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0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/Users/hervechristofol/Fichiers/SNESUP FSU/0_secteurs et commissions/SERVICES PUBLICS/budgets des étblissements/DATAESR_financesDes2tablissement2023-2009/"/>
    </mc:Choice>
  </mc:AlternateContent>
  <xr:revisionPtr revIDLastSave="0" documentId="13_ncr:1_{0D2265E5-46A0-3B48-AC5C-085DCD4D399E}" xr6:coauthVersionLast="47" xr6:coauthVersionMax="47" xr10:uidLastSave="{00000000-0000-0000-0000-000000000000}"/>
  <bookViews>
    <workbookView minimized="1" xWindow="0" yWindow="3200" windowWidth="30100" windowHeight="19200" xr2:uid="{00000000-000D-0000-FFFF-FFFF00000000}"/>
  </bookViews>
  <sheets>
    <sheet name="09 2024" sheetId="2" r:id="rId1"/>
    <sheet name="Feuil1" sheetId="1" r:id="rId2"/>
  </sheets>
  <calcPr calcId="191029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B205" i="2" l="1"/>
  <c r="DB206" i="2"/>
  <c r="DB204" i="2"/>
  <c r="DA206" i="2"/>
  <c r="DA204" i="2"/>
  <c r="DA205" i="2"/>
  <c r="CT206" i="2"/>
  <c r="CT205" i="2"/>
  <c r="CZ205" i="2"/>
  <c r="CZ206" i="2"/>
  <c r="CY206" i="2"/>
  <c r="CZ204" i="2"/>
  <c r="CW206" i="2"/>
  <c r="CX206" i="2"/>
  <c r="CV206" i="2"/>
  <c r="CD205" i="2"/>
  <c r="CJ205" i="2"/>
  <c r="CL207" i="2" l="1"/>
  <c r="CB207" i="2"/>
  <c r="CF207" i="2"/>
  <c r="CH207" i="2"/>
  <c r="CL209" i="2"/>
  <c r="CB206" i="2"/>
  <c r="CL208" i="2"/>
  <c r="CH206" i="2"/>
  <c r="CG206" i="2"/>
  <c r="CF206" i="2"/>
  <c r="CE206" i="2"/>
  <c r="CK206" i="2"/>
  <c r="CM206" i="2"/>
  <c r="CL206" i="2"/>
  <c r="CX7" i="2"/>
  <c r="CX8" i="2"/>
  <c r="CX9" i="2"/>
  <c r="CX10" i="2"/>
  <c r="CX11" i="2"/>
  <c r="CX12" i="2"/>
  <c r="CX13" i="2"/>
  <c r="CX14" i="2"/>
  <c r="CX15" i="2"/>
  <c r="CX16" i="2"/>
  <c r="CX17" i="2"/>
  <c r="CX18" i="2"/>
  <c r="CX19" i="2"/>
  <c r="CX20" i="2"/>
  <c r="CX21" i="2"/>
  <c r="CX22" i="2"/>
  <c r="CX23" i="2"/>
  <c r="CX24" i="2"/>
  <c r="CX25" i="2"/>
  <c r="CX26" i="2"/>
  <c r="CX27" i="2"/>
  <c r="CX28" i="2"/>
  <c r="CX29" i="2"/>
  <c r="CX30" i="2"/>
  <c r="CX31" i="2"/>
  <c r="CX32" i="2"/>
  <c r="CX33" i="2"/>
  <c r="CX34" i="2"/>
  <c r="CX35" i="2"/>
  <c r="CX36" i="2"/>
  <c r="CX37" i="2"/>
  <c r="CX38" i="2"/>
  <c r="CX39" i="2"/>
  <c r="CX40" i="2"/>
  <c r="CX41" i="2"/>
  <c r="CX42" i="2"/>
  <c r="CX43" i="2"/>
  <c r="CX44" i="2"/>
  <c r="CX45" i="2"/>
  <c r="CX46" i="2"/>
  <c r="CX47" i="2"/>
  <c r="CX48" i="2"/>
  <c r="CX49" i="2"/>
  <c r="CX50" i="2"/>
  <c r="CX51" i="2"/>
  <c r="CX52" i="2"/>
  <c r="CX53" i="2"/>
  <c r="CX54" i="2"/>
  <c r="CX55" i="2"/>
  <c r="CX56" i="2"/>
  <c r="CX57" i="2"/>
  <c r="CX58" i="2"/>
  <c r="CX59" i="2"/>
  <c r="CX60" i="2"/>
  <c r="CX61" i="2"/>
  <c r="CX62" i="2"/>
  <c r="CX63" i="2"/>
  <c r="CX64" i="2"/>
  <c r="CX65" i="2"/>
  <c r="CX66" i="2"/>
  <c r="CX67" i="2"/>
  <c r="CX68" i="2"/>
  <c r="CX69" i="2"/>
  <c r="CX70" i="2"/>
  <c r="CX71" i="2"/>
  <c r="CX72" i="2"/>
  <c r="CX73" i="2"/>
  <c r="CX74" i="2"/>
  <c r="CX75" i="2"/>
  <c r="CX76" i="2"/>
  <c r="CX77" i="2"/>
  <c r="CX78" i="2"/>
  <c r="CX79" i="2"/>
  <c r="CX80" i="2"/>
  <c r="CX81" i="2"/>
  <c r="CX82" i="2"/>
  <c r="CX83" i="2"/>
  <c r="CX84" i="2"/>
  <c r="CX85" i="2"/>
  <c r="CX86" i="2"/>
  <c r="CX87" i="2"/>
  <c r="CX88" i="2"/>
  <c r="CX89" i="2"/>
  <c r="CX90" i="2"/>
  <c r="CX91" i="2"/>
  <c r="CX92" i="2"/>
  <c r="CX93" i="2"/>
  <c r="CX94" i="2"/>
  <c r="CX95" i="2"/>
  <c r="CX96" i="2"/>
  <c r="CX97" i="2"/>
  <c r="CX98" i="2"/>
  <c r="CX99" i="2"/>
  <c r="CX100" i="2"/>
  <c r="CX101" i="2"/>
  <c r="CX102" i="2"/>
  <c r="CX103" i="2"/>
  <c r="CX104" i="2"/>
  <c r="CX105" i="2"/>
  <c r="CX106" i="2"/>
  <c r="CX107" i="2"/>
  <c r="CX108" i="2"/>
  <c r="CX109" i="2"/>
  <c r="CX110" i="2"/>
  <c r="CX111" i="2"/>
  <c r="CX112" i="2"/>
  <c r="CX113" i="2"/>
  <c r="CX114" i="2"/>
  <c r="CX115" i="2"/>
  <c r="CX116" i="2"/>
  <c r="CX117" i="2"/>
  <c r="CX118" i="2"/>
  <c r="CX119" i="2"/>
  <c r="CX120" i="2"/>
  <c r="CX121" i="2"/>
  <c r="CX122" i="2"/>
  <c r="CX123" i="2"/>
  <c r="CX124" i="2"/>
  <c r="CX125" i="2"/>
  <c r="CX126" i="2"/>
  <c r="CX127" i="2"/>
  <c r="CX128" i="2"/>
  <c r="CX129" i="2"/>
  <c r="CX130" i="2"/>
  <c r="CX131" i="2"/>
  <c r="CX132" i="2"/>
  <c r="CX133" i="2"/>
  <c r="CX134" i="2"/>
  <c r="CX135" i="2"/>
  <c r="CX136" i="2"/>
  <c r="CX137" i="2"/>
  <c r="CX138" i="2"/>
  <c r="CX139" i="2"/>
  <c r="CX140" i="2"/>
  <c r="CX141" i="2"/>
  <c r="CX142" i="2"/>
  <c r="CX143" i="2"/>
  <c r="CX144" i="2"/>
  <c r="CX145" i="2"/>
  <c r="CX146" i="2"/>
  <c r="CX147" i="2"/>
  <c r="CX148" i="2"/>
  <c r="CX149" i="2"/>
  <c r="CX150" i="2"/>
  <c r="CX151" i="2"/>
  <c r="CX152" i="2"/>
  <c r="CX153" i="2"/>
  <c r="CX154" i="2"/>
  <c r="CX155" i="2"/>
  <c r="CX156" i="2"/>
  <c r="CX157" i="2"/>
  <c r="CX158" i="2"/>
  <c r="CX159" i="2"/>
  <c r="CX160" i="2"/>
  <c r="CX161" i="2"/>
  <c r="CX162" i="2"/>
  <c r="CX163" i="2"/>
  <c r="CX164" i="2"/>
  <c r="CX165" i="2"/>
  <c r="CX166" i="2"/>
  <c r="CX167" i="2"/>
  <c r="CX168" i="2"/>
  <c r="CX169" i="2"/>
  <c r="CX170" i="2"/>
  <c r="CX171" i="2"/>
  <c r="CX172" i="2"/>
  <c r="CX173" i="2"/>
  <c r="CX174" i="2"/>
  <c r="CX175" i="2"/>
  <c r="CX176" i="2"/>
  <c r="CX177" i="2"/>
  <c r="CX178" i="2"/>
  <c r="CX179" i="2"/>
  <c r="CX180" i="2"/>
  <c r="CX181" i="2"/>
  <c r="CX182" i="2"/>
  <c r="CX183" i="2"/>
  <c r="CX184" i="2"/>
  <c r="CX185" i="2"/>
  <c r="CX186" i="2"/>
  <c r="CX187" i="2"/>
  <c r="CX188" i="2"/>
  <c r="CX189" i="2"/>
  <c r="CX190" i="2"/>
  <c r="CX191" i="2"/>
  <c r="CX192" i="2"/>
  <c r="CX193" i="2"/>
  <c r="CX194" i="2"/>
  <c r="CX195" i="2"/>
  <c r="CX196" i="2"/>
  <c r="CX197" i="2"/>
  <c r="CX198" i="2"/>
  <c r="CX199" i="2"/>
  <c r="CX200" i="2"/>
  <c r="CX201" i="2"/>
  <c r="CX202" i="2"/>
  <c r="CX203" i="2"/>
  <c r="CX204" i="2"/>
  <c r="CX6" i="2"/>
  <c r="CW205" i="2" l="1"/>
  <c r="CV205" i="2"/>
  <c r="CX205" i="2" l="1"/>
</calcChain>
</file>

<file path=xl/sharedStrings.xml><?xml version="1.0" encoding="utf-8"?>
<sst xmlns="http://schemas.openxmlformats.org/spreadsheetml/2006/main" count="28435" uniqueCount="958">
  <si>
    <t>uai - identifiant</t>
  </si>
  <si>
    <t>exercice</t>
  </si>
  <si>
    <t>Acquisitions d'immobilisations</t>
  </si>
  <si>
    <t>ANR hors investissements d'avenir</t>
  </si>
  <si>
    <t>ANR investissements d'avenir</t>
  </si>
  <si>
    <t>Autres ressources propres</t>
  </si>
  <si>
    <t>Autres Subventions</t>
  </si>
  <si>
    <t>Besoin en fonds de roulement</t>
  </si>
  <si>
    <t>CAF / Produits encaissables</t>
  </si>
  <si>
    <t>Charges externes</t>
  </si>
  <si>
    <t>Charges externes / Produits.encaissables</t>
  </si>
  <si>
    <t>Contrats et prestations de recherche hors ANR</t>
  </si>
  <si>
    <t>Droits d'inscription</t>
  </si>
  <si>
    <t>Fonds de roulement net global</t>
  </si>
  <si>
    <t>Produits de fonctionnement encaissables</t>
  </si>
  <si>
    <t>Ressources propres / Produits encaissables</t>
  </si>
  <si>
    <t>Taxe d'apprentissage</t>
  </si>
  <si>
    <t>Valorisation</t>
  </si>
  <si>
    <t>rce</t>
  </si>
  <si>
    <t>vague</t>
  </si>
  <si>
    <t>Etablissement</t>
  </si>
  <si>
    <t>commune</t>
  </si>
  <si>
    <t>academie</t>
  </si>
  <si>
    <t>region</t>
  </si>
  <si>
    <t>code de la commune</t>
  </si>
  <si>
    <t>code de l'academie</t>
  </si>
  <si>
    <t>code de la region</t>
  </si>
  <si>
    <t>source</t>
  </si>
  <si>
    <t>id - paysage</t>
  </si>
  <si>
    <t>CAF / Acquisitions d'immobilisations</t>
  </si>
  <si>
    <t>Capacité d'autofinancement</t>
  </si>
  <si>
    <t>Charges de fonctionnement décaissables</t>
  </si>
  <si>
    <t>Charges de personnel</t>
  </si>
  <si>
    <t>Charges de personnel / Produits encaissables</t>
  </si>
  <si>
    <t>Charges décaissables / Produits.encaissables</t>
  </si>
  <si>
    <t>Excédent Brut d'Exploitation (EBE)</t>
  </si>
  <si>
    <t>Fonds de roulement en jours de charges décaissables</t>
  </si>
  <si>
    <t>Formation continue, diplômes propres et VAE</t>
  </si>
  <si>
    <t>Recettes propres</t>
  </si>
  <si>
    <t>Ressources propres encaissables</t>
  </si>
  <si>
    <t>Résultat net comptable</t>
  </si>
  <si>
    <t>Résultat net comptable hors SIE</t>
  </si>
  <si>
    <t>Solde budgétaire</t>
  </si>
  <si>
    <t>Subventions Union Européenne</t>
  </si>
  <si>
    <t>Subventions de la région</t>
  </si>
  <si>
    <t>Taux de rémunération des permanents</t>
  </si>
  <si>
    <t>Trésorerie</t>
  </si>
  <si>
    <t>Trésorerie en jours de charges décaissables</t>
  </si>
  <si>
    <t>0060099A</t>
  </si>
  <si>
    <t>2014</t>
  </si>
  <si>
    <t>2023</t>
  </si>
  <si>
    <t>Vague C</t>
  </si>
  <si>
    <t>Observatoire de la Côte d'Azur</t>
  </si>
  <si>
    <t>Nice</t>
  </si>
  <si>
    <t>Provence-Alpes-Côte d'Azur</t>
  </si>
  <si>
    <t>06088</t>
  </si>
  <si>
    <t>A23</t>
  </si>
  <si>
    <t>R93</t>
  </si>
  <si>
    <t>Comptes financiers</t>
  </si>
  <si>
    <t>8JlNN</t>
  </si>
  <si>
    <t>2019</t>
  </si>
  <si>
    <t>0060931E</t>
  </si>
  <si>
    <t>2013</t>
  </si>
  <si>
    <t>2010</t>
  </si>
  <si>
    <t>Université NICE - SOPHIA-ANTIPOLIS</t>
  </si>
  <si>
    <t>7CYWd</t>
  </si>
  <si>
    <t>0101060Y</t>
  </si>
  <si>
    <t>2009</t>
  </si>
  <si>
    <t>Université de technologie TROYES</t>
  </si>
  <si>
    <t>Troyes</t>
  </si>
  <si>
    <t>Reims</t>
  </si>
  <si>
    <t>Grand Est</t>
  </si>
  <si>
    <t>10387</t>
  </si>
  <si>
    <t>A19</t>
  </si>
  <si>
    <t>R44</t>
  </si>
  <si>
    <t>8tVLr</t>
  </si>
  <si>
    <t>2016</t>
  </si>
  <si>
    <t>0130221V</t>
  </si>
  <si>
    <t>Institut d'études politiques AIX-EN-PROVENCE</t>
  </si>
  <si>
    <t>Aix-en-Provence</t>
  </si>
  <si>
    <t>Aix-Marseille</t>
  </si>
  <si>
    <t>13001</t>
  </si>
  <si>
    <t>A02</t>
  </si>
  <si>
    <t>G8QBG</t>
  </si>
  <si>
    <t>2012</t>
  </si>
  <si>
    <t>2015</t>
  </si>
  <si>
    <t>2017</t>
  </si>
  <si>
    <t>2022</t>
  </si>
  <si>
    <t>2024</t>
  </si>
  <si>
    <t>Budget</t>
  </si>
  <si>
    <t>0133774G</t>
  </si>
  <si>
    <t>Ecole centrale de Marseille</t>
  </si>
  <si>
    <t>Marseille 13e</t>
  </si>
  <si>
    <t>13213</t>
  </si>
  <si>
    <t>1tI7C</t>
  </si>
  <si>
    <t>2018</t>
  </si>
  <si>
    <t>0134009M</t>
  </si>
  <si>
    <t>Université AIX MARSEILLE</t>
  </si>
  <si>
    <t>Marseille  7e</t>
  </si>
  <si>
    <t>13207</t>
  </si>
  <si>
    <t>xJdyB</t>
  </si>
  <si>
    <t>0141408E</t>
  </si>
  <si>
    <t>2011</t>
  </si>
  <si>
    <t>Vague B</t>
  </si>
  <si>
    <t>Université CAEN - BASSE-NORMANDIE</t>
  </si>
  <si>
    <t>Caen</t>
  </si>
  <si>
    <t>Normandie</t>
  </si>
  <si>
    <t>14118</t>
  </si>
  <si>
    <t>A05</t>
  </si>
  <si>
    <t>R28</t>
  </si>
  <si>
    <t>p25Q3</t>
  </si>
  <si>
    <t>0141720U</t>
  </si>
  <si>
    <t>ENSI CAEN</t>
  </si>
  <si>
    <t>I4SPK</t>
  </si>
  <si>
    <t>2020</t>
  </si>
  <si>
    <t>0142382N</t>
  </si>
  <si>
    <t>NORMANDIE UNIVERSITÉ</t>
  </si>
  <si>
    <t>G1r6y</t>
  </si>
  <si>
    <t>0171463Y</t>
  </si>
  <si>
    <t>Université LA ROCHELLE</t>
  </si>
  <si>
    <t>La Rochelle</t>
  </si>
  <si>
    <t>Poitiers</t>
  </si>
  <si>
    <t>Nouvelle-Aquitaine</t>
  </si>
  <si>
    <t>17300</t>
  </si>
  <si>
    <t>A13</t>
  </si>
  <si>
    <t>R75</t>
  </si>
  <si>
    <t>atbEK</t>
  </si>
  <si>
    <t>2021</t>
  </si>
  <si>
    <t>0180974L</t>
  </si>
  <si>
    <t>INSA Val de Loire</t>
  </si>
  <si>
    <t>Bourges</t>
  </si>
  <si>
    <t>Orléans-Tours</t>
  </si>
  <si>
    <t>Centre-Val de Loire</t>
  </si>
  <si>
    <t>18033</t>
  </si>
  <si>
    <t>A18</t>
  </si>
  <si>
    <t>R24</t>
  </si>
  <si>
    <t>QYw7j</t>
  </si>
  <si>
    <t>0211237F</t>
  </si>
  <si>
    <t>Université DIJON - BOURGOGNE</t>
  </si>
  <si>
    <t>Dijon</t>
  </si>
  <si>
    <t>Bourgogne-Franche-Comté</t>
  </si>
  <si>
    <t>21231</t>
  </si>
  <si>
    <t>A07</t>
  </si>
  <si>
    <t>R27</t>
  </si>
  <si>
    <t>Lr94O</t>
  </si>
  <si>
    <t>0250082D</t>
  </si>
  <si>
    <t>ENS2M BESANÇON</t>
  </si>
  <si>
    <t>Besançon</t>
  </si>
  <si>
    <t>25056</t>
  </si>
  <si>
    <t>A03</t>
  </si>
  <si>
    <t>cWx2t</t>
  </si>
  <si>
    <t>0251215K</t>
  </si>
  <si>
    <t>Université FRANCHE-COMTÉ</t>
  </si>
  <si>
    <t>7Mpgt</t>
  </si>
  <si>
    <t>0251985X</t>
  </si>
  <si>
    <t>Université BOURGOGNE FRANCHE-COMTÉ</t>
  </si>
  <si>
    <t>8A0mg</t>
  </si>
  <si>
    <t>0290119X</t>
  </si>
  <si>
    <t>École nationale d'ingénieurs de Brest</t>
  </si>
  <si>
    <t>Plouzané</t>
  </si>
  <si>
    <t>Rennes</t>
  </si>
  <si>
    <t>Bretagne</t>
  </si>
  <si>
    <t>29212</t>
  </si>
  <si>
    <t>A14</t>
  </si>
  <si>
    <t>R53</t>
  </si>
  <si>
    <t>dPmxa</t>
  </si>
  <si>
    <t>0301687W</t>
  </si>
  <si>
    <t>Vague A</t>
  </si>
  <si>
    <t>UNÎMES</t>
  </si>
  <si>
    <t>Nîmes</t>
  </si>
  <si>
    <t>Montpellier</t>
  </si>
  <si>
    <t>Occitanie</t>
  </si>
  <si>
    <t>30189</t>
  </si>
  <si>
    <t>A11</t>
  </si>
  <si>
    <t>R76</t>
  </si>
  <si>
    <t>HAU8L</t>
  </si>
  <si>
    <t>0310133B</t>
  </si>
  <si>
    <t>Institut d'études politiques TOULOUSE</t>
  </si>
  <si>
    <t>Toulouse</t>
  </si>
  <si>
    <t>31555</t>
  </si>
  <si>
    <t>A16</t>
  </si>
  <si>
    <t>dQaK0</t>
  </si>
  <si>
    <t>0310152X</t>
  </si>
  <si>
    <t>INSA TOULOUSE</t>
  </si>
  <si>
    <t>dj88d</t>
  </si>
  <si>
    <t>0311381H</t>
  </si>
  <si>
    <t>INP TOULOUSE</t>
  </si>
  <si>
    <t>mMex4</t>
  </si>
  <si>
    <t>0311382J</t>
  </si>
  <si>
    <t>Université TOULOUSE 1 - SCIENCES SOCIALES</t>
  </si>
  <si>
    <t>542Id</t>
  </si>
  <si>
    <t>0311383K</t>
  </si>
  <si>
    <t>Université TOULOUSE 2 - LE MIRAIL</t>
  </si>
  <si>
    <t>HqAYu</t>
  </si>
  <si>
    <t>0311384L</t>
  </si>
  <si>
    <t>Université TOULOUSE 3 - PAUL SABATIER</t>
  </si>
  <si>
    <t>m7K6T</t>
  </si>
  <si>
    <t>0311514C</t>
  </si>
  <si>
    <t>Toulouse School of Economics</t>
  </si>
  <si>
    <t>wc3zx</t>
  </si>
  <si>
    <t>0330192E</t>
  </si>
  <si>
    <t>Institut d'études politiques BORDEAUX</t>
  </si>
  <si>
    <t>Pessac</t>
  </si>
  <si>
    <t>Bordeaux</t>
  </si>
  <si>
    <t>33318</t>
  </si>
  <si>
    <t>A04</t>
  </si>
  <si>
    <t>DOunC</t>
  </si>
  <si>
    <t>0331765P</t>
  </si>
  <si>
    <t>Université BORDEAUX 2 - VICTOR SEGALEN</t>
  </si>
  <si>
    <t>33063</t>
  </si>
  <si>
    <t>xE7KR</t>
  </si>
  <si>
    <t>0331766R</t>
  </si>
  <si>
    <t>Université BORDEAUX 3 - MICHEL DE MONTAIGNE</t>
  </si>
  <si>
    <t>Mz90U</t>
  </si>
  <si>
    <t>0332929E</t>
  </si>
  <si>
    <t>Université BORDEAUX 4 - MONTESQUIEU</t>
  </si>
  <si>
    <t>vFsty</t>
  </si>
  <si>
    <t>0333232J</t>
  </si>
  <si>
    <t>Institut polytechnique de Bordeaux</t>
  </si>
  <si>
    <t>Talence</t>
  </si>
  <si>
    <t>33522</t>
  </si>
  <si>
    <t>S88MV</t>
  </si>
  <si>
    <t>0333298F</t>
  </si>
  <si>
    <t>Université BORDEAUX</t>
  </si>
  <si>
    <t>90I54</t>
  </si>
  <si>
    <t>0340112M</t>
  </si>
  <si>
    <t>ENS CHIMIE MONTPELLIER</t>
  </si>
  <si>
    <t>34172</t>
  </si>
  <si>
    <t>GJYxj</t>
  </si>
  <si>
    <t>0341087X</t>
  </si>
  <si>
    <t>Université MONTPELLIER 1</t>
  </si>
  <si>
    <t>9ZF2M</t>
  </si>
  <si>
    <t>0341089Z</t>
  </si>
  <si>
    <t>Université MONTPELLIER 3 - PAUL-VALÉRY</t>
  </si>
  <si>
    <t>1I7hJ</t>
  </si>
  <si>
    <t>0341920C</t>
  </si>
  <si>
    <t>ABES - Agence bibliographique de l'enseignement supérieur</t>
  </si>
  <si>
    <t>J8X6q</t>
  </si>
  <si>
    <t>0342032Z</t>
  </si>
  <si>
    <t>CINES - Centre informatique national de l'enseignement supérieur</t>
  </si>
  <si>
    <t>QuDx7</t>
  </si>
  <si>
    <t>0342321N</t>
  </si>
  <si>
    <t>Université de Montpellier</t>
  </si>
  <si>
    <t>7yd5d</t>
  </si>
  <si>
    <t>0342490X</t>
  </si>
  <si>
    <t>evv7S</t>
  </si>
  <si>
    <t>0350077U</t>
  </si>
  <si>
    <t>ENS CHIMIE RENNES</t>
  </si>
  <si>
    <t>35238</t>
  </si>
  <si>
    <t>kFcnq</t>
  </si>
  <si>
    <t>0350095N</t>
  </si>
  <si>
    <t>Vague D</t>
  </si>
  <si>
    <t>École des hautes études en santé publique</t>
  </si>
  <si>
    <t>SsRkf</t>
  </si>
  <si>
    <t>0350097R</t>
  </si>
  <si>
    <t>INSA RENNES</t>
  </si>
  <si>
    <t>3GxJ8</t>
  </si>
  <si>
    <t>0350936C</t>
  </si>
  <si>
    <t>Université RENNES 1</t>
  </si>
  <si>
    <t>9wAap</t>
  </si>
  <si>
    <t>0350937D</t>
  </si>
  <si>
    <t>Université RENNES 2 - HAUTE BRETAGNE</t>
  </si>
  <si>
    <t>ti37C</t>
  </si>
  <si>
    <t>0352317D</t>
  </si>
  <si>
    <t>Institut d'études politiques RENNES</t>
  </si>
  <si>
    <t>JaqkX</t>
  </si>
  <si>
    <t>0352440M</t>
  </si>
  <si>
    <t>Ecole normale supérieure RENNES</t>
  </si>
  <si>
    <t>Bruz</t>
  </si>
  <si>
    <t>35047</t>
  </si>
  <si>
    <t>j5bS4</t>
  </si>
  <si>
    <t>0352756F</t>
  </si>
  <si>
    <t>Université Bretagne Loire</t>
  </si>
  <si>
    <t>XIGGw</t>
  </si>
  <si>
    <t>0353074B</t>
  </si>
  <si>
    <t>Université de Rennes</t>
  </si>
  <si>
    <t>91D9w</t>
  </si>
  <si>
    <t>0370800U</t>
  </si>
  <si>
    <t>Université TOURS - FRANÇOIS RABELAIS</t>
  </si>
  <si>
    <t>Tours</t>
  </si>
  <si>
    <t>37261</t>
  </si>
  <si>
    <t>cqkij</t>
  </si>
  <si>
    <t>0380134P</t>
  </si>
  <si>
    <t>Institut d'études politiques GRENOBLE</t>
  </si>
  <si>
    <t>Saint-Martin-d'Hères</t>
  </si>
  <si>
    <t>Grenoble</t>
  </si>
  <si>
    <t>Auvergne-Rhône-Alpes</t>
  </si>
  <si>
    <t>38421</t>
  </si>
  <si>
    <t>A08</t>
  </si>
  <si>
    <t>R84</t>
  </si>
  <si>
    <t>851ij</t>
  </si>
  <si>
    <t>0381838S</t>
  </si>
  <si>
    <t>Université GRENOBLE 1 - JOSEPH FOURIER</t>
  </si>
  <si>
    <t>Mrr0h</t>
  </si>
  <si>
    <t>0381839T</t>
  </si>
  <si>
    <t>Université GRENOBLE 2 - PIERRE MENDÈS FRANCE</t>
  </si>
  <si>
    <t>VrYMi</t>
  </si>
  <si>
    <t>0381840U</t>
  </si>
  <si>
    <t>Université GRENOBLE 3 - STENDHAL</t>
  </si>
  <si>
    <t>XfV3j</t>
  </si>
  <si>
    <t>0381912X</t>
  </si>
  <si>
    <t>Institut polytechnique de Grenoble</t>
  </si>
  <si>
    <t>38185</t>
  </si>
  <si>
    <t>2ALYK</t>
  </si>
  <si>
    <t>0383412C</t>
  </si>
  <si>
    <t>COMUE Université Grenoble Alpes</t>
  </si>
  <si>
    <t>hB4QE</t>
  </si>
  <si>
    <t>0383546Y</t>
  </si>
  <si>
    <t>EPE Université Grenoble Alpes</t>
  </si>
  <si>
    <t>Y7ch7</t>
  </si>
  <si>
    <t>0420093Y</t>
  </si>
  <si>
    <t>ENI SAINT-ETIENNE</t>
  </si>
  <si>
    <t>Saint-Étienne</t>
  </si>
  <si>
    <t>Lyon</t>
  </si>
  <si>
    <t>42218</t>
  </si>
  <si>
    <t>A10</t>
  </si>
  <si>
    <t>7s7yT</t>
  </si>
  <si>
    <t>0421095M</t>
  </si>
  <si>
    <t>Université SAINT-ETIENNE - JEAN MONNET</t>
  </si>
  <si>
    <t>tIJ02</t>
  </si>
  <si>
    <t>0440100V</t>
  </si>
  <si>
    <t>Ecole centrale de Nantes</t>
  </si>
  <si>
    <t>Nantes</t>
  </si>
  <si>
    <t>Pays de la Loire</t>
  </si>
  <si>
    <t>44109</t>
  </si>
  <si>
    <t>A17</t>
  </si>
  <si>
    <t>R52</t>
  </si>
  <si>
    <t>gCAyK</t>
  </si>
  <si>
    <t>0440984F</t>
  </si>
  <si>
    <t>Université NANTES</t>
  </si>
  <si>
    <t>7hB8r</t>
  </si>
  <si>
    <t>0442953W</t>
  </si>
  <si>
    <t>Nantes Université</t>
  </si>
  <si>
    <t>qUCQp</t>
  </si>
  <si>
    <t>0450855K</t>
  </si>
  <si>
    <t>Université ORLÉANS</t>
  </si>
  <si>
    <t>Orléans</t>
  </si>
  <si>
    <t>45234</t>
  </si>
  <si>
    <t>HCBvW</t>
  </si>
  <si>
    <t>0490970N</t>
  </si>
  <si>
    <t>Université ANGERS</t>
  </si>
  <si>
    <t>Angers</t>
  </si>
  <si>
    <t>49007</t>
  </si>
  <si>
    <t>IXHyv</t>
  </si>
  <si>
    <t>0492498Z</t>
  </si>
  <si>
    <t>COMUE Angers-Le Mans</t>
  </si>
  <si>
    <t>ClZg2</t>
  </si>
  <si>
    <t>0511296G</t>
  </si>
  <si>
    <t>Université REIMS - CHAMPAGNE ARDENNE</t>
  </si>
  <si>
    <t>51454</t>
  </si>
  <si>
    <t>57OsX</t>
  </si>
  <si>
    <t>0542493S</t>
  </si>
  <si>
    <t>Université DE LORRAINE</t>
  </si>
  <si>
    <t>Nancy</t>
  </si>
  <si>
    <t>Nancy-Metz</t>
  </si>
  <si>
    <t>54395</t>
  </si>
  <si>
    <t>A12</t>
  </si>
  <si>
    <t>t6Cq5</t>
  </si>
  <si>
    <t>0561718N</t>
  </si>
  <si>
    <t>Université BRETAGNE-SUD</t>
  </si>
  <si>
    <t>Lorient</t>
  </si>
  <si>
    <t>56121</t>
  </si>
  <si>
    <t>5tVy4</t>
  </si>
  <si>
    <t>0570140T</t>
  </si>
  <si>
    <t>ENI METZ</t>
  </si>
  <si>
    <t>Metz</t>
  </si>
  <si>
    <t>57463</t>
  </si>
  <si>
    <t>fiHKV</t>
  </si>
  <si>
    <t>0590311T</t>
  </si>
  <si>
    <t>Vague E</t>
  </si>
  <si>
    <t>ENS CHIMIE LILLE</t>
  </si>
  <si>
    <t>Villeneuve-d'Ascq</t>
  </si>
  <si>
    <t>Lille</t>
  </si>
  <si>
    <t>Hauts-de-France</t>
  </si>
  <si>
    <t>59009</t>
  </si>
  <si>
    <t>A09</t>
  </si>
  <si>
    <t>R32</t>
  </si>
  <si>
    <t>67su6</t>
  </si>
  <si>
    <t>0590338X</t>
  </si>
  <si>
    <t>ENSAIT ROUBAIX</t>
  </si>
  <si>
    <t>Roubaix</t>
  </si>
  <si>
    <t>59512</t>
  </si>
  <si>
    <t>T6qPJ</t>
  </si>
  <si>
    <t>0590349J</t>
  </si>
  <si>
    <t>Ecole centrale de Lille</t>
  </si>
  <si>
    <t>54VTe</t>
  </si>
  <si>
    <t>0593279U</t>
  </si>
  <si>
    <t>Université VALENCIENNES - HAINAUT-CAMBRÉSIS</t>
  </si>
  <si>
    <t>Aulnoy-lez-Valenciennes</t>
  </si>
  <si>
    <t>59032</t>
  </si>
  <si>
    <t>SuUZ2</t>
  </si>
  <si>
    <t>0593560Z</t>
  </si>
  <si>
    <t>Université LILLE 2 - DROIT ET SANTÉ</t>
  </si>
  <si>
    <t>59350</t>
  </si>
  <si>
    <t>j5sy1</t>
  </si>
  <si>
    <t>0593561A</t>
  </si>
  <si>
    <t>Université LILLE 3 - CHARLES-DE-GAULLE</t>
  </si>
  <si>
    <t>QhvwL</t>
  </si>
  <si>
    <t>0595876S</t>
  </si>
  <si>
    <t>Institut d'études politiques LILLE</t>
  </si>
  <si>
    <t>F77ic</t>
  </si>
  <si>
    <t>0595964M</t>
  </si>
  <si>
    <t>Université LITTORAL - CÔTE D'OPALE</t>
  </si>
  <si>
    <t>Dunkerque</t>
  </si>
  <si>
    <t>59183</t>
  </si>
  <si>
    <t>yH19Y</t>
  </si>
  <si>
    <t>0596870X</t>
  </si>
  <si>
    <t>Université Lille Nord de France</t>
  </si>
  <si>
    <t>IZ3tY</t>
  </si>
  <si>
    <t>0597131F</t>
  </si>
  <si>
    <t>INSA Hauts-de-France</t>
  </si>
  <si>
    <t>J3Mu2</t>
  </si>
  <si>
    <t>0597132G</t>
  </si>
  <si>
    <t>Université polytechnique Hauts de France</t>
  </si>
  <si>
    <t>EW53M</t>
  </si>
  <si>
    <t>0597139P</t>
  </si>
  <si>
    <t>Centrale Lille Institut</t>
  </si>
  <si>
    <t>0597239Y</t>
  </si>
  <si>
    <t>Université de Lille</t>
  </si>
  <si>
    <t>U8a0v</t>
  </si>
  <si>
    <t>0623957P</t>
  </si>
  <si>
    <t>Université ARTOIS</t>
  </si>
  <si>
    <t>Arras</t>
  </si>
  <si>
    <t>62041</t>
  </si>
  <si>
    <t>BWbvP</t>
  </si>
  <si>
    <t>0630095L</t>
  </si>
  <si>
    <t>ENS CHIMIE CLERMONT-FERRAND</t>
  </si>
  <si>
    <t>Aubière</t>
  </si>
  <si>
    <t>Clermont-Ferrand</t>
  </si>
  <si>
    <t>63014</t>
  </si>
  <si>
    <t>A06</t>
  </si>
  <si>
    <t>UedNx</t>
  </si>
  <si>
    <t>0631262E</t>
  </si>
  <si>
    <t>Université CLERMONT-FERRAND 1 - AUVERGNE</t>
  </si>
  <si>
    <t>63113</t>
  </si>
  <si>
    <t>3itX6</t>
  </si>
  <si>
    <t>0631525R</t>
  </si>
  <si>
    <t>Université CLERMONT-FERRAND 2 - BLAISE PASCAL</t>
  </si>
  <si>
    <t>n1E6T</t>
  </si>
  <si>
    <t>0632033T</t>
  </si>
  <si>
    <t>INP Clermont Auvergne</t>
  </si>
  <si>
    <t>S8ntZ</t>
  </si>
  <si>
    <t>0632035V</t>
  </si>
  <si>
    <t>Université Clermont Auvergne</t>
  </si>
  <si>
    <t>FvH4k</t>
  </si>
  <si>
    <t>0640251A</t>
  </si>
  <si>
    <t>Université PAU - PAYS DE L'ADOUR</t>
  </si>
  <si>
    <t>Pau</t>
  </si>
  <si>
    <t>64445</t>
  </si>
  <si>
    <t>Mz286</t>
  </si>
  <si>
    <t>0650048Z</t>
  </si>
  <si>
    <t>ENI TARBES</t>
  </si>
  <si>
    <t>Tarbes</t>
  </si>
  <si>
    <t>65440</t>
  </si>
  <si>
    <t>MHneW</t>
  </si>
  <si>
    <t>0660437S</t>
  </si>
  <si>
    <t>Université PERPIGNAN</t>
  </si>
  <si>
    <t>Perpignan</t>
  </si>
  <si>
    <t>66136</t>
  </si>
  <si>
    <t>n1W55</t>
  </si>
  <si>
    <t>0670190T</t>
  </si>
  <si>
    <t>INSA STRASBOURG</t>
  </si>
  <si>
    <t>Strasbourg</t>
  </si>
  <si>
    <t>67482</t>
  </si>
  <si>
    <t>A15</t>
  </si>
  <si>
    <t>ab5z5</t>
  </si>
  <si>
    <t>0671451N</t>
  </si>
  <si>
    <t>BNU DE STRASBOURG</t>
  </si>
  <si>
    <t>VfvdY</t>
  </si>
  <si>
    <t>0673021V</t>
  </si>
  <si>
    <t>Université STRASBOURG</t>
  </si>
  <si>
    <t>4k25D</t>
  </si>
  <si>
    <t>0681166Y</t>
  </si>
  <si>
    <t>Université MULHOUSE - HAUTE ALSACE</t>
  </si>
  <si>
    <t>Mulhouse</t>
  </si>
  <si>
    <t>68224</t>
  </si>
  <si>
    <t>OJZ4a</t>
  </si>
  <si>
    <t>0690173N</t>
  </si>
  <si>
    <t>Institut d'études politiques LYON</t>
  </si>
  <si>
    <t>Lyon 7e</t>
  </si>
  <si>
    <t>69387</t>
  </si>
  <si>
    <t>hfCvd</t>
  </si>
  <si>
    <t>0690187D</t>
  </si>
  <si>
    <t>Ecole centrale de Lyon</t>
  </si>
  <si>
    <t>Écully</t>
  </si>
  <si>
    <t>69081</t>
  </si>
  <si>
    <t>fWJJA</t>
  </si>
  <si>
    <t>0690192J</t>
  </si>
  <si>
    <t>INSA LYON</t>
  </si>
  <si>
    <t>Villeurbanne</t>
  </si>
  <si>
    <t>69266</t>
  </si>
  <si>
    <t>8k41p</t>
  </si>
  <si>
    <t>0691774D</t>
  </si>
  <si>
    <t>Université LYON 1 - CLAUDE BERNARD</t>
  </si>
  <si>
    <t>etBz7</t>
  </si>
  <si>
    <t>0691775E</t>
  </si>
  <si>
    <t>Université LYON 2 - LUMIÈRE</t>
  </si>
  <si>
    <t>CUBKB</t>
  </si>
  <si>
    <t>0692437Z</t>
  </si>
  <si>
    <t>Université LYON 3 - JEAN MOULIN</t>
  </si>
  <si>
    <t>Lyon 8e</t>
  </si>
  <si>
    <t>69388</t>
  </si>
  <si>
    <t>7Gzub</t>
  </si>
  <si>
    <t>0692459Y</t>
  </si>
  <si>
    <t>ENSSIB</t>
  </si>
  <si>
    <t>59da6</t>
  </si>
  <si>
    <t>0693735K</t>
  </si>
  <si>
    <t>ENSATT LYON</t>
  </si>
  <si>
    <t>Lyon 5e</t>
  </si>
  <si>
    <t>69385</t>
  </si>
  <si>
    <t>zHvr4</t>
  </si>
  <si>
    <t>0694094A</t>
  </si>
  <si>
    <t>Université de Lyon</t>
  </si>
  <si>
    <t>iq0rG</t>
  </si>
  <si>
    <t>0694123G</t>
  </si>
  <si>
    <t>Ecole normale supérieure LYON</t>
  </si>
  <si>
    <t>kWved</t>
  </si>
  <si>
    <t>0720916E</t>
  </si>
  <si>
    <t>Université LE MANS - MAINE</t>
  </si>
  <si>
    <t>Le Mans</t>
  </si>
  <si>
    <t>72181</t>
  </si>
  <si>
    <t>9xlel</t>
  </si>
  <si>
    <t>0730858L</t>
  </si>
  <si>
    <t>Université CHAMBÉRY - SAVOIE</t>
  </si>
  <si>
    <t>Chambéry</t>
  </si>
  <si>
    <t>73065</t>
  </si>
  <si>
    <t>zCa4j</t>
  </si>
  <si>
    <t>0750736T</t>
  </si>
  <si>
    <t>Université Paris Dauphine</t>
  </si>
  <si>
    <t>Paris 16e</t>
  </si>
  <si>
    <t>Paris</t>
  </si>
  <si>
    <t>Île-de-France</t>
  </si>
  <si>
    <t>75116</t>
  </si>
  <si>
    <t>A01</t>
  </si>
  <si>
    <t>R11</t>
  </si>
  <si>
    <t>C6Ps7</t>
  </si>
  <si>
    <t>0751717J</t>
  </si>
  <si>
    <t>Université PARIS 1 - PANTHÉON SORBONNE</t>
  </si>
  <si>
    <t>Paris  5e</t>
  </si>
  <si>
    <t>75105</t>
  </si>
  <si>
    <t>6G2TU</t>
  </si>
  <si>
    <t>0751718K</t>
  </si>
  <si>
    <t>Université PARIS 2 - PANTHÉON ASSAS</t>
  </si>
  <si>
    <t>GBpkg</t>
  </si>
  <si>
    <t>0751719L</t>
  </si>
  <si>
    <t>Université PARIS 3 - SORBONNE NOUVELLE</t>
  </si>
  <si>
    <t>8k883</t>
  </si>
  <si>
    <t>0751720M</t>
  </si>
  <si>
    <t>Université PARIS 4 - SORBONNE</t>
  </si>
  <si>
    <t>kvciR</t>
  </si>
  <si>
    <t>0751721N</t>
  </si>
  <si>
    <t>Université PARIS 5 - RENÉ DESCARTES</t>
  </si>
  <si>
    <t>Paris  6e</t>
  </si>
  <si>
    <t>75106</t>
  </si>
  <si>
    <t>O2v0H</t>
  </si>
  <si>
    <t>0751723R</t>
  </si>
  <si>
    <t>Université PARIS 7 - DENIS DIDEROT</t>
  </si>
  <si>
    <t>Paris 13e</t>
  </si>
  <si>
    <t>75113</t>
  </si>
  <si>
    <t>5KpJ9</t>
  </si>
  <si>
    <t>0751794T</t>
  </si>
  <si>
    <t>ECOLE FRANÇAISE D'EXTRÊME-ORIENT</t>
  </si>
  <si>
    <t>TSGYA</t>
  </si>
  <si>
    <t>0752744A</t>
  </si>
  <si>
    <t>Académie des sciences d'outre-mer</t>
  </si>
  <si>
    <t>vQ6Hh</t>
  </si>
  <si>
    <t>0753237L</t>
  </si>
  <si>
    <t>Arts et Métiers Sciences et Technologies (Arts et Métiers)</t>
  </si>
  <si>
    <t>jYUcF</t>
  </si>
  <si>
    <t>0753364Z</t>
  </si>
  <si>
    <t>IAE PARIS</t>
  </si>
  <si>
    <t>wp55m</t>
  </si>
  <si>
    <t>0753375L</t>
  </si>
  <si>
    <t>ENS CHIMIE PARIS</t>
  </si>
  <si>
    <t>uhDO3</t>
  </si>
  <si>
    <t>0753428U</t>
  </si>
  <si>
    <t>Institut de physique du globe Paris</t>
  </si>
  <si>
    <t>RdQr7</t>
  </si>
  <si>
    <t>0753455Y</t>
  </si>
  <si>
    <t>Ecole normale supérieure PARIS</t>
  </si>
  <si>
    <t>8618D</t>
  </si>
  <si>
    <t>0753471R</t>
  </si>
  <si>
    <t>CNAM</t>
  </si>
  <si>
    <t>Paris  3e</t>
  </si>
  <si>
    <t>75103</t>
  </si>
  <si>
    <t>XR16q</t>
  </si>
  <si>
    <t>0753478Y</t>
  </si>
  <si>
    <t>Ecole nationale des Chartes</t>
  </si>
  <si>
    <t>Paris  2e</t>
  </si>
  <si>
    <t>75102</t>
  </si>
  <si>
    <t>wAASR</t>
  </si>
  <si>
    <t>0753480A</t>
  </si>
  <si>
    <t>COLLÈGE DE FRANCE</t>
  </si>
  <si>
    <t>0Mvk5</t>
  </si>
  <si>
    <t>0753486G</t>
  </si>
  <si>
    <t>EPHE Ecole Pratique des Hautes Etudes</t>
  </si>
  <si>
    <t>Paris 14e</t>
  </si>
  <si>
    <t>75114</t>
  </si>
  <si>
    <t>QXnpG</t>
  </si>
  <si>
    <t>0753488J</t>
  </si>
  <si>
    <t>INALCO</t>
  </si>
  <si>
    <t>Dk1Th</t>
  </si>
  <si>
    <t>0753494R</t>
  </si>
  <si>
    <t>Muséum National d'Histoire Naturelle</t>
  </si>
  <si>
    <t>VaJ52</t>
  </si>
  <si>
    <t>0753496T</t>
  </si>
  <si>
    <t>OBSERVATOIRE DE PARIS</t>
  </si>
  <si>
    <t>tr5VV</t>
  </si>
  <si>
    <t>0753742K</t>
  </si>
  <si>
    <t>EHESS</t>
  </si>
  <si>
    <t>y52D7</t>
  </si>
  <si>
    <t>0755026F</t>
  </si>
  <si>
    <t>Institut national d'histoire de l'art</t>
  </si>
  <si>
    <t>FDijq</t>
  </si>
  <si>
    <t>0755581J</t>
  </si>
  <si>
    <t>Hautes Études-Sorbonne-Arts et Métiers</t>
  </si>
  <si>
    <t>EPci7</t>
  </si>
  <si>
    <t>0755698L</t>
  </si>
  <si>
    <t>Université Paris Lumières</t>
  </si>
  <si>
    <t>86UpY</t>
  </si>
  <si>
    <t>0755700N</t>
  </si>
  <si>
    <t>Université de recherche Paris sciences et lettres - PSL Research University</t>
  </si>
  <si>
    <t>Olkw0</t>
  </si>
  <si>
    <t>0755890V</t>
  </si>
  <si>
    <t>SORBONNE UNIVERSITE</t>
  </si>
  <si>
    <t>bxPQe</t>
  </si>
  <si>
    <t>0755976N</t>
  </si>
  <si>
    <t>Université Paris Cité</t>
  </si>
  <si>
    <t>5cZyU</t>
  </si>
  <si>
    <t>0756036D</t>
  </si>
  <si>
    <t>Université de Paris sciences et lettres</t>
  </si>
  <si>
    <t>PpsCQ</t>
  </si>
  <si>
    <t>0756305W</t>
  </si>
  <si>
    <t>Paris II Panthéon Assas</t>
  </si>
  <si>
    <t>TWBzp</t>
  </si>
  <si>
    <t>0760165S</t>
  </si>
  <si>
    <t>INSA ROUEN</t>
  </si>
  <si>
    <t>Saint-Étienne-du-Rouvray</t>
  </si>
  <si>
    <t>Rouen</t>
  </si>
  <si>
    <t>76575</t>
  </si>
  <si>
    <t>A21</t>
  </si>
  <si>
    <t>TeXD3</t>
  </si>
  <si>
    <t>0762762P</t>
  </si>
  <si>
    <t>Université LE HAVRE</t>
  </si>
  <si>
    <t>Le Havre</t>
  </si>
  <si>
    <t>76351</t>
  </si>
  <si>
    <t>LsQ24</t>
  </si>
  <si>
    <t>0772502B</t>
  </si>
  <si>
    <t>Université MARNE-LA-VALLÉE</t>
  </si>
  <si>
    <t>Champs-sur-Marne</t>
  </si>
  <si>
    <t>Créteil</t>
  </si>
  <si>
    <t>77083</t>
  </si>
  <si>
    <t>A24</t>
  </si>
  <si>
    <t>9Y8CD</t>
  </si>
  <si>
    <t>0772710C</t>
  </si>
  <si>
    <t>Université PARIS-EST</t>
  </si>
  <si>
    <t>6g0Mb</t>
  </si>
  <si>
    <t>0781944P</t>
  </si>
  <si>
    <t>Université VERSAILLES SAINT-QUENTIN</t>
  </si>
  <si>
    <t>Versailles</t>
  </si>
  <si>
    <t>78646</t>
  </si>
  <si>
    <t>A25</t>
  </si>
  <si>
    <t>V13Pk</t>
  </si>
  <si>
    <t>0801344B</t>
  </si>
  <si>
    <t>Université AMIENS - JULES VERNE</t>
  </si>
  <si>
    <t>Amiens</t>
  </si>
  <si>
    <t>80021</t>
  </si>
  <si>
    <t>A20</t>
  </si>
  <si>
    <t>8j5s2</t>
  </si>
  <si>
    <t>0811293R</t>
  </si>
  <si>
    <t>Université CUFR ALBI - JEAN-FRANÇOIS CHAMPOLLION</t>
  </si>
  <si>
    <t>Albi</t>
  </si>
  <si>
    <t>81004</t>
  </si>
  <si>
    <t>Hm42K</t>
  </si>
  <si>
    <t>0830766G</t>
  </si>
  <si>
    <t>Université TOULON - SUD TOULON VAR</t>
  </si>
  <si>
    <t>La Garde</t>
  </si>
  <si>
    <t>83062</t>
  </si>
  <si>
    <t>C701f</t>
  </si>
  <si>
    <t>0840685N</t>
  </si>
  <si>
    <t>Université AVIGNON</t>
  </si>
  <si>
    <t>Avignon</t>
  </si>
  <si>
    <t>84007</t>
  </si>
  <si>
    <t>vxHYt</t>
  </si>
  <si>
    <t>0860073M</t>
  </si>
  <si>
    <t>ENSMA POITIERS</t>
  </si>
  <si>
    <t>Chasseneuil-du-Poitou</t>
  </si>
  <si>
    <t>86062</t>
  </si>
  <si>
    <t>IlIW8</t>
  </si>
  <si>
    <t>0860856N</t>
  </si>
  <si>
    <t>Université POITIERS</t>
  </si>
  <si>
    <t>86194</t>
  </si>
  <si>
    <t>hlX1r</t>
  </si>
  <si>
    <t>0861420B</t>
  </si>
  <si>
    <t>Université confédérale Léonard de Vinci</t>
  </si>
  <si>
    <t>52U59</t>
  </si>
  <si>
    <t>0870669E</t>
  </si>
  <si>
    <t>Université LIMOGES</t>
  </si>
  <si>
    <t>Limoges</t>
  </si>
  <si>
    <t>87085</t>
  </si>
  <si>
    <t>A22</t>
  </si>
  <si>
    <t>nkbwh</t>
  </si>
  <si>
    <t>0900424X</t>
  </si>
  <si>
    <t>Université de technologie BELFORT-MONTBÉLIARD</t>
  </si>
  <si>
    <t>Sevenans</t>
  </si>
  <si>
    <t>90094</t>
  </si>
  <si>
    <t>PVnB4</t>
  </si>
  <si>
    <t>0911101C</t>
  </si>
  <si>
    <t>Université PARIS 11 - PARIS SUD</t>
  </si>
  <si>
    <t>Orsay</t>
  </si>
  <si>
    <t>91471</t>
  </si>
  <si>
    <t>u13se</t>
  </si>
  <si>
    <t>0911975C</t>
  </si>
  <si>
    <t>Université EVRY VAL-D'ESSONNE</t>
  </si>
  <si>
    <t>Évry-Courcouronnes</t>
  </si>
  <si>
    <t>91228</t>
  </si>
  <si>
    <t>RN4E6</t>
  </si>
  <si>
    <t>0912266U</t>
  </si>
  <si>
    <t>ENSIIE</t>
  </si>
  <si>
    <t>WjVHD</t>
  </si>
  <si>
    <t>0912341A</t>
  </si>
  <si>
    <t>CentraleSupélec</t>
  </si>
  <si>
    <t>Gif-sur-Yvette</t>
  </si>
  <si>
    <t>91272</t>
  </si>
  <si>
    <t>m84Aa</t>
  </si>
  <si>
    <t>0912408Y</t>
  </si>
  <si>
    <t>EPE Université Paris Saclay</t>
  </si>
  <si>
    <t>G2qA7</t>
  </si>
  <si>
    <t>0912423P</t>
  </si>
  <si>
    <t>École normale supérieure Paris-Saclay</t>
  </si>
  <si>
    <t>6kk6n</t>
  </si>
  <si>
    <t>0922605G</t>
  </si>
  <si>
    <t>INS-HEA</t>
  </si>
  <si>
    <t>Suresnes</t>
  </si>
  <si>
    <t>92073</t>
  </si>
  <si>
    <t>a2a9U</t>
  </si>
  <si>
    <t>0930603A</t>
  </si>
  <si>
    <t>SUPMÉCA PARIS</t>
  </si>
  <si>
    <t>Saint-Ouen-sur-Seine</t>
  </si>
  <si>
    <t>93070</t>
  </si>
  <si>
    <t>OYA17</t>
  </si>
  <si>
    <t>0931238R</t>
  </si>
  <si>
    <t>Université PARIS 13 - PARIS NORD</t>
  </si>
  <si>
    <t>Villetaneuse</t>
  </si>
  <si>
    <t>93079</t>
  </si>
  <si>
    <t>cqyN7</t>
  </si>
  <si>
    <t>0931827F</t>
  </si>
  <si>
    <t>Université PARIS 8 - VINCENNES SAINT-DENIS</t>
  </si>
  <si>
    <t>Saint-Denis</t>
  </si>
  <si>
    <t>93066</t>
  </si>
  <si>
    <t>Uxr7Z</t>
  </si>
  <si>
    <t>0932066R</t>
  </si>
  <si>
    <t>Ecole Nationale Supérieure Louis-Lumière</t>
  </si>
  <si>
    <t>13fXQ</t>
  </si>
  <si>
    <t>0932560C</t>
  </si>
  <si>
    <t>Etablissement public Campus Condorcet</t>
  </si>
  <si>
    <t>Aubervilliers</t>
  </si>
  <si>
    <t>93001</t>
  </si>
  <si>
    <t>DmOC1</t>
  </si>
  <si>
    <t>0940607Z</t>
  </si>
  <si>
    <t>Ecole normale supérieure CACHAN</t>
  </si>
  <si>
    <t>0941111X</t>
  </si>
  <si>
    <t>Université PARIS-EST CRÉTEIL</t>
  </si>
  <si>
    <t>94028</t>
  </si>
  <si>
    <t>vb71K</t>
  </si>
  <si>
    <t>0951376E</t>
  </si>
  <si>
    <t>ENSEA CERGY</t>
  </si>
  <si>
    <t>Cergy</t>
  </si>
  <si>
    <t>95127</t>
  </si>
  <si>
    <t>tdEpy</t>
  </si>
  <si>
    <t>0951793H</t>
  </si>
  <si>
    <t>Université CERGY-PONTOISE</t>
  </si>
  <si>
    <t>W6CUQ</t>
  </si>
  <si>
    <t>0952259P</t>
  </si>
  <si>
    <t>CY Cergy Paris Université</t>
  </si>
  <si>
    <t>RS4WF</t>
  </si>
  <si>
    <t>1260001S</t>
  </si>
  <si>
    <t>École Française d'Athènes</t>
  </si>
  <si>
    <t>Athènes</t>
  </si>
  <si>
    <t>Étranger</t>
  </si>
  <si>
    <t>hmxhj</t>
  </si>
  <si>
    <t>R99</t>
  </si>
  <si>
    <t>td273</t>
  </si>
  <si>
    <t>1270009V</t>
  </si>
  <si>
    <t>École Française de Rome</t>
  </si>
  <si>
    <t>Rome</t>
  </si>
  <si>
    <t>ZNdhh</t>
  </si>
  <si>
    <t>BOl78</t>
  </si>
  <si>
    <t>1340004B</t>
  </si>
  <si>
    <t>CASA VELASQUEZ</t>
  </si>
  <si>
    <t>Madrid</t>
  </si>
  <si>
    <t>dNQUz</t>
  </si>
  <si>
    <t>6a498</t>
  </si>
  <si>
    <t>3010001R</t>
  </si>
  <si>
    <t>IFAO - Institut Français d'Archéologie Orientale</t>
  </si>
  <si>
    <t>Le Caire</t>
  </si>
  <si>
    <t>PYEan</t>
  </si>
  <si>
    <t>5eUBS</t>
  </si>
  <si>
    <t>7200664J</t>
  </si>
  <si>
    <t>Université CORSE - PASQUALE PAOLI</t>
  </si>
  <si>
    <t>Corte</t>
  </si>
  <si>
    <t>Corse</t>
  </si>
  <si>
    <t>2B096</t>
  </si>
  <si>
    <t>A27</t>
  </si>
  <si>
    <t>R94</t>
  </si>
  <si>
    <t>NLCOF</t>
  </si>
  <si>
    <t>9710585J</t>
  </si>
  <si>
    <t>Université des Antilles</t>
  </si>
  <si>
    <t>Pointe-à-Pitre</t>
  </si>
  <si>
    <t>Guadeloupe</t>
  </si>
  <si>
    <t>97120</t>
  </si>
  <si>
    <t>A32</t>
  </si>
  <si>
    <t>R01</t>
  </si>
  <si>
    <t>z3hdL</t>
  </si>
  <si>
    <t>9730429D</t>
  </si>
  <si>
    <t>Université de Guyane</t>
  </si>
  <si>
    <t>Cayenne</t>
  </si>
  <si>
    <t>Guyane</t>
  </si>
  <si>
    <t>97302</t>
  </si>
  <si>
    <t>A33</t>
  </si>
  <si>
    <t>R03</t>
  </si>
  <si>
    <t>hy4EW</t>
  </si>
  <si>
    <t>9740478B</t>
  </si>
  <si>
    <t>Université de la Réunion</t>
  </si>
  <si>
    <t>La Réunion</t>
  </si>
  <si>
    <t>97411</t>
  </si>
  <si>
    <t>A28</t>
  </si>
  <si>
    <t>R04</t>
  </si>
  <si>
    <t>cEt92</t>
  </si>
  <si>
    <t>9760358K</t>
  </si>
  <si>
    <t>Université de Mayotte</t>
  </si>
  <si>
    <t>Dembeni</t>
  </si>
  <si>
    <t>Mayotte</t>
  </si>
  <si>
    <t>97607</t>
  </si>
  <si>
    <t>A43</t>
  </si>
  <si>
    <t>R06</t>
  </si>
  <si>
    <t>pVJpw</t>
  </si>
  <si>
    <t>9830445S</t>
  </si>
  <si>
    <t>Université NOUVELLE-CALÉDONIE</t>
  </si>
  <si>
    <t>Nouméa</t>
  </si>
  <si>
    <t>Nouvelle-Calédonie</t>
  </si>
  <si>
    <t>Collectivités d'outre-mer</t>
  </si>
  <si>
    <t>98818</t>
  </si>
  <si>
    <t>A40</t>
  </si>
  <si>
    <t>R00</t>
  </si>
  <si>
    <t>Z2FY5</t>
  </si>
  <si>
    <t>9840349G</t>
  </si>
  <si>
    <t>Université POLYNÉSIE FRANÇAISE - TAHITI</t>
  </si>
  <si>
    <t>Punaauia</t>
  </si>
  <si>
    <t>Polynésie Française</t>
  </si>
  <si>
    <t>98738</t>
  </si>
  <si>
    <t>A41</t>
  </si>
  <si>
    <t>zepT6</t>
  </si>
  <si>
    <t>0062126D</t>
  </si>
  <si>
    <t>COMUE université Côte d’Azur</t>
  </si>
  <si>
    <t>RDy6Q</t>
  </si>
  <si>
    <t>0062205P</t>
  </si>
  <si>
    <t>EPE université Côte d’Azur</t>
  </si>
  <si>
    <t>s3t8T</t>
  </si>
  <si>
    <t>0290346U</t>
  </si>
  <si>
    <t>Université BREST - BRETAGNE OCCIDENTALE</t>
  </si>
  <si>
    <t>Brest</t>
  </si>
  <si>
    <t>29019</t>
  </si>
  <si>
    <t>06SE7</t>
  </si>
  <si>
    <t>CUFR de Nîmes</t>
  </si>
  <si>
    <t>a5ZAn</t>
  </si>
  <si>
    <t>0312758E</t>
  </si>
  <si>
    <t>Université fédérale de Toulouse Midi-Pyrénées</t>
  </si>
  <si>
    <t>4a8B2</t>
  </si>
  <si>
    <t>0331764N</t>
  </si>
  <si>
    <t>Université BORDEAUX 1 - SCIENCES TECHNOLOGIES</t>
  </si>
  <si>
    <t>IXJPr</t>
  </si>
  <si>
    <t>0333178A</t>
  </si>
  <si>
    <t>COMUE D'AQUITAINE</t>
  </si>
  <si>
    <t>t6C0i</t>
  </si>
  <si>
    <t>0383493R</t>
  </si>
  <si>
    <t>Université Grenoble Alpes</t>
  </si>
  <si>
    <t>F2yh2</t>
  </si>
  <si>
    <t>0593559Y</t>
  </si>
  <si>
    <t>Université LILLE 1 - SCIENCES TECHNOLOGIES</t>
  </si>
  <si>
    <t>qPCgk</t>
  </si>
  <si>
    <t>0597065J</t>
  </si>
  <si>
    <t>Szqy5</t>
  </si>
  <si>
    <t>0601223D</t>
  </si>
  <si>
    <t>Université de technologie COMPIÈGNE</t>
  </si>
  <si>
    <t>Compiègne</t>
  </si>
  <si>
    <t>60159</t>
  </si>
  <si>
    <t>H3nOd</t>
  </si>
  <si>
    <t>0631833A</t>
  </si>
  <si>
    <t>IFMA CLERMONT FERRAND</t>
  </si>
  <si>
    <t>gMz48</t>
  </si>
  <si>
    <t>0751722P</t>
  </si>
  <si>
    <t>Université PARIS 6 - PIERRE ET MARIE CURIE</t>
  </si>
  <si>
    <t>3RMeh</t>
  </si>
  <si>
    <t>0755449R</t>
  </si>
  <si>
    <t>Musée du Quai Branly</t>
  </si>
  <si>
    <t>8DrrS</t>
  </si>
  <si>
    <t>0761904G</t>
  </si>
  <si>
    <t>Université ROUEN</t>
  </si>
  <si>
    <t>Mont-Saint-Aignan</t>
  </si>
  <si>
    <t>76451</t>
  </si>
  <si>
    <t>G4572</t>
  </si>
  <si>
    <t>0772428W</t>
  </si>
  <si>
    <t>CTLES - Centre technique du livre de l'enseignement supérieur</t>
  </si>
  <si>
    <t>Bussy-Saint-Georges</t>
  </si>
  <si>
    <t>77058</t>
  </si>
  <si>
    <t>fV2g5</t>
  </si>
  <si>
    <t>0772894C</t>
  </si>
  <si>
    <t>Université Gustave Eiffel</t>
  </si>
  <si>
    <t>3Z5e6</t>
  </si>
  <si>
    <t>0870862P</t>
  </si>
  <si>
    <t>ENSCI LIMOGES</t>
  </si>
  <si>
    <t>nT44Q</t>
  </si>
  <si>
    <t>0921204J</t>
  </si>
  <si>
    <t>Université PARIS 10 - NANTERRE</t>
  </si>
  <si>
    <t>Nanterre</t>
  </si>
  <si>
    <t>92050</t>
  </si>
  <si>
    <t>g6rwB</t>
  </si>
  <si>
    <t>Université des Antilles et de la Guyane</t>
  </si>
  <si>
    <t>XDl91</t>
  </si>
  <si>
    <t>0313124C</t>
  </si>
  <si>
    <t>Université Toulouse Capitole</t>
  </si>
  <si>
    <t>0341088Y</t>
  </si>
  <si>
    <t>Université MONTPELLIER 2 - SCIENCES TECHNIQUES DU LANGUEDOC</t>
  </si>
  <si>
    <t>w3F5n</t>
  </si>
  <si>
    <t>0632084Y</t>
  </si>
  <si>
    <t>K4lR3</t>
  </si>
  <si>
    <t>0755598C</t>
  </si>
  <si>
    <t>Université Sorbonne Paris Cité (USPC)</t>
  </si>
  <si>
    <t>uCPtX</t>
  </si>
  <si>
    <t>0342255S</t>
  </si>
  <si>
    <t>Languedoc-Roussillon Universités</t>
  </si>
  <si>
    <t>4TeGd</t>
  </si>
  <si>
    <t>Étiquettes de lignes</t>
  </si>
  <si>
    <t>Total général</t>
  </si>
  <si>
    <t>Étiquettes de colonnes</t>
  </si>
  <si>
    <t>∆</t>
  </si>
  <si>
    <t xml:space="preserve">Universités </t>
  </si>
  <si>
    <t>Total Charges de personnel sur Produits encaissables</t>
  </si>
  <si>
    <t>Charges de personnel sur Produits encaissables</t>
  </si>
  <si>
    <t>Total CAF</t>
  </si>
  <si>
    <t>CAF</t>
  </si>
  <si>
    <t>FdR 12-2023</t>
  </si>
  <si>
    <t>FdR 09-2024</t>
  </si>
  <si>
    <t>Total FdR net global</t>
  </si>
  <si>
    <t>FdR net global</t>
  </si>
  <si>
    <t>Total Trésorerie en jours</t>
  </si>
  <si>
    <t>Trésorerie en jours</t>
  </si>
  <si>
    <t>Total Résultat net</t>
  </si>
  <si>
    <t>Résultat net</t>
  </si>
  <si>
    <t>Total FdR en jours</t>
  </si>
  <si>
    <t>FdR en jours</t>
  </si>
  <si>
    <t>universités</t>
  </si>
  <si>
    <t>anciennes universités</t>
  </si>
  <si>
    <t>universités actuelles</t>
  </si>
  <si>
    <t>total</t>
  </si>
  <si>
    <t>autres ES</t>
  </si>
  <si>
    <t>dépenses 2023 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</si>
</sst>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)_ ;_ * \(#,##0.00\)_ ;_ * &quot;-&quot;??_)_ ;_ @_ "/>
    <numFmt numFmtId="164" formatCode="_ * #,##0_)\ &quot;€&quot;_ ;_ * \(#,##0\)\ &quot;€&quot;_ ;_ * &quot;-&quot;??_)\ &quot;€&quot;_ ;_ @_ "/>
    <numFmt numFmtId="165" formatCode="#,##0\ &quot;€&quot;"/>
    <numFmt numFmtId="166" formatCode="_ * #,##0.0_)_ ;_ * \(#,##0.0\)_ ;_ * &quot;-&quot;??_)_ ;_ @_ "/>
    <numFmt numFmtId="167" formatCode="_ * #,##0_)_ ;_ * \(#,##0\)_ ;_ * &quot;-&quot;??_)_ ;_ @_ "/>
  </numFmts>
  <fonts count="20" x14ac:knownFonts="1">
    <font>
      <sz val="12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2"/>
      <color rgb="FF006100"/>
      <name val="Aptos Narrow"/>
      <family val="2"/>
      <scheme val="minor"/>
    </font>
    <font>
      <sz val="12"/>
      <color rgb="FF9C0006"/>
      <name val="Aptos Narrow"/>
      <family val="2"/>
      <scheme val="minor"/>
    </font>
    <font>
      <sz val="12"/>
      <color rgb="FF9C5700"/>
      <name val="Aptos Narrow"/>
      <family val="2"/>
      <scheme val="minor"/>
    </font>
    <font>
      <sz val="12"/>
      <color rgb="FF3F3F76"/>
      <name val="Aptos Narrow"/>
      <family val="2"/>
      <scheme val="minor"/>
    </font>
    <font>
      <b/>
      <sz val="12"/>
      <color rgb="FF3F3F3F"/>
      <name val="Aptos Narrow"/>
      <family val="2"/>
      <scheme val="minor"/>
    </font>
    <font>
      <b/>
      <sz val="12"/>
      <color rgb="FFFA7D00"/>
      <name val="Aptos Narrow"/>
      <family val="2"/>
      <scheme val="minor"/>
    </font>
    <font>
      <sz val="12"/>
      <color rgb="FFFA7D00"/>
      <name val="Aptos Narrow"/>
      <family val="2"/>
      <scheme val="minor"/>
    </font>
    <font>
      <b/>
      <sz val="12"/>
      <color theme="0"/>
      <name val="Aptos Narrow"/>
      <family val="2"/>
      <scheme val="minor"/>
    </font>
    <font>
      <sz val="12"/>
      <color rgb="FFFF0000"/>
      <name val="Aptos Narrow"/>
      <family val="2"/>
      <scheme val="minor"/>
    </font>
    <font>
      <i/>
      <sz val="12"/>
      <color rgb="FF7F7F7F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sz val="12"/>
      <color theme="0"/>
      <name val="Aptos Narrow"/>
      <family val="2"/>
      <scheme val="minor"/>
    </font>
    <font>
      <b/>
      <sz val="12"/>
      <color theme="1"/>
      <name val="Aptos Narrow"/>
      <scheme val="minor"/>
    </font>
    <font>
      <b/>
      <sz val="12"/>
      <color rgb="FFC00000"/>
      <name val="Aptos Narrow"/>
      <scheme val="minor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FFAAB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7" tint="0.79998168889431442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</cellStyleXfs>
  <cellXfs count="21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34" borderId="0" xfId="0" applyFill="1" applyAlignment="1">
      <alignment horizontal="left"/>
    </xf>
    <xf numFmtId="164" fontId="0" fillId="0" borderId="0" xfId="0" applyNumberFormat="1"/>
    <xf numFmtId="165" fontId="0" fillId="0" borderId="0" xfId="0" applyNumberFormat="1"/>
    <xf numFmtId="165" fontId="0" fillId="34" borderId="0" xfId="0" applyNumberFormat="1" applyFill="1"/>
    <xf numFmtId="166" fontId="0" fillId="0" borderId="0" xfId="0" applyNumberFormat="1"/>
    <xf numFmtId="167" fontId="0" fillId="0" borderId="0" xfId="0" applyNumberFormat="1"/>
    <xf numFmtId="165" fontId="18" fillId="35" borderId="0" xfId="0" applyNumberFormat="1" applyFont="1" applyFill="1"/>
    <xf numFmtId="9" fontId="0" fillId="0" borderId="0" xfId="1" applyFont="1"/>
    <xf numFmtId="164" fontId="18" fillId="0" borderId="0" xfId="0" applyNumberFormat="1" applyFont="1"/>
    <xf numFmtId="164" fontId="18" fillId="33" borderId="10" xfId="0" applyNumberFormat="1" applyFont="1" applyFill="1" applyBorder="1"/>
    <xf numFmtId="165" fontId="19" fillId="35" borderId="0" xfId="0" applyNumberFormat="1" applyFont="1" applyFill="1"/>
    <xf numFmtId="0" fontId="0" fillId="34" borderId="0" xfId="0" applyFill="1"/>
    <xf numFmtId="164" fontId="0" fillId="34" borderId="0" xfId="0" applyNumberFormat="1" applyFill="1"/>
    <xf numFmtId="0" fontId="0" fillId="36" borderId="11" xfId="0" applyFill="1" applyBorder="1"/>
    <xf numFmtId="0" fontId="0" fillId="37" borderId="11" xfId="0" applyFill="1" applyBorder="1"/>
    <xf numFmtId="167" fontId="0" fillId="36" borderId="11" xfId="43" applyNumberFormat="1" applyFont="1" applyFill="1" applyBorder="1"/>
    <xf numFmtId="167" fontId="0" fillId="37" borderId="11" xfId="43" applyNumberFormat="1" applyFont="1" applyFill="1" applyBorder="1"/>
    <xf numFmtId="0" fontId="18" fillId="38" borderId="0" xfId="0" applyFont="1" applyFill="1"/>
  </cellXfs>
  <cellStyles count="44">
    <cellStyle name="20 % - Accent1" xfId="20" builtinId="30" customBuiltin="1"/>
    <cellStyle name="20 % - Accent2" xfId="24" builtinId="34" customBuiltin="1"/>
    <cellStyle name="20 % - Accent3" xfId="28" builtinId="38" customBuiltin="1"/>
    <cellStyle name="20 % - Accent4" xfId="32" builtinId="42" customBuiltin="1"/>
    <cellStyle name="20 % - Accent5" xfId="36" builtinId="46" customBuiltin="1"/>
    <cellStyle name="20 % - Accent6" xfId="40" builtinId="50" customBuiltin="1"/>
    <cellStyle name="40 % - Accent1" xfId="21" builtinId="31" customBuiltin="1"/>
    <cellStyle name="40 % - Accent2" xfId="25" builtinId="35" customBuiltin="1"/>
    <cellStyle name="40 % - Accent3" xfId="29" builtinId="39" customBuiltin="1"/>
    <cellStyle name="40 % - Accent4" xfId="33" builtinId="43" customBuiltin="1"/>
    <cellStyle name="40 % - Accent5" xfId="37" builtinId="47" customBuiltin="1"/>
    <cellStyle name="40 % - Accent6" xfId="41" builtinId="51" customBuiltin="1"/>
    <cellStyle name="60 % - Accent1" xfId="22" builtinId="32" customBuiltin="1"/>
    <cellStyle name="60 % - Accent2" xfId="26" builtinId="36" customBuiltin="1"/>
    <cellStyle name="60 % - Accent3" xfId="30" builtinId="40" customBuiltin="1"/>
    <cellStyle name="60 % - Accent4" xfId="34" builtinId="44" customBuiltin="1"/>
    <cellStyle name="60 % - Accent5" xfId="38" builtinId="48" customBuiltin="1"/>
    <cellStyle name="60 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Avertissement" xfId="15" builtinId="11" customBuiltin="1"/>
    <cellStyle name="Calcul" xfId="12" builtinId="22" customBuiltin="1"/>
    <cellStyle name="Cellule liée" xfId="13" builtinId="24" customBuiltin="1"/>
    <cellStyle name="Entrée" xfId="10" builtinId="20" customBuiltin="1"/>
    <cellStyle name="Insatisfaisant" xfId="8" builtinId="27" customBuiltin="1"/>
    <cellStyle name="Milliers" xfId="43" builtinId="3"/>
    <cellStyle name="Neutre" xfId="9" builtinId="28" customBuiltin="1"/>
    <cellStyle name="Normal" xfId="0" builtinId="0"/>
    <cellStyle name="Note" xfId="16" builtinId="10" customBuiltin="1"/>
    <cellStyle name="Pourcentage" xfId="1" builtinId="5"/>
    <cellStyle name="Satisfaisant" xfId="7" builtinId="26" customBuiltin="1"/>
    <cellStyle name="Sortie" xfId="11" builtinId="21" customBuiltin="1"/>
    <cellStyle name="Texte explicatif" xfId="17" builtinId="53" customBuiltin="1"/>
    <cellStyle name="Titre" xfId="2" builtinId="15" customBuiltin="1"/>
    <cellStyle name="Titre 1" xfId="3" builtinId="16" customBuiltin="1"/>
    <cellStyle name="Titre 2" xfId="4" builtinId="17" customBuiltin="1"/>
    <cellStyle name="Titre 3" xfId="5" builtinId="18" customBuiltin="1"/>
    <cellStyle name="Titre 4" xfId="6" builtinId="19" customBuiltin="1"/>
    <cellStyle name="Total" xfId="18" builtinId="25" customBuiltin="1"/>
    <cellStyle name="Vérification" xfId="14" builtinId="23" customBuiltin="1"/>
  </cellStyles>
  <dxfs count="27">
    <dxf>
      <numFmt numFmtId="166" formatCode="_ * #,##0.0_)_ ;_ * \(#,##0.0\)_ ;_ * &quot;-&quot;??_)_ ;_ @_ "/>
    </dxf>
    <dxf>
      <numFmt numFmtId="164" formatCode="_ * #,##0_)\ &quot;€&quot;_ ;_ * \(#,##0\)\ &quot;€&quot;_ ;_ * &quot;-&quot;??_)\ &quot;€&quot;_ ;_ @_ "/>
    </dxf>
    <dxf>
      <numFmt numFmtId="164" formatCode="_ * #,##0_)\ &quot;€&quot;_ ;_ * \(#,##0\)\ &quot;€&quot;_ ;_ * &quot;-&quot;??_)\ &quot;€&quot;_ ;_ @_ "/>
    </dxf>
    <dxf>
      <numFmt numFmtId="167" formatCode="_ * #,##0_)_ ;_ * \(#,##0\)_ ;_ * &quot;-&quot;??_)_ ;_ @_ "/>
    </dxf>
    <dxf>
      <numFmt numFmtId="167" formatCode="_ * #,##0_)_ ;_ * \(#,##0\)_ ;_ * &quot;-&quot;??_)_ ;_ @_ "/>
    </dxf>
    <dxf>
      <numFmt numFmtId="164" formatCode="_ * #,##0_)\ &quot;€&quot;_ ;_ * \(#,##0\)\ &quot;€&quot;_ ;_ * &quot;-&quot;??_)\ &quot;€&quot;_ ;_ @_ "/>
    </dxf>
    <dxf>
      <numFmt numFmtId="1" formatCode="0"/>
    </dxf>
    <dxf>
      <numFmt numFmtId="164" formatCode="_ * #,##0_)\ &quot;€&quot;_ ;_ * \(#,##0\)\ &quot;€&quot;_ ;_ * &quot;-&quot;??_)\ &quot;€&quot;_ ;_ @_ "/>
    </dxf>
    <dxf>
      <numFmt numFmtId="164" formatCode="_ * #,##0_)\ &quot;€&quot;_ ;_ * \(#,##0\)\ &quot;€&quot;_ ;_ * &quot;-&quot;??_)\ &quot;€&quot;_ ;_ @_ "/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70C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70C0"/>
      </font>
      <fill>
        <patternFill>
          <bgColor theme="7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AA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Herve Christofol" refreshedDate="45607.514670717595" createdVersion="8" refreshedVersion="8" minRefreshableVersion="3" recordCount="2253" xr:uid="{66F5350C-7A31-C541-895E-1F3706145F37}">
  <cacheSource type="worksheet">
    <worksheetSource ref="A1:AV2254" sheet="Feuil1"/>
  </cacheSource>
  <cacheFields count="48">
    <cacheField name="uai - identifiant" numFmtId="0">
      <sharedItems count="199">
        <s v="0060099A"/>
        <s v="0060931E"/>
        <s v="0101060Y"/>
        <s v="0130221V"/>
        <s v="0133774G"/>
        <s v="0134009M"/>
        <s v="0141408E"/>
        <s v="0141720U"/>
        <s v="0142382N"/>
        <s v="0171463Y"/>
        <s v="0180974L"/>
        <s v="0211237F"/>
        <s v="0250082D"/>
        <s v="0251215K"/>
        <s v="0251985X"/>
        <s v="0290119X"/>
        <s v="0301687W"/>
        <s v="0310133B"/>
        <s v="0310152X"/>
        <s v="0311381H"/>
        <s v="0311382J"/>
        <s v="0311383K"/>
        <s v="0311384L"/>
        <s v="0311514C"/>
        <s v="0330192E"/>
        <s v="0331765P"/>
        <s v="0331766R"/>
        <s v="0332929E"/>
        <s v="0333232J"/>
        <s v="0333298F"/>
        <s v="0340112M"/>
        <s v="0341087X"/>
        <s v="0341089Z"/>
        <s v="0341920C"/>
        <s v="0342032Z"/>
        <s v="0342321N"/>
        <s v="0342490X"/>
        <s v="0350077U"/>
        <s v="0350095N"/>
        <s v="0350097R"/>
        <s v="0350936C"/>
        <s v="0350937D"/>
        <s v="0352317D"/>
        <s v="0352440M"/>
        <s v="0352756F"/>
        <s v="0353074B"/>
        <s v="0370800U"/>
        <s v="0380134P"/>
        <s v="0381838S"/>
        <s v="0381839T"/>
        <s v="0381840U"/>
        <s v="0381912X"/>
        <s v="0383412C"/>
        <s v="0383546Y"/>
        <s v="0420093Y"/>
        <s v="0421095M"/>
        <s v="0440100V"/>
        <s v="0440984F"/>
        <s v="0442953W"/>
        <s v="0450855K"/>
        <s v="0490970N"/>
        <s v="0492498Z"/>
        <s v="0511296G"/>
        <s v="0542493S"/>
        <s v="0561718N"/>
        <s v="0570140T"/>
        <s v="0590311T"/>
        <s v="0590338X"/>
        <s v="0590349J"/>
        <s v="0593279U"/>
        <s v="0593560Z"/>
        <s v="0593561A"/>
        <s v="0595876S"/>
        <s v="0595964M"/>
        <s v="0596870X"/>
        <s v="0597131F"/>
        <s v="0597132G"/>
        <s v="0597139P"/>
        <s v="0597239Y"/>
        <s v="0623957P"/>
        <s v="0630095L"/>
        <s v="0631262E"/>
        <s v="0631525R"/>
        <s v="0632033T"/>
        <s v="0632035V"/>
        <s v="0640251A"/>
        <s v="0650048Z"/>
        <s v="0660437S"/>
        <s v="0670190T"/>
        <s v="0671451N"/>
        <s v="0673021V"/>
        <s v="0681166Y"/>
        <s v="0690173N"/>
        <s v="0690187D"/>
        <s v="0690192J"/>
        <s v="0691774D"/>
        <s v="0691775E"/>
        <s v="0692437Z"/>
        <s v="0692459Y"/>
        <s v="0693735K"/>
        <s v="0694094A"/>
        <s v="0694123G"/>
        <s v="0720916E"/>
        <s v="0730858L"/>
        <s v="0750736T"/>
        <s v="0751717J"/>
        <s v="0751718K"/>
        <s v="0751719L"/>
        <s v="0751720M"/>
        <s v="0751721N"/>
        <s v="0751723R"/>
        <s v="0751794T"/>
        <s v="0752744A"/>
        <s v="0753237L"/>
        <s v="0753364Z"/>
        <s v="0753375L"/>
        <s v="0753428U"/>
        <s v="0753455Y"/>
        <s v="0753471R"/>
        <s v="0753478Y"/>
        <s v="0753480A"/>
        <s v="0753486G"/>
        <s v="0753488J"/>
        <s v="0753494R"/>
        <s v="0753496T"/>
        <s v="0753742K"/>
        <s v="0755026F"/>
        <s v="0755581J"/>
        <s v="0755698L"/>
        <s v="0755700N"/>
        <s v="0755890V"/>
        <s v="0755976N"/>
        <s v="0756036D"/>
        <s v="0756305W"/>
        <s v="0760165S"/>
        <s v="0762762P"/>
        <s v="0772502B"/>
        <s v="0772710C"/>
        <s v="0781944P"/>
        <s v="0801344B"/>
        <s v="0811293R"/>
        <s v="0830766G"/>
        <s v="0840685N"/>
        <s v="0860073M"/>
        <s v="0860856N"/>
        <s v="0861420B"/>
        <s v="0870669E"/>
        <s v="0900424X"/>
        <s v="0911101C"/>
        <s v="0911975C"/>
        <s v="0912266U"/>
        <s v="0912341A"/>
        <s v="0912408Y"/>
        <s v="0912423P"/>
        <s v="0922605G"/>
        <s v="0930603A"/>
        <s v="0931238R"/>
        <s v="0931827F"/>
        <s v="0932066R"/>
        <s v="0932560C"/>
        <s v="0940607Z"/>
        <s v="0941111X"/>
        <s v="0951376E"/>
        <s v="0951793H"/>
        <s v="0952259P"/>
        <s v="1260001S"/>
        <s v="1270009V"/>
        <s v="1340004B"/>
        <s v="3010001R"/>
        <s v="7200664J"/>
        <s v="9710585J"/>
        <s v="9730429D"/>
        <s v="9740478B"/>
        <s v="9760358K"/>
        <s v="9830445S"/>
        <s v="9840349G"/>
        <s v="0062126D"/>
        <s v="0062205P"/>
        <s v="0290346U"/>
        <s v="0312758E"/>
        <s v="0331764N"/>
        <s v="0333178A"/>
        <s v="0383493R"/>
        <s v="0593559Y"/>
        <s v="0597065J"/>
        <s v="0601223D"/>
        <s v="0631833A"/>
        <s v="0751722P"/>
        <s v="0755449R"/>
        <s v="0761904G"/>
        <s v="0772428W"/>
        <s v="0772894C"/>
        <s v="0870862P"/>
        <s v="0921204J"/>
        <s v="0313124C"/>
        <s v="0341088Y"/>
        <s v="0632084Y"/>
        <s v="0755598C"/>
        <s v="0342255S"/>
      </sharedItems>
    </cacheField>
    <cacheField name="exercice" numFmtId="0">
      <sharedItems count="15">
        <s v="2014"/>
        <s v="2019"/>
        <s v="2013"/>
        <s v="2010"/>
        <s v="2016"/>
        <s v="2012"/>
        <s v="2015"/>
        <s v="2017"/>
        <s v="2022"/>
        <s v="2024"/>
        <s v="2018"/>
        <s v="2023"/>
        <s v="2011"/>
        <s v="2020"/>
        <s v="2021"/>
      </sharedItems>
    </cacheField>
    <cacheField name="Acquisitions d'immobilisations" numFmtId="0">
      <sharedItems containsString="0" containsBlank="1" containsNumber="1" minValue="0" maxValue="932270725"/>
    </cacheField>
    <cacheField name="ANR hors investissements d'avenir" numFmtId="0">
      <sharedItems containsString="0" containsBlank="1" containsNumber="1" minValue="0" maxValue="35884946"/>
    </cacheField>
    <cacheField name="ANR investissements d'avenir" numFmtId="0">
      <sharedItems containsString="0" containsBlank="1" containsNumber="1" minValue="0" maxValue="118459125"/>
    </cacheField>
    <cacheField name="Autres ressources propres" numFmtId="0">
      <sharedItems containsString="0" containsBlank="1" containsNumber="1" minValue="0" maxValue="93970866"/>
    </cacheField>
    <cacheField name="Autres Subventions" numFmtId="0">
      <sharedItems containsString="0" containsBlank="1" containsNumber="1" minValue="0" maxValue="75874995"/>
    </cacheField>
    <cacheField name="Besoin en fonds de roulement" numFmtId="0">
      <sharedItems containsString="0" containsBlank="1" containsNumber="1" minValue="-168662402" maxValue="197113979"/>
    </cacheField>
    <cacheField name="CAF / Produits encaissables" numFmtId="0">
      <sharedItems containsString="0" containsBlank="1" containsNumber="1" minValue="-156.197783639785" maxValue="53.231581316577092"/>
    </cacheField>
    <cacheField name="Charges externes" numFmtId="0">
      <sharedItems containsString="0" containsBlank="1" containsNumber="1" minValue="659794.68000000005" maxValue="79610610.219999999"/>
    </cacheField>
    <cacheField name="Charges externes / Produits.encaissables" numFmtId="0">
      <sharedItems containsString="0" containsBlank="1" containsNumber="1" minValue="8.2064962271017592" maxValue="102.3028369"/>
    </cacheField>
    <cacheField name="Contrats et prestations de recherche hors ANR" numFmtId="0">
      <sharedItems containsString="0" containsBlank="1" containsNumber="1" minValue="0" maxValue="49995245.899999999"/>
    </cacheField>
    <cacheField name="Droits d'inscription" numFmtId="0">
      <sharedItems containsString="0" containsBlank="1" containsNumber="1" minValue="0" maxValue="20505129.84"/>
    </cacheField>
    <cacheField name="Fonds de roulement net global" numFmtId="0">
      <sharedItems containsString="0" containsBlank="1" containsNumber="1" minValue="-2056277" maxValue="564844764.29999995"/>
    </cacheField>
    <cacheField name="Produits de fonctionnement encaissables" numFmtId="0">
      <sharedItems containsString="0" containsBlank="1" containsNumber="1" minValue="223393" maxValue="786171651"/>
    </cacheField>
    <cacheField name="Ressources propres / Produits encaissables" numFmtId="0">
      <sharedItems containsString="0" containsBlank="1" containsNumber="1" minValue="2.7245978338018921" maxValue="100.621016504636"/>
    </cacheField>
    <cacheField name="Taxe d'apprentissage" numFmtId="0">
      <sharedItems containsString="0" containsBlank="1" containsNumber="1" minValue="0" maxValue="20377971"/>
    </cacheField>
    <cacheField name="Valorisation" numFmtId="0">
      <sharedItems containsString="0" containsBlank="1" containsNumber="1" minValue="0" maxValue="7812776"/>
    </cacheField>
    <cacheField name="rce" numFmtId="0">
      <sharedItems containsBlank="1"/>
    </cacheField>
    <cacheField name="vague" numFmtId="0">
      <sharedItems containsBlank="1"/>
    </cacheField>
    <cacheField name="Etablissement" numFmtId="0">
      <sharedItems count="198">
        <s v="Observatoire de la Côte d'Azur"/>
        <s v="Université NICE - SOPHIA-ANTIPOLIS"/>
        <s v="Université de technologie TROYES"/>
        <s v="Institut d'études politiques AIX-EN-PROVENCE"/>
        <s v="Ecole centrale de Marseille"/>
        <s v="Université AIX MARSEILLE"/>
        <s v="Université CAEN - BASSE-NORMANDIE"/>
        <s v="ENSI CAEN"/>
        <s v="NORMANDIE UNIVERSITÉ"/>
        <s v="Université LA ROCHELLE"/>
        <s v="INSA Val de Loire"/>
        <s v="Université DIJON - BOURGOGNE"/>
        <s v="ENS2M BESANÇON"/>
        <s v="Université FRANCHE-COMTÉ"/>
        <s v="Université BOURGOGNE FRANCHE-COMTÉ"/>
        <s v="École nationale d'ingénieurs de Brest"/>
        <s v="UNÎMES"/>
        <s v="Institut d'études politiques TOULOUSE"/>
        <s v="INSA TOULOUSE"/>
        <s v="INP TOULOUSE"/>
        <s v="Université TOULOUSE 1 - SCIENCES SOCIALES"/>
        <s v="Université TOULOUSE 2 - LE MIRAIL"/>
        <s v="Université TOULOUSE 3 - PAUL SABATIER"/>
        <s v="Toulouse School of Economics"/>
        <s v="Institut d'études politiques BORDEAUX"/>
        <s v="Université BORDEAUX 2 - VICTOR SEGALEN"/>
        <s v="Université BORDEAUX 3 - MICHEL DE MONTAIGNE"/>
        <s v="Université BORDEAUX 4 - MONTESQUIEU"/>
        <s v="Institut polytechnique de Bordeaux"/>
        <s v="Université BORDEAUX"/>
        <s v="ENS CHIMIE MONTPELLIER"/>
        <s v="Université MONTPELLIER 1"/>
        <s v="Université MONTPELLIER 3 - PAUL-VALÉRY"/>
        <s v="ABES - Agence bibliographique de l'enseignement supérieur"/>
        <s v="CINES - Centre informatique national de l'enseignement supérieur"/>
        <s v="Université de Montpellier"/>
        <s v="ENS CHIMIE RENNES"/>
        <s v="École des hautes études en santé publique"/>
        <s v="INSA RENNES"/>
        <s v="Université RENNES 1"/>
        <s v="Université RENNES 2 - HAUTE BRETAGNE"/>
        <s v="Institut d'études politiques RENNES"/>
        <s v="Ecole normale supérieure RENNES"/>
        <s v="Université Bretagne Loire"/>
        <s v="Université de Rennes"/>
        <s v="Université TOURS - FRANÇOIS RABELAIS"/>
        <s v="Institut d'études politiques GRENOBLE"/>
        <s v="Université GRENOBLE 1 - JOSEPH FOURIER"/>
        <s v="Université GRENOBLE 2 - PIERRE MENDÈS FRANCE"/>
        <s v="Université GRENOBLE 3 - STENDHAL"/>
        <s v="Institut polytechnique de Grenoble"/>
        <s v="COMUE Université Grenoble Alpes"/>
        <s v="EPE Université Grenoble Alpes"/>
        <s v="ENI SAINT-ETIENNE"/>
        <s v="Université SAINT-ETIENNE - JEAN MONNET"/>
        <s v="Ecole centrale de Nantes"/>
        <s v="Université NANTES"/>
        <s v="Nantes Université"/>
        <s v="Université ORLÉANS"/>
        <s v="Université ANGERS"/>
        <s v="COMUE Angers-Le Mans"/>
        <s v="Université REIMS - CHAMPAGNE ARDENNE"/>
        <s v="Université DE LORRAINE"/>
        <s v="Université BRETAGNE-SUD"/>
        <s v="ENI METZ"/>
        <s v="ENS CHIMIE LILLE"/>
        <s v="ENSAIT ROUBAIX"/>
        <s v="Ecole centrale de Lille"/>
        <s v="Université VALENCIENNES - HAINAUT-CAMBRÉSIS"/>
        <s v="Université LILLE 2 - DROIT ET SANTÉ"/>
        <s v="Université LILLE 3 - CHARLES-DE-GAULLE"/>
        <s v="Institut d'études politiques LILLE"/>
        <s v="Université LITTORAL - CÔTE D'OPALE"/>
        <s v="Université Lille Nord de France"/>
        <s v="INSA Hauts-de-France"/>
        <s v="Université polytechnique Hauts de France"/>
        <s v="Centrale Lille Institut"/>
        <s v="Université de Lille"/>
        <s v="Université ARTOIS"/>
        <s v="ENS CHIMIE CLERMONT-FERRAND"/>
        <s v="Université CLERMONT-FERRAND 1 - AUVERGNE"/>
        <s v="Université CLERMONT-FERRAND 2 - BLAISE PASCAL"/>
        <s v="INP Clermont Auvergne"/>
        <s v="Université Clermont Auvergne"/>
        <s v="Université PAU - PAYS DE L'ADOUR"/>
        <s v="ENI TARBES"/>
        <s v="Université PERPIGNAN"/>
        <s v="INSA STRASBOURG"/>
        <s v="BNU DE STRASBOURG"/>
        <s v="Université STRASBOURG"/>
        <s v="Université MULHOUSE - HAUTE ALSACE"/>
        <s v="Institut d'études politiques LYON"/>
        <s v="Ecole centrale de Lyon"/>
        <s v="INSA LYON"/>
        <s v="Université LYON 1 - CLAUDE BERNARD"/>
        <s v="Université LYON 2 - LUMIÈRE"/>
        <s v="Université LYON 3 - JEAN MOULIN"/>
        <s v="ENSSIB"/>
        <s v="ENSATT LYON"/>
        <s v="Université de Lyon"/>
        <s v="Ecole normale supérieure LYON"/>
        <s v="Université LE MANS - MAINE"/>
        <s v="Université CHAMBÉRY - SAVOIE"/>
        <s v="Université Paris Dauphine"/>
        <s v="Université PARIS 1 - PANTHÉON SORBONNE"/>
        <s v="Université PARIS 2 - PANTHÉON ASSAS"/>
        <s v="Université PARIS 3 - SORBONNE NOUVELLE"/>
        <s v="Université PARIS 4 - SORBONNE"/>
        <s v="Université PARIS 5 - RENÉ DESCARTES"/>
        <s v="Université PARIS 7 - DENIS DIDEROT"/>
        <s v="ECOLE FRANÇAISE D'EXTRÊME-ORIENT"/>
        <s v="Académie des sciences d'outre-mer"/>
        <s v="Arts et Métiers Sciences et Technologies (Arts et Métiers)"/>
        <s v="IAE PARIS"/>
        <s v="ENS CHIMIE PARIS"/>
        <s v="Institut de physique du globe Paris"/>
        <s v="Ecole normale supérieure PARIS"/>
        <s v="CNAM"/>
        <s v="Ecole nationale des Chartes"/>
        <s v="COLLÈGE DE FRANCE"/>
        <s v="EPHE Ecole Pratique des Hautes Etudes"/>
        <s v="INALCO"/>
        <s v="Muséum National d'Histoire Naturelle"/>
        <s v="OBSERVATOIRE DE PARIS"/>
        <s v="EHESS"/>
        <s v="Institut national d'histoire de l'art"/>
        <s v="Hautes Études-Sorbonne-Arts et Métiers"/>
        <s v="Université Paris Lumières"/>
        <s v="Université de recherche Paris sciences et lettres - PSL Research University"/>
        <s v="SORBONNE UNIVERSITE"/>
        <s v="Université Paris Cité"/>
        <s v="Université de Paris sciences et lettres"/>
        <s v="Paris II Panthéon Assas"/>
        <s v="INSA ROUEN"/>
        <s v="Université LE HAVRE"/>
        <s v="Université MARNE-LA-VALLÉE"/>
        <s v="Université PARIS-EST"/>
        <s v="Université VERSAILLES SAINT-QUENTIN"/>
        <s v="Université AMIENS - JULES VERNE"/>
        <s v="Université CUFR ALBI - JEAN-FRANÇOIS CHAMPOLLION"/>
        <s v="Université TOULON - SUD TOULON VAR"/>
        <s v="Université AVIGNON"/>
        <s v="ENSMA POITIERS"/>
        <s v="Université POITIERS"/>
        <s v="Université confédérale Léonard de Vinci"/>
        <s v="Université LIMOGES"/>
        <s v="Université de technologie BELFORT-MONTBÉLIARD"/>
        <s v="Université PARIS 11 - PARIS SUD"/>
        <s v="Université EVRY VAL-D'ESSONNE"/>
        <s v="ENSIIE"/>
        <s v="CentraleSupélec"/>
        <s v="EPE Université Paris Saclay"/>
        <s v="École normale supérieure Paris-Saclay"/>
        <s v="INS-HEA"/>
        <s v="SUPMÉCA PARIS"/>
        <s v="Université PARIS 13 - PARIS NORD"/>
        <s v="Université PARIS 8 - VINCENNES SAINT-DENIS"/>
        <s v="Ecole Nationale Supérieure Louis-Lumière"/>
        <s v="Etablissement public Campus Condorcet"/>
        <s v="Ecole normale supérieure CACHAN"/>
        <s v="Université PARIS-EST CRÉTEIL"/>
        <s v="ENSEA CERGY"/>
        <s v="Université CERGY-PONTOISE"/>
        <s v="CY Cergy Paris Université"/>
        <s v="École Française d'Athènes"/>
        <s v="École Française de Rome"/>
        <s v="CASA VELASQUEZ"/>
        <s v="IFAO - Institut Français d'Archéologie Orientale"/>
        <s v="Université CORSE - PASQUALE PAOLI"/>
        <s v="Université des Antilles"/>
        <s v="Université de Guyane"/>
        <s v="Université de la Réunion"/>
        <s v="Université de Mayotte"/>
        <s v="Université NOUVELLE-CALÉDONIE"/>
        <s v="Université POLYNÉSIE FRANÇAISE - TAHITI"/>
        <s v="COMUE université Côte d’Azur"/>
        <s v="EPE université Côte d’Azur"/>
        <s v="Université BREST - BRETAGNE OCCIDENTALE"/>
        <s v="CUFR de Nîmes"/>
        <s v="Université fédérale de Toulouse Midi-Pyrénées"/>
        <s v="Université BORDEAUX 1 - SCIENCES TECHNOLOGIES"/>
        <s v="COMUE D'AQUITAINE"/>
        <s v="Université Grenoble Alpes"/>
        <s v="Université LILLE 1 - SCIENCES TECHNOLOGIES"/>
        <s v="Université de technologie COMPIÈGNE"/>
        <s v="IFMA CLERMONT FERRAND"/>
        <s v="Université PARIS 6 - PIERRE ET MARIE CURIE"/>
        <s v="Musée du Quai Branly"/>
        <s v="Université ROUEN"/>
        <s v="CTLES - Centre technique du livre de l'enseignement supérieur"/>
        <s v="Université Gustave Eiffel"/>
        <s v="ENSCI LIMOGES"/>
        <s v="Université PARIS 10 - NANTERRE"/>
        <s v="Université des Antilles et de la Guyane"/>
        <s v="Université Toulouse Capitole"/>
        <s v="Université MONTPELLIER 2 - SCIENCES TECHNIQUES DU LANGUEDOC"/>
        <s v="Université Sorbonne Paris Cité (USPC)"/>
        <s v="Languedoc-Roussillon Universités"/>
      </sharedItems>
    </cacheField>
    <cacheField name="commune" numFmtId="0">
      <sharedItems containsBlank="1"/>
    </cacheField>
    <cacheField name="academie" numFmtId="0">
      <sharedItems containsBlank="1" count="33">
        <s v="Nice"/>
        <s v="Reims"/>
        <s v="Aix-Marseille"/>
        <s v="Caen"/>
        <s v="Poitiers"/>
        <s v="Orléans-Tours"/>
        <s v="Dijon"/>
        <s v="Besançon"/>
        <s v="Rennes"/>
        <s v="Montpellier"/>
        <s v="Toulouse"/>
        <m/>
        <s v="Bordeaux"/>
        <s v="Grenoble"/>
        <s v="Lyon"/>
        <s v="Nantes"/>
        <s v="Nancy-Metz"/>
        <s v="Lille"/>
        <s v="Clermont-Ferrand"/>
        <s v="Strasbourg"/>
        <s v="Paris"/>
        <s v="Rouen"/>
        <s v="Créteil"/>
        <s v="Versailles"/>
        <s v="Amiens"/>
        <s v="Limoges"/>
        <s v="Corse"/>
        <s v="Guadeloupe"/>
        <s v="Guyane"/>
        <s v="La Réunion"/>
        <s v="Mayotte"/>
        <s v="Nouvelle-Calédonie"/>
        <s v="Polynésie Française"/>
      </sharedItems>
    </cacheField>
    <cacheField name="region" numFmtId="0">
      <sharedItems containsBlank="1"/>
    </cacheField>
    <cacheField name="code de la commune" numFmtId="0">
      <sharedItems containsBlank="1"/>
    </cacheField>
    <cacheField name="code de l'academie" numFmtId="0">
      <sharedItems containsBlank="1"/>
    </cacheField>
    <cacheField name="code de la region" numFmtId="0">
      <sharedItems containsBlank="1"/>
    </cacheField>
    <cacheField name="source" numFmtId="0">
      <sharedItems/>
    </cacheField>
    <cacheField name="id - paysage" numFmtId="0">
      <sharedItems/>
    </cacheField>
    <cacheField name="CAF / Acquisitions d'immobilisations" numFmtId="0">
      <sharedItems containsString="0" containsBlank="1" containsNumber="1" minValue="-5113.6446966390204" maxValue="39496.662507797882"/>
    </cacheField>
    <cacheField name="Capacité d'autofinancement" numFmtId="0">
      <sharedItems containsString="0" containsBlank="1" containsNumber="1" minValue="-33555923" maxValue="34051152"/>
    </cacheField>
    <cacheField name="Charges de fonctionnement décaissables" numFmtId="0">
      <sharedItems containsString="0" containsBlank="1" containsNumber="1" minValue="0" maxValue="781141936"/>
    </cacheField>
    <cacheField name="Charges de personnel" numFmtId="0">
      <sharedItems containsString="0" containsBlank="1" containsNumber="1" minValue="0" maxValue="622023628"/>
    </cacheField>
    <cacheField name="Charges de personnel / Produits encaissables" numFmtId="0">
      <sharedItems containsString="0" containsBlank="1" containsNumber="1" minValue="0" maxValue="104.883929081866"/>
    </cacheField>
    <cacheField name="Charges décaissables / Produits.encaissables" numFmtId="0">
      <sharedItems containsString="0" containsBlank="1" containsNumber="1" minValue="0" maxValue="256.19778363978497"/>
    </cacheField>
    <cacheField name="Excédent Brut d'Exploitation (EBE)" numFmtId="0">
      <sharedItems containsString="0" containsBlank="1" containsNumber="1" minValue="3831.6100000001002" maxValue="32008432.440000001"/>
    </cacheField>
    <cacheField name="Fonds de roulement en jours de charges décaissables" numFmtId="0">
      <sharedItems containsString="0" containsBlank="1" containsNumber="1" minValue="-39.553479449239099" maxValue="4918.212297"/>
    </cacheField>
    <cacheField name="Formation continue, diplômes propres et VAE" numFmtId="0">
      <sharedItems containsString="0" containsBlank="1" containsNumber="1" minValue="0" maxValue="44852464"/>
    </cacheField>
    <cacheField name="Recettes propres" numFmtId="0">
      <sharedItems containsString="0" containsBlank="1" containsNumber="1" minValue="0" maxValue="268355525"/>
    </cacheField>
    <cacheField name="Ressources propres encaissables" numFmtId="0">
      <sharedItems containsString="0" containsBlank="1" containsNumber="1" minValue="41429" maxValue="248338803"/>
    </cacheField>
    <cacheField name="Résultat net comptable" numFmtId="0">
      <sharedItems containsString="0" containsBlank="1" containsNumber="1" minValue="-42430409" maxValue="39403899"/>
    </cacheField>
    <cacheField name="Résultat net comptable hors SIE" numFmtId="0">
      <sharedItems containsString="0" containsBlank="1" containsNumber="1" minValue="-42430409" maxValue="39403899"/>
    </cacheField>
    <cacheField name="Solde budgétaire" numFmtId="0">
      <sharedItems containsString="0" containsBlank="1" containsNumber="1" minValue="-113703848" maxValue="92351766"/>
    </cacheField>
    <cacheField name="Subventions Union Européenne" numFmtId="0">
      <sharedItems containsString="0" containsBlank="1" containsNumber="1" minValue="0" maxValue="28749325"/>
    </cacheField>
    <cacheField name="Subventions de la région" numFmtId="0">
      <sharedItems containsString="0" containsBlank="1" containsNumber="1" minValue="0" maxValue="21800393"/>
    </cacheField>
    <cacheField name="Taux de rémunération des permanents" numFmtId="0">
      <sharedItems containsString="0" containsBlank="1" containsNumber="1" minValue="8.5015018878294102E-2" maxValue="94.305973876420197"/>
    </cacheField>
    <cacheField name="Trésorerie" numFmtId="0">
      <sharedItems containsString="0" containsBlank="1" containsNumber="1" minValue="52073" maxValue="653681019.79999995"/>
    </cacheField>
    <cacheField name="Trésorerie en jours de charges décaissables" numFmtId="0">
      <sharedItems containsString="0" containsBlank="1" containsNumber="1" minValue="-0.90956642503191598" maxValue="4518.3405546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253">
  <r>
    <x v="0"/>
    <x v="0"/>
    <n v="1536679.63"/>
    <n v="0"/>
    <n v="0"/>
    <n v="165573.81"/>
    <n v="702589.22"/>
    <n v="-23235.72"/>
    <n v="36.347522120000001"/>
    <n v="1338132.97"/>
    <n v="34.683469389999999"/>
    <n v="24532.77"/>
    <m/>
    <n v="1757805.87"/>
    <n v="3858128.94"/>
    <n v="43.542503789999998"/>
    <m/>
    <m/>
    <s v="2023"/>
    <s v="Vague C"/>
    <x v="0"/>
    <s v="Nice"/>
    <x v="0"/>
    <s v="Provence-Alpes-Côte d'Azur"/>
    <s v="06088"/>
    <s v="A23"/>
    <s v="R93"/>
    <s v="Comptes financiers"/>
    <s v="8JlNN"/>
    <n v="91.257425600000005"/>
    <n v="1402334.27"/>
    <n v="2455327.2599999998"/>
    <m/>
    <n v="22.854212589999999"/>
    <n v="63.640362940000003"/>
    <n v="1440563.43"/>
    <n v="257.72943729999997"/>
    <m/>
    <n v="1679925.94"/>
    <n v="1679925.94"/>
    <n v="907067.02"/>
    <m/>
    <m/>
    <m/>
    <n v="325197.55"/>
    <m/>
    <n v="1781041.59"/>
    <n v="261.13625780000001"/>
  </r>
  <r>
    <x v="0"/>
    <x v="1"/>
    <n v="1273596"/>
    <n v="623503"/>
    <n v="123386"/>
    <n v="399105"/>
    <n v="533046"/>
    <n v="239035"/>
    <n v="15.7151429203884"/>
    <m/>
    <m/>
    <m/>
    <m/>
    <n v="1628168"/>
    <n v="3623066"/>
    <n v="45.601625805326201"/>
    <m/>
    <m/>
    <s v="2023"/>
    <s v="Vague C"/>
    <x v="0"/>
    <s v="Nice"/>
    <x v="0"/>
    <s v="Provence-Alpes-Côte d'Azur"/>
    <s v="06088"/>
    <s v="A23"/>
    <s v="R93"/>
    <s v="Comptes financiers"/>
    <s v="8JlNN"/>
    <n v="44.705699452573697"/>
    <n v="569370"/>
    <n v="3053696"/>
    <n v="958828"/>
    <n v="26.464546878251699"/>
    <n v="84.284857079611598"/>
    <m/>
    <n v="191.94460745273901"/>
    <m/>
    <n v="1858795"/>
    <n v="1652177"/>
    <n v="11885"/>
    <n v="11885"/>
    <n v="-421331"/>
    <m/>
    <n v="179755"/>
    <m/>
    <n v="1389133"/>
    <n v="163.764788636459"/>
  </r>
  <r>
    <x v="1"/>
    <x v="2"/>
    <n v="5696725.1500000004"/>
    <n v="0"/>
    <n v="1203783.1100000001"/>
    <n v="2412730.29"/>
    <n v="2795147"/>
    <m/>
    <n v="3.2200431379999999"/>
    <n v="25321980.43"/>
    <n v="11.74635256"/>
    <n v="2840332.48"/>
    <n v="5395547.3899999997"/>
    <n v="7388932.5"/>
    <n v="215573134.69999999"/>
    <n v="14.257085760000001"/>
    <n v="1116598.44"/>
    <n v="20008.68"/>
    <s v="2010"/>
    <s v="Vague C"/>
    <x v="1"/>
    <s v="Nice"/>
    <x v="0"/>
    <s v="Provence-Alpes-Côte d'Azur"/>
    <s v="06088"/>
    <s v="A23"/>
    <s v="R93"/>
    <s v="Comptes financiers"/>
    <s v="7CYWd"/>
    <n v="121.8515506"/>
    <n v="6941547.9299999997"/>
    <n v="208591646.90000001"/>
    <m/>
    <n v="81.809285310000007"/>
    <n v="96.761429590000006"/>
    <n v="14240806.050000001"/>
    <n v="12.75226376"/>
    <n v="7885176.4900000002"/>
    <n v="30734446.690000001"/>
    <n v="30734446.690000001"/>
    <n v="1488904.02"/>
    <m/>
    <m/>
    <n v="4366007.03"/>
    <n v="1283572.8"/>
    <n v="82.492694592495198"/>
    <n v="28895839.25"/>
    <n v="49.870175930000002"/>
  </r>
  <r>
    <x v="2"/>
    <x v="3"/>
    <n v="2659681.75"/>
    <m/>
    <m/>
    <m/>
    <m/>
    <m/>
    <n v="4.8490990584185303"/>
    <n v="5429304.6600000001"/>
    <n v="17.521319148350798"/>
    <n v="1054275.68"/>
    <m/>
    <n v="6699797.7100000102"/>
    <n v="30986848.73"/>
    <n v="33.398813574677398"/>
    <n v="501378.65"/>
    <n v="41094.57"/>
    <s v="2009"/>
    <s v="Vague C"/>
    <x v="2"/>
    <s v="Troyes"/>
    <x v="1"/>
    <s v="Grand Est"/>
    <s v="10387"/>
    <s v="A19"/>
    <s v="R44"/>
    <s v="Comptes financiers"/>
    <s v="8tVLr"/>
    <n v="56.494841535082301"/>
    <n v="1502582.99"/>
    <n v="29483905.739999998"/>
    <m/>
    <n v="75.762538212771702"/>
    <n v="95.149739158390403"/>
    <n v="1504524.41"/>
    <n v="81.804873372926593"/>
    <n v="297306.23999999999"/>
    <n v="10349239.84"/>
    <n v="10349239.84"/>
    <n v="916017.43000000203"/>
    <m/>
    <m/>
    <n v="328526.38"/>
    <n v="814893.49"/>
    <m/>
    <n v="13329644.33"/>
    <n v="162.75564035228101"/>
  </r>
  <r>
    <x v="2"/>
    <x v="4"/>
    <n v="2351171"/>
    <m/>
    <m/>
    <m/>
    <m/>
    <n v="1539531"/>
    <n v="2.1276655651359402"/>
    <m/>
    <m/>
    <m/>
    <m/>
    <n v="4280966"/>
    <n v="34095584"/>
    <n v="32.397705814336497"/>
    <m/>
    <m/>
    <s v="2009"/>
    <s v="Vague C"/>
    <x v="2"/>
    <s v="Troyes"/>
    <x v="1"/>
    <s v="Grand Est"/>
    <s v="10387"/>
    <s v="A19"/>
    <s v="R44"/>
    <s v="Comptes financiers"/>
    <s v="8tVLr"/>
    <n v="30.854412545918599"/>
    <n v="725440"/>
    <n v="33370144"/>
    <m/>
    <n v="77.681602403407993"/>
    <n v="97.872334434864101"/>
    <m/>
    <n v="46.183431512911703"/>
    <m/>
    <n v="11046187"/>
    <n v="11046187"/>
    <n v="-443034"/>
    <n v="-443034"/>
    <n v="3087310"/>
    <m/>
    <m/>
    <n v="55.9677168257113"/>
    <n v="2741435"/>
    <n v="29.574837914993701"/>
  </r>
  <r>
    <x v="3"/>
    <x v="3"/>
    <n v="210042.14"/>
    <n v="0"/>
    <n v="0"/>
    <n v="485896.47"/>
    <n v="293005.31"/>
    <n v="35718.679999999797"/>
    <n v="0.89896703417566404"/>
    <n v="1827342.88"/>
    <n v="38.551978541830501"/>
    <n v="139304.04"/>
    <n v="339997.93"/>
    <n v="3137345.2"/>
    <n v="4739945.78"/>
    <n v="55.237755483354903"/>
    <n v="191475.26"/>
    <n v="28"/>
    <m/>
    <s v="Vague C"/>
    <x v="3"/>
    <s v="Aix-en-Provence"/>
    <x v="2"/>
    <s v="Provence-Alpes-Côte d'Azur"/>
    <s v="13001"/>
    <s v="A02"/>
    <s v="R93"/>
    <s v="Comptes financiers"/>
    <s v="G8QBG"/>
    <n v="20.286667237346101"/>
    <m/>
    <n v="4695107.97"/>
    <m/>
    <n v="55.899063258905002"/>
    <n v="99.054043820729106"/>
    <n v="482109.13000000099"/>
    <n v="240.55767816559899"/>
    <n v="1116079.6499999999"/>
    <n v="2618239.66"/>
    <n v="2618239.66"/>
    <m/>
    <m/>
    <m/>
    <m/>
    <n v="47453"/>
    <m/>
    <n v="3101626.52"/>
    <n v="237.81892862412701"/>
  </r>
  <r>
    <x v="3"/>
    <x v="5"/>
    <n v="601152.51"/>
    <n v="0"/>
    <n v="0"/>
    <n v="59031.32"/>
    <n v="216584.63"/>
    <m/>
    <n v="9.6405336687195096"/>
    <n v="1690159.66"/>
    <n v="32.705252051482603"/>
    <n v="15930"/>
    <n v="270685.58"/>
    <n v="3803166.17"/>
    <n v="5167853.95"/>
    <n v="56.544153884224997"/>
    <n v="374115.71"/>
    <n v="57"/>
    <m/>
    <s v="Vague C"/>
    <x v="3"/>
    <s v="Aix-en-Provence"/>
    <x v="2"/>
    <s v="Provence-Alpes-Côte d'Azur"/>
    <s v="13001"/>
    <s v="A02"/>
    <s v="R93"/>
    <s v="Comptes financiers"/>
    <s v="G8QBG"/>
    <n v="82.8755917529149"/>
    <n v="498208.700000001"/>
    <n v="4674725.37"/>
    <m/>
    <n v="53.6446930741918"/>
    <n v="90.457768644951699"/>
    <n v="905944.89000000095"/>
    <n v="292.88133801109302"/>
    <n v="1412165.31"/>
    <n v="2922119.29"/>
    <n v="2922119.29"/>
    <n v="299901.11000000098"/>
    <m/>
    <m/>
    <n v="90841.600000000006"/>
    <n v="111243"/>
    <m/>
    <n v="4060477.09"/>
    <n v="312.69681889355599"/>
  </r>
  <r>
    <x v="3"/>
    <x v="6"/>
    <n v="268794"/>
    <n v="0"/>
    <n v="0"/>
    <n v="73001.179999999993"/>
    <n v="127901.56"/>
    <n v="-674995"/>
    <n v="16.066081746029401"/>
    <n v="1473571.04"/>
    <n v="29.64988834"/>
    <n v="57473"/>
    <n v="116727.83"/>
    <n v="2939459"/>
    <n v="4969905"/>
    <n v="67.149774492671398"/>
    <n v="209069.3"/>
    <m/>
    <m/>
    <s v="Vague C"/>
    <x v="3"/>
    <s v="Aix-en-Provence"/>
    <x v="2"/>
    <s v="Provence-Alpes-Côte d'Azur"/>
    <s v="13001"/>
    <s v="A02"/>
    <s v="R93"/>
    <s v="Comptes financiers"/>
    <s v="G8QBG"/>
    <n v="297.05610988340499"/>
    <n v="798469"/>
    <n v="4171435"/>
    <m/>
    <n v="49.654872678652801"/>
    <n v="83.9338981328617"/>
    <n v="1171329.08"/>
    <n v="254"/>
    <n v="1978556.72"/>
    <n v="3337279.47"/>
    <n v="3337280"/>
    <n v="444083"/>
    <m/>
    <m/>
    <n v="67651.42"/>
    <n v="193324.77"/>
    <m/>
    <n v="3614454"/>
    <n v="312"/>
  </r>
  <r>
    <x v="3"/>
    <x v="7"/>
    <n v="588550"/>
    <m/>
    <m/>
    <m/>
    <m/>
    <n v="-1077751"/>
    <n v="8.9705143449564702"/>
    <m/>
    <m/>
    <m/>
    <m/>
    <n v="2798191"/>
    <n v="4398410"/>
    <n v="52.216778335807703"/>
    <m/>
    <m/>
    <m/>
    <s v="Vague C"/>
    <x v="3"/>
    <s v="Aix-en-Provence"/>
    <x v="2"/>
    <s v="Provence-Alpes-Côte d'Azur"/>
    <s v="13001"/>
    <s v="A02"/>
    <s v="R93"/>
    <s v="Comptes financiers"/>
    <s v="G8QBG"/>
    <n v="67.039333956333394"/>
    <n v="394560"/>
    <n v="4003850"/>
    <m/>
    <n v="51.6382510952822"/>
    <n v="91.029485655043501"/>
    <m/>
    <n v="251.59502978"/>
    <m/>
    <n v="2296708"/>
    <n v="2296708"/>
    <n v="13295"/>
    <n v="13295"/>
    <n v="83455"/>
    <m/>
    <m/>
    <m/>
    <n v="3875942"/>
    <n v="348.49934938000001"/>
  </r>
  <r>
    <x v="3"/>
    <x v="8"/>
    <n v="669027"/>
    <n v="83449"/>
    <m/>
    <n v="838812"/>
    <n v="261355"/>
    <n v="-202995"/>
    <n v="5.4712413814015504"/>
    <m/>
    <m/>
    <m/>
    <n v="771409"/>
    <n v="1612240"/>
    <n v="5474498"/>
    <n v="55.0941657116324"/>
    <n v="106647"/>
    <m/>
    <m/>
    <s v="Vague C"/>
    <x v="3"/>
    <s v="Aix-en-Provence"/>
    <x v="2"/>
    <s v="Provence-Alpes-Côte d'Azur"/>
    <s v="13001"/>
    <s v="A02"/>
    <s v="R93"/>
    <s v="Comptes financiers"/>
    <s v="G8QBG"/>
    <n v="44.769942020277199"/>
    <n v="299523"/>
    <n v="5174975"/>
    <n v="2576755"/>
    <n v="47.068333936737197"/>
    <n v="94.528758618598403"/>
    <m/>
    <n v="112.156367905159"/>
    <n v="402605"/>
    <n v="2722050"/>
    <n v="3016129"/>
    <n v="8125"/>
    <n v="8125"/>
    <n v="-355754"/>
    <n v="86552"/>
    <n v="171221"/>
    <m/>
    <n v="1815235"/>
    <n v="126.27782742911801"/>
  </r>
  <r>
    <x v="3"/>
    <x v="9"/>
    <n v="1000000"/>
    <n v="0"/>
    <n v="0"/>
    <n v="1639186"/>
    <n v="527147"/>
    <n v="-376907"/>
    <n v="6.7428646278355124"/>
    <m/>
    <m/>
    <n v="30090"/>
    <n v="1015150"/>
    <n v="741963"/>
    <n v="5618873"/>
    <n v="55.21740747655268"/>
    <n v="60000"/>
    <n v="0"/>
    <m/>
    <s v="Vague C"/>
    <x v="3"/>
    <s v="Aix-en-Provence"/>
    <x v="2"/>
    <s v="Provence-Alpes-Côte d'Azur"/>
    <s v="13001"/>
    <s v="A02"/>
    <s v="R93"/>
    <s v="Budget"/>
    <s v="G8QBG"/>
    <n v="37.887300000000003"/>
    <n v="378873"/>
    <n v="5240000"/>
    <n v="2760000"/>
    <n v="49.120170539537021"/>
    <n v="93.257135372164484"/>
    <m/>
    <n v="50.974557251908401"/>
    <n v="282930"/>
    <n v="3860513"/>
    <n v="3102596"/>
    <n v="-106127"/>
    <n v="-106127"/>
    <n v="-182011"/>
    <n v="289704"/>
    <n v="16306"/>
    <m/>
    <n v="1118870"/>
    <n v="76.868931297709906"/>
  </r>
  <r>
    <x v="4"/>
    <x v="2"/>
    <n v="687230.28"/>
    <n v="74082.429999999993"/>
    <n v="0"/>
    <n v="656982.22"/>
    <n v="3562109.82"/>
    <m/>
    <n v="16.272343530000001"/>
    <n v="5788884.6399999997"/>
    <n v="68.022163300000003"/>
    <n v="426331.33"/>
    <n v="263604.67"/>
    <n v="2837131.99"/>
    <n v="8510291.8800000008"/>
    <n v="67.673834940000006"/>
    <n v="480650.61"/>
    <m/>
    <s v="2014"/>
    <s v="Vague C"/>
    <x v="4"/>
    <s v="Marseille 13e"/>
    <x v="2"/>
    <s v="Provence-Alpes-Côte d'Azur"/>
    <s v="13213"/>
    <s v="A02"/>
    <s v="R93"/>
    <s v="Comptes financiers"/>
    <s v="1tI7C"/>
    <n v="201.50799090000001"/>
    <n v="1384823.93"/>
    <n v="7125467.9500000002"/>
    <m/>
    <n v="13.240389240000001"/>
    <n v="83.727656469999999"/>
    <n v="1670399.22"/>
    <n v="143.3404127"/>
    <n v="37094.199999999997"/>
    <n v="5759240.8799999999"/>
    <n v="5759240.8799999999"/>
    <n v="899673.92"/>
    <m/>
    <m/>
    <n v="124805"/>
    <n v="72754.09"/>
    <m/>
    <n v="4472778.58"/>
    <n v="225.97818140000001"/>
  </r>
  <r>
    <x v="4"/>
    <x v="0"/>
    <n v="791991.71"/>
    <n v="25839"/>
    <n v="0"/>
    <n v="1146811.78"/>
    <n v="3283583.47"/>
    <n v="-1095142.03"/>
    <n v="10.869465849999999"/>
    <n v="5722823.1100000003"/>
    <n v="29.400346219999999"/>
    <n v="251257.82"/>
    <n v="266713.62"/>
    <n v="4323266.18"/>
    <n v="19465155.5"/>
    <n v="30.72398523"/>
    <n v="473169.72"/>
    <m/>
    <s v="2014"/>
    <s v="Vague C"/>
    <x v="4"/>
    <s v="Marseille 13e"/>
    <x v="2"/>
    <s v="Provence-Alpes-Côte d'Azur"/>
    <s v="13213"/>
    <s v="A02"/>
    <s v="R93"/>
    <s v="Comptes financiers"/>
    <s v="1tI7C"/>
    <n v="267.14401220000002"/>
    <n v="2115758.4300000002"/>
    <n v="17329456.489999998"/>
    <m/>
    <n v="58.732772410000003"/>
    <n v="89.028091709999998"/>
    <n v="1761963.16"/>
    <n v="89.811000460000002"/>
    <n v="233006.75"/>
    <n v="5980471.5"/>
    <n v="5980471.5"/>
    <n v="1288092.21"/>
    <m/>
    <m/>
    <n v="134400.39000000001"/>
    <n v="63862.559999999998"/>
    <n v="87.584456240677198"/>
    <n v="5418408.21"/>
    <n v="112.56134640000001"/>
  </r>
  <r>
    <x v="4"/>
    <x v="7"/>
    <n v="1547827"/>
    <m/>
    <m/>
    <m/>
    <m/>
    <n v="-2692086"/>
    <n v="4.6980600363674201"/>
    <m/>
    <m/>
    <m/>
    <m/>
    <n v="3369609"/>
    <n v="16765005"/>
    <n v="16.5230908073096"/>
    <m/>
    <m/>
    <s v="2014"/>
    <s v="Vague C"/>
    <x v="4"/>
    <s v="Marseille 13e"/>
    <x v="2"/>
    <s v="Provence-Alpes-Côte d'Azur"/>
    <s v="13213"/>
    <s v="A02"/>
    <s v="R93"/>
    <s v="Comptes financiers"/>
    <s v="1tI7C"/>
    <n v="50.8861778480412"/>
    <n v="787630"/>
    <n v="15977374"/>
    <m/>
    <n v="76.718390480647003"/>
    <n v="95.301933998826698"/>
    <m/>
    <n v="75.923567915000007"/>
    <m/>
    <n v="2770097"/>
    <n v="2770097"/>
    <n v="215622"/>
    <n v="215622"/>
    <n v="-820600"/>
    <m/>
    <m/>
    <n v="84.110728865199206"/>
    <n v="6061695"/>
    <n v="136.58128049999999"/>
  </r>
  <r>
    <x v="4"/>
    <x v="10"/>
    <n v="1811775"/>
    <n v="160232"/>
    <n v="0"/>
    <n v="1098112"/>
    <n v="933643"/>
    <n v="-3098358"/>
    <n v="3.92320787054298"/>
    <m/>
    <m/>
    <n v="32750"/>
    <n v="635705"/>
    <n v="2372754"/>
    <n v="17299950"/>
    <n v="17.232419746877898"/>
    <n v="259561"/>
    <n v="0"/>
    <s v="2014"/>
    <s v="Vague C"/>
    <x v="4"/>
    <s v="Marseille 13e"/>
    <x v="2"/>
    <s v="Provence-Alpes-Côte d'Azur"/>
    <s v="13213"/>
    <s v="A02"/>
    <s v="R93"/>
    <s v="Comptes financiers"/>
    <s v="1tI7C"/>
    <n v="37.461218970346799"/>
    <n v="678713"/>
    <n v="16621237"/>
    <n v="13491281"/>
    <n v="77.984508625747495"/>
    <n v="96.076792129457004"/>
    <m/>
    <n v="51.3915685096121"/>
    <n v="0"/>
    <n v="3415456"/>
    <n v="2981200"/>
    <n v="75411"/>
    <n v="75411"/>
    <n v="203685"/>
    <n v="179929"/>
    <n v="115524"/>
    <n v="84.193528681954007"/>
    <n v="5471112"/>
    <n v="118.49902146272299"/>
  </r>
  <r>
    <x v="5"/>
    <x v="7"/>
    <n v="58787717"/>
    <m/>
    <m/>
    <m/>
    <m/>
    <n v="-104568250"/>
    <n v="3.13418490832355"/>
    <m/>
    <m/>
    <m/>
    <m/>
    <n v="78166301"/>
    <n v="619331168"/>
    <n v="19.138434673450799"/>
    <m/>
    <m/>
    <s v="2012"/>
    <s v="Vague C"/>
    <x v="5"/>
    <s v="Marseille  7e"/>
    <x v="2"/>
    <s v="Provence-Alpes-Côte d'Azur"/>
    <s v="13207"/>
    <s v="A02"/>
    <s v="R93"/>
    <s v="Comptes financiers"/>
    <s v="xJdyB"/>
    <n v="33.018774993422497"/>
    <n v="19410984"/>
    <n v="599920184"/>
    <m/>
    <n v="81.160090266924897"/>
    <n v="96.865815091676396"/>
    <m/>
    <n v="46.906020351999999"/>
    <m/>
    <n v="119047045.5"/>
    <n v="119563800"/>
    <n v="5352620"/>
    <n v="5199620"/>
    <n v="-52635228"/>
    <m/>
    <m/>
    <n v="81.718241570995005"/>
    <n v="182734551"/>
    <n v="109.65531768"/>
  </r>
  <r>
    <x v="5"/>
    <x v="1"/>
    <n v="45759093"/>
    <n v="10813660"/>
    <n v="60438512"/>
    <n v="19314670"/>
    <n v="38124140"/>
    <n v="-148600090"/>
    <n v="2.45633137399077"/>
    <m/>
    <m/>
    <n v="586425"/>
    <n v="8691951"/>
    <n v="53901010"/>
    <n v="646368001"/>
    <n v="21.177001922779301"/>
    <n v="3496688"/>
    <n v="2620407"/>
    <s v="2012"/>
    <s v="Vague C"/>
    <x v="5"/>
    <s v="Marseille  7e"/>
    <x v="2"/>
    <s v="Provence-Alpes-Côte d'Azur"/>
    <s v="13207"/>
    <s v="A02"/>
    <s v="R93"/>
    <s v="Comptes financiers"/>
    <s v="xJdyB"/>
    <n v="34.696797858296698"/>
    <n v="15876940"/>
    <n v="630491061"/>
    <n v="517705407"/>
    <n v="80.094529153524704"/>
    <n v="97.543668626009193"/>
    <m/>
    <n v="30.7765879649799"/>
    <n v="21755711"/>
    <n v="179809999"/>
    <n v="136881364"/>
    <n v="6223450"/>
    <n v="6242535"/>
    <n v="14137025"/>
    <n v="6418403"/>
    <n v="7549432"/>
    <n v="82.354053497597405"/>
    <n v="202501100"/>
    <n v="115.624789167312"/>
  </r>
  <r>
    <x v="5"/>
    <x v="11"/>
    <n v="83634502"/>
    <n v="16584740"/>
    <n v="69284628"/>
    <n v="15450726"/>
    <n v="68267463"/>
    <n v="-168662402"/>
    <n v="0.497407626096731"/>
    <m/>
    <m/>
    <n v="512986"/>
    <n v="13890624"/>
    <n v="78711935"/>
    <n v="744775473"/>
    <n v="24.308430602681781"/>
    <n v="2304332"/>
    <n v="4483628"/>
    <s v="2012"/>
    <s v="Vague C"/>
    <x v="5"/>
    <s v="Marseille  7e"/>
    <x v="2"/>
    <s v="Provence-Alpes-Côte d'Azur"/>
    <s v="13207"/>
    <s v="A02"/>
    <s v="R93"/>
    <s v="Comptes financiers"/>
    <s v="xJdyB"/>
    <n v="4.4294757682660686"/>
    <n v="3704570"/>
    <n v="731070903"/>
    <n v="580685139"/>
    <n v="77.96781178372666"/>
    <n v="98.159905837822876"/>
    <m/>
    <n v="38.759984132482998"/>
    <n v="30175521"/>
    <n v="232262237"/>
    <n v="181043229"/>
    <n v="-5293430"/>
    <n v="-5278325"/>
    <n v="3981125"/>
    <n v="7922962"/>
    <n v="3384627"/>
    <n v="79.046221089449602"/>
    <n v="247374337"/>
    <n v="121.81412357482399"/>
  </r>
  <r>
    <x v="6"/>
    <x v="12"/>
    <n v="11801982.08"/>
    <n v="0"/>
    <n v="0"/>
    <n v="5693513.4900000002"/>
    <n v="1730371.94"/>
    <m/>
    <n v="1.7770503414763901"/>
    <n v="32031040.489999998"/>
    <n v="15.572807308778501"/>
    <n v="6551402.9100000001"/>
    <n v="4678202.2300000004"/>
    <n v="6467091.0799999796"/>
    <n v="205685717.77000001"/>
    <n v="15.4345114985083"/>
    <n v="1964196.81"/>
    <n v="84236.26"/>
    <s v="2011"/>
    <s v="Vague B"/>
    <x v="6"/>
    <s v="Caen"/>
    <x v="3"/>
    <s v="Normandie"/>
    <s v="14118"/>
    <s v="A05"/>
    <s v="R28"/>
    <s v="Comptes financiers"/>
    <s v="p25Q3"/>
    <n v="30.9705499061388"/>
    <n v="3655138.74999996"/>
    <n v="201976909.08000001"/>
    <m/>
    <n v="81.013503405390097"/>
    <n v="98.196856480746405"/>
    <n v="5735032.3799999598"/>
    <n v="11.5268265041022"/>
    <n v="5870884.5499999998"/>
    <n v="31746585.760000002"/>
    <n v="31746585.760000002"/>
    <n v="1350767.79999996"/>
    <m/>
    <m/>
    <n v="674359.66"/>
    <n v="2457575.21"/>
    <n v="83.265568338315006"/>
    <n v="12457340.470000001"/>
    <n v="22.203738980002399"/>
  </r>
  <r>
    <x v="6"/>
    <x v="5"/>
    <n v="4450787.92"/>
    <n v="0"/>
    <n v="0"/>
    <n v="5326374.4800000004"/>
    <n v="1470819.64"/>
    <m/>
    <n v="1.72169460501709"/>
    <n v="28845303.050000001"/>
    <n v="13.839276988150001"/>
    <n v="6167565.6399999997"/>
    <n v="4016428.35"/>
    <n v="7537494.5000000596"/>
    <n v="208430708.30000001"/>
    <n v="14.6288033316634"/>
    <n v="2059180.19"/>
    <n v="95932.3"/>
    <s v="2011"/>
    <s v="Vague B"/>
    <x v="6"/>
    <s v="Caen"/>
    <x v="3"/>
    <s v="Normandie"/>
    <s v="14118"/>
    <s v="A05"/>
    <s v="R28"/>
    <s v="Comptes financiers"/>
    <s v="p25Q3"/>
    <n v="80.627078272469305"/>
    <n v="3588540.26000001"/>
    <n v="205379037.84999999"/>
    <m/>
    <n v="82.439651403324405"/>
    <n v="98.5358825122795"/>
    <n v="6427946.2500000102"/>
    <n v="13.212146908497299"/>
    <n v="5588220.1799999997"/>
    <n v="30490918.399999999"/>
    <n v="30490918.399999999"/>
    <m/>
    <m/>
    <m/>
    <n v="485257.62"/>
    <n v="2373968.67"/>
    <n v="83.5339203972798"/>
    <n v="13814985.16"/>
    <n v="24.215687782276699"/>
  </r>
  <r>
    <x v="6"/>
    <x v="2"/>
    <n v="5387059.3399999999"/>
    <n v="114861"/>
    <n v="0"/>
    <n v="6531894.2000000002"/>
    <n v="1479582.96"/>
    <m/>
    <n v="2.7461142860000001"/>
    <n v="26582541.199999999"/>
    <n v="12.520793490000001"/>
    <n v="6344351.4400000004"/>
    <n v="3901101.04"/>
    <n v="9519748.1899999995"/>
    <n v="212307161.09999999"/>
    <n v="15.39876213"/>
    <n v="1933101.09"/>
    <n v="80939.23"/>
    <s v="2011"/>
    <s v="Vague B"/>
    <x v="6"/>
    <s v="Caen"/>
    <x v="3"/>
    <s v="Normandie"/>
    <s v="14118"/>
    <s v="A05"/>
    <s v="R28"/>
    <s v="Comptes financiers"/>
    <s v="p25Q3"/>
    <n v="108.225971"/>
    <n v="5830197.2800000003"/>
    <n v="206365434.30000001"/>
    <m/>
    <n v="82.761027240000004"/>
    <n v="97.201353600000004"/>
    <n v="6816837.8899999997"/>
    <n v="16.606993119999998"/>
    <n v="6396866.4000000004"/>
    <n v="32692674.719999999"/>
    <n v="32692674.719999999"/>
    <n v="2095179.52"/>
    <m/>
    <m/>
    <n v="1362892.99"/>
    <n v="2761971.34"/>
    <n v="84.790724222695403"/>
    <n v="17657348.07"/>
    <n v="30.802858650000001"/>
  </r>
  <r>
    <x v="6"/>
    <x v="10"/>
    <n v="4186389"/>
    <n v="562403"/>
    <m/>
    <n v="3098436"/>
    <n v="6666081"/>
    <n v="-10486856"/>
    <n v="2.7469948635322399"/>
    <m/>
    <m/>
    <n v="623560"/>
    <n v="4981910"/>
    <n v="15381178"/>
    <n v="220752870"/>
    <n v="13.880920325067599"/>
    <n v="3386189"/>
    <n v="1178445"/>
    <s v="2011"/>
    <s v="Vague B"/>
    <x v="6"/>
    <s v="Caen"/>
    <x v="3"/>
    <s v="Normandie"/>
    <s v="14118"/>
    <s v="A05"/>
    <s v="R28"/>
    <s v="Comptes financiers"/>
    <s v="p25Q3"/>
    <n v="144.85204313311499"/>
    <n v="6064070"/>
    <n v="227531904"/>
    <n v="184580126"/>
    <n v="83.613919039874801"/>
    <n v="103.07087015448499"/>
    <m/>
    <n v="24.336033684313598"/>
    <n v="6781956"/>
    <n v="41402103"/>
    <n v="30642530"/>
    <n v="3006824"/>
    <n v="3006824"/>
    <n v="8858430"/>
    <n v="1846634"/>
    <n v="12276489"/>
    <n v="84.638419677477799"/>
    <n v="25868034"/>
    <n v="40.928292148427701"/>
  </r>
  <r>
    <x v="7"/>
    <x v="7"/>
    <n v="2335203"/>
    <m/>
    <m/>
    <m/>
    <m/>
    <n v="93873"/>
    <n v="9.4786591116519094"/>
    <m/>
    <m/>
    <m/>
    <m/>
    <n v="5094102"/>
    <n v="15645061"/>
    <n v="22.9458677086654"/>
    <m/>
    <m/>
    <s v="2012"/>
    <s v="Vague B"/>
    <x v="7"/>
    <s v="Caen"/>
    <x v="3"/>
    <s v="Normandie"/>
    <s v="14118"/>
    <s v="A05"/>
    <s v="R28"/>
    <s v="Comptes financiers"/>
    <s v="I4SPK"/>
    <n v="63.5037724771679"/>
    <n v="1482942"/>
    <n v="14162119"/>
    <m/>
    <n v="69.847992283315506"/>
    <n v="90.521340888348107"/>
    <m/>
    <n v="129.49168976999999"/>
    <m/>
    <n v="3589895"/>
    <n v="3589895"/>
    <n v="623820"/>
    <n v="623820"/>
    <n v="-352036"/>
    <m/>
    <m/>
    <n v="83.517407204976607"/>
    <n v="5000229"/>
    <n v="127.10544517"/>
  </r>
  <r>
    <x v="7"/>
    <x v="13"/>
    <n v="2651095"/>
    <n v="781760"/>
    <n v="0"/>
    <n v="695931"/>
    <n v="1281748"/>
    <n v="-1354200"/>
    <n v="12.773562935716599"/>
    <m/>
    <m/>
    <n v="453080"/>
    <n v="164246"/>
    <n v="6749189"/>
    <n v="17293781"/>
    <n v="28.912214165311799"/>
    <n v="322052"/>
    <n v="0"/>
    <s v="2012"/>
    <s v="Vague B"/>
    <x v="7"/>
    <s v="Caen"/>
    <x v="3"/>
    <s v="Normandie"/>
    <s v="14118"/>
    <s v="A05"/>
    <s v="R28"/>
    <s v="Comptes financiers"/>
    <s v="I4SPK"/>
    <n v="83.325267483813306"/>
    <n v="2209032"/>
    <n v="15084749"/>
    <n v="11670803"/>
    <n v="67.485548706786602"/>
    <n v="87.226437064283402"/>
    <m/>
    <n v="161.070498421949"/>
    <n v="117866"/>
    <n v="5369607"/>
    <n v="5000015"/>
    <n v="1537741"/>
    <n v="1537741"/>
    <n v="-130255"/>
    <n v="415693"/>
    <n v="1137231"/>
    <n v="85.071246098521101"/>
    <n v="8103389"/>
    <n v="193.38870272220001"/>
  </r>
  <r>
    <x v="7"/>
    <x v="11"/>
    <n v="2965132"/>
    <n v="446764"/>
    <n v="0"/>
    <n v="2131388"/>
    <n v="634864"/>
    <n v="-3387714"/>
    <n v="-1.583055922475018"/>
    <m/>
    <m/>
    <n v="443962"/>
    <n v="244729"/>
    <n v="4113405"/>
    <n v="18908176"/>
    <n v="29.535302611949451"/>
    <n v="298582"/>
    <n v="0"/>
    <s v="2012"/>
    <s v="Vague B"/>
    <x v="7"/>
    <s v="Caen"/>
    <x v="3"/>
    <s v="Normandie"/>
    <s v="14118"/>
    <s v="A05"/>
    <s v="R28"/>
    <s v="Comptes financiers"/>
    <s v="I4SPK"/>
    <n v="-10.094896281177361"/>
    <n v="-299327"/>
    <n v="19207503"/>
    <n v="13502863"/>
    <n v="71.412826916779281"/>
    <n v="101.583055922475"/>
    <m/>
    <n v="77.096215994343495"/>
    <n v="279336"/>
    <n v="7830585"/>
    <n v="5584587"/>
    <n v="-960896"/>
    <n v="-960896"/>
    <n v="-910403"/>
    <n v="3166497"/>
    <n v="184463"/>
    <n v="81.528449633500003"/>
    <n v="7501119"/>
    <n v="140.591040907295"/>
  </r>
  <r>
    <x v="8"/>
    <x v="1"/>
    <n v="878023"/>
    <n v="0"/>
    <n v="1350857"/>
    <n v="47812"/>
    <n v="1955571"/>
    <n v="-2709913"/>
    <n v="19.472143548411101"/>
    <m/>
    <m/>
    <n v="223865"/>
    <n v="0"/>
    <n v="889016"/>
    <n v="13789355"/>
    <n v="93.199333833961006"/>
    <n v="0"/>
    <n v="41110"/>
    <m/>
    <s v="Vague B"/>
    <x v="8"/>
    <s v="Caen"/>
    <x v="3"/>
    <s v="Normandie"/>
    <s v="14118"/>
    <s v="A05"/>
    <s v="R28"/>
    <s v="Comptes financiers"/>
    <s v="G1r6y"/>
    <n v="305.81009836872198"/>
    <n v="2685083"/>
    <n v="11104271"/>
    <n v="8166700"/>
    <n v="59.224670044392902"/>
    <n v="80.527849199618103"/>
    <m/>
    <n v="28.821861426112498"/>
    <n v="95701"/>
    <n v="12180033"/>
    <n v="12851587"/>
    <n v="1394411"/>
    <n v="1394411"/>
    <n v="68661"/>
    <n v="0"/>
    <n v="8465117"/>
    <m/>
    <n v="3598929"/>
    <n v="116.677127206279"/>
  </r>
  <r>
    <x v="8"/>
    <x v="8"/>
    <n v="894681"/>
    <n v="938300"/>
    <n v="1394693"/>
    <n v="187319"/>
    <n v="517562"/>
    <n v="-5053238"/>
    <n v="7.6282911308350103"/>
    <m/>
    <m/>
    <n v="595531"/>
    <m/>
    <n v="2569269"/>
    <n v="16136209"/>
    <n v="83.592013464872693"/>
    <m/>
    <n v="145992"/>
    <m/>
    <s v="Vague B"/>
    <x v="8"/>
    <s v="Caen"/>
    <x v="3"/>
    <s v="Normandie"/>
    <s v="14118"/>
    <s v="A05"/>
    <s v="R28"/>
    <s v="Comptes financiers"/>
    <s v="G1r6y"/>
    <n v="137.58166318497899"/>
    <n v="1230917"/>
    <n v="14905291"/>
    <n v="10575359"/>
    <n v="65.538064114067893"/>
    <n v="92.371702671922506"/>
    <m/>
    <n v="62.054262476324702"/>
    <n v="5900"/>
    <n v="10628540"/>
    <n v="13488582"/>
    <n v="1266395"/>
    <n v="1266395"/>
    <n v="-1720346"/>
    <n v="798911"/>
    <n v="6044332"/>
    <m/>
    <n v="7622507"/>
    <n v="184.102579412908"/>
  </r>
  <r>
    <x v="8"/>
    <x v="9"/>
    <n v="600806"/>
    <n v="0"/>
    <n v="1585770"/>
    <n v="220680"/>
    <n v="2210535"/>
    <n v="1790593"/>
    <n v="-11.302724357013"/>
    <m/>
    <m/>
    <n v="0"/>
    <n v="0"/>
    <n v="3436088"/>
    <n v="14217006"/>
    <n v="84.506062668891047"/>
    <n v="0"/>
    <n v="200000"/>
    <m/>
    <s v="Vague B"/>
    <x v="8"/>
    <s v="Caen"/>
    <x v="3"/>
    <s v="Normandie"/>
    <s v="14118"/>
    <s v="A05"/>
    <s v="R28"/>
    <s v="Budget"/>
    <s v="G1r6y"/>
    <n v="-267.45888023754759"/>
    <n v="-1606909"/>
    <n v="15823915"/>
    <n v="8651332"/>
    <n v="60.851996545545518"/>
    <n v="111.30272435701301"/>
    <m/>
    <n v="78.172290485635202"/>
    <n v="4000"/>
    <n v="7977566"/>
    <n v="12014232"/>
    <n v="-1851909"/>
    <n v="-1851909"/>
    <n v="-6270069"/>
    <n v="10200"/>
    <n v="3746381"/>
    <m/>
    <n v="1645495"/>
    <n v="37.435628287942599"/>
  </r>
  <r>
    <x v="9"/>
    <x v="7"/>
    <n v="2124001"/>
    <m/>
    <m/>
    <m/>
    <m/>
    <n v="-2130915"/>
    <n v="2.4495984154334902"/>
    <m/>
    <m/>
    <m/>
    <m/>
    <n v="6995023"/>
    <n v="70210243"/>
    <n v="15.468210243909899"/>
    <m/>
    <m/>
    <s v="2009"/>
    <s v="Vague B"/>
    <x v="9"/>
    <s v="La Rochelle"/>
    <x v="4"/>
    <s v="Nouvelle-Aquitaine"/>
    <s v="17300"/>
    <s v="A13"/>
    <s v="R75"/>
    <s v="Comptes financiers"/>
    <s v="atbEK"/>
    <n v="80.973078637910206"/>
    <n v="1719869"/>
    <n v="69117869"/>
    <m/>
    <n v="81.8424513927405"/>
    <n v="98.444138699249294"/>
    <m/>
    <n v="36.433534719999997"/>
    <m/>
    <n v="10860268"/>
    <n v="10860268"/>
    <n v="627495"/>
    <n v="627495"/>
    <n v="-1988305"/>
    <m/>
    <m/>
    <n v="82.169972661511295"/>
    <n v="9125938"/>
    <n v="47.532392528000003"/>
  </r>
  <r>
    <x v="9"/>
    <x v="14"/>
    <n v="3109889"/>
    <n v="1142765"/>
    <n v="503730"/>
    <n v="4488445"/>
    <n v="5096359"/>
    <n v="-4232733"/>
    <n v="7.8543375018042898"/>
    <m/>
    <m/>
    <n v="2059549"/>
    <n v="840358"/>
    <n v="15647791"/>
    <n v="81375482"/>
    <n v="21.5498324175825"/>
    <n v="216448"/>
    <n v="7248"/>
    <s v="2009"/>
    <s v="Vague B"/>
    <x v="9"/>
    <s v="La Rochelle"/>
    <x v="4"/>
    <s v="Nouvelle-Aquitaine"/>
    <s v="17300"/>
    <s v="A13"/>
    <s v="R75"/>
    <s v="Comptes financiers"/>
    <s v="atbEK"/>
    <n v="205.521965574977"/>
    <n v="6391505"/>
    <n v="74983887"/>
    <n v="62784848"/>
    <n v="77.154502138617104"/>
    <n v="92.145551899772499"/>
    <m/>
    <n v="75.125536770319698"/>
    <n v="968001"/>
    <n v="20414727"/>
    <n v="17536280"/>
    <n v="4304467"/>
    <n v="4304467"/>
    <n v="5338865"/>
    <n v="3856785"/>
    <n v="1235039"/>
    <n v="78.9747009635919"/>
    <n v="19880524"/>
    <n v="95.447021037999804"/>
  </r>
  <r>
    <x v="9"/>
    <x v="8"/>
    <n v="3348061"/>
    <n v="997382"/>
    <n v="3718030"/>
    <n v="6135576"/>
    <n v="4130961"/>
    <n v="-11982606"/>
    <n v="5.24856208632381"/>
    <m/>
    <m/>
    <n v="2109281"/>
    <n v="1373001"/>
    <n v="19131526"/>
    <n v="85935270"/>
    <n v="22.2875811061046"/>
    <n v="242553"/>
    <n v="5631"/>
    <s v="2009"/>
    <s v="Vague B"/>
    <x v="9"/>
    <s v="La Rochelle"/>
    <x v="4"/>
    <s v="Nouvelle-Aquitaine"/>
    <s v="17300"/>
    <s v="A13"/>
    <s v="R75"/>
    <s v="Comptes financiers"/>
    <s v="atbEK"/>
    <n v="134.71576533402501"/>
    <n v="4510366"/>
    <n v="81352585"/>
    <n v="66303229"/>
    <n v="77.154850389135902"/>
    <n v="94.667282711743397"/>
    <m/>
    <n v="84.660485711671001"/>
    <n v="796185"/>
    <n v="25699719"/>
    <n v="19152893"/>
    <n v="2917698"/>
    <n v="2917698"/>
    <n v="7398960"/>
    <n v="3616948"/>
    <n v="2574171"/>
    <n v="77.987723003046696"/>
    <n v="31114132"/>
    <n v="137.68569886255"/>
  </r>
  <r>
    <x v="10"/>
    <x v="8"/>
    <n v="1869573"/>
    <n v="689666"/>
    <n v="81250"/>
    <n v="1161971"/>
    <n v="2787621"/>
    <n v="-1420656"/>
    <n v="7.9358698736561104"/>
    <m/>
    <m/>
    <n v="497452"/>
    <n v="636121"/>
    <n v="9936079"/>
    <n v="22078235"/>
    <n v="26.608073516746199"/>
    <n v="1046508"/>
    <n v="0"/>
    <s v="2014"/>
    <s v="Vague C"/>
    <x v="10"/>
    <s v="Bourges"/>
    <x v="5"/>
    <s v="Centre-Val de Loire"/>
    <s v="18033"/>
    <s v="A18"/>
    <s v="R24"/>
    <s v="Comptes financiers"/>
    <s v="QYw7j"/>
    <n v="93.716586621651004"/>
    <n v="1752100"/>
    <n v="20326135"/>
    <n v="16637446"/>
    <n v="75.356775575583796"/>
    <n v="92.064130126343898"/>
    <m/>
    <n v="175.97976398365901"/>
    <n v="260444"/>
    <n v="8085071"/>
    <n v="5874593"/>
    <n v="898407"/>
    <n v="898407"/>
    <n v="1956357"/>
    <n v="0"/>
    <n v="924038"/>
    <n v="81.243142375320204"/>
    <n v="11356735"/>
    <n v="201.14126960191899"/>
  </r>
  <r>
    <x v="10"/>
    <x v="9"/>
    <n v="2341314"/>
    <n v="1065163"/>
    <m/>
    <n v="1370060"/>
    <n v="1218008"/>
    <n v="-2606179"/>
    <n v="-3.3355601248159998"/>
    <m/>
    <m/>
    <n v="278733"/>
    <n v="676864"/>
    <n v="7980639"/>
    <n v="23513652"/>
    <n v="30.834457361195959"/>
    <n v="1350000"/>
    <m/>
    <s v="2014"/>
    <s v="Vague C"/>
    <x v="10"/>
    <s v="Bourges"/>
    <x v="5"/>
    <s v="Centre-Val de Loire"/>
    <s v="18033"/>
    <s v="A18"/>
    <s v="R24"/>
    <s v="Budget"/>
    <s v="QYw7j"/>
    <n v="-33.498795975251497"/>
    <n v="-784312"/>
    <n v="24297964"/>
    <n v="18999727"/>
    <n v="80.802960765090845"/>
    <n v="103.335560124816"/>
    <m/>
    <n v="118.24159588021401"/>
    <n v="264000"/>
    <n v="7787344"/>
    <n v="7250307"/>
    <n v="-1620612"/>
    <n v="-1620612"/>
    <n v="-2225559"/>
    <n v="370700"/>
    <n v="1193816"/>
    <m/>
    <n v="10586818"/>
    <n v="156.85489039328601"/>
  </r>
  <r>
    <x v="11"/>
    <x v="3"/>
    <m/>
    <n v="0"/>
    <n v="0"/>
    <n v="4221922.91"/>
    <n v="5984924.8799999999"/>
    <n v="7150708.1000000201"/>
    <n v="3.5548743042262401"/>
    <n v="31462733.059999999"/>
    <n v="15.060280426658"/>
    <n v="1926780.26"/>
    <n v="3790699.46"/>
    <n v="30435815.41"/>
    <n v="208912000.09999999"/>
    <n v="15.673368281538"/>
    <n v="1936603.32"/>
    <n v="327120.93"/>
    <s v="2010"/>
    <s v="Vague C"/>
    <x v="11"/>
    <s v="Dijon"/>
    <x v="6"/>
    <s v="Bourgogne-Franche-Comté"/>
    <s v="21231"/>
    <s v="A07"/>
    <s v="R27"/>
    <s v="Comptes financiers"/>
    <s v="Lr94O"/>
    <m/>
    <n v="7426559.0099999998"/>
    <n v="201529404.90000001"/>
    <m/>
    <n v="79.754494581568096"/>
    <n v="96.466169872259002"/>
    <n v="10816107.140000001"/>
    <n v="54.3687088890917"/>
    <n v="4591513.4400000004"/>
    <n v="32743547.16"/>
    <n v="32743547.16"/>
    <n v="3079113.31"/>
    <m/>
    <m/>
    <n v="3632422.48"/>
    <n v="5464484.0700000003"/>
    <m/>
    <n v="23285107.309999902"/>
    <n v="41.595114299868499"/>
  </r>
  <r>
    <x v="11"/>
    <x v="12"/>
    <n v="15922730.220000001"/>
    <n v="0"/>
    <n v="0"/>
    <n v="4893910.97"/>
    <n v="4515833.76"/>
    <n v="7552354.2400000095"/>
    <n v="2.9327993883241001"/>
    <n v="31129914.48"/>
    <n v="14.636453195619101"/>
    <n v="1707235.31"/>
    <n v="3716187.59"/>
    <n v="31235303.269999899"/>
    <n v="212687555.27000001"/>
    <n v="16.0506475034062"/>
    <n v="2200198.46"/>
    <n v="257486.49"/>
    <s v="2010"/>
    <s v="Vague C"/>
    <x v="11"/>
    <s v="Dijon"/>
    <x v="6"/>
    <s v="Bourgogne-Franche-Comté"/>
    <s v="21231"/>
    <s v="A07"/>
    <s v="R27"/>
    <s v="Comptes financiers"/>
    <s v="Lr94O"/>
    <n v="39.174810059678499"/>
    <n v="6237699.3200000403"/>
    <n v="205440851.25"/>
    <m/>
    <n v="80.837686535885098"/>
    <n v="96.592793588322294"/>
    <n v="9313866.8700000402"/>
    <n v="54.734533608003503"/>
    <n v="4320922.6500000004"/>
    <n v="34137729.780000001"/>
    <n v="34137729.780000001"/>
    <n v="3636970.19000004"/>
    <m/>
    <m/>
    <n v="3178181.88"/>
    <n v="8432223.7599999998"/>
    <n v="83.533752388894001"/>
    <n v="23682949.030000001"/>
    <n v="41.500322837082301"/>
  </r>
  <r>
    <x v="12"/>
    <x v="3"/>
    <n v="2313715.7400000002"/>
    <n v="0"/>
    <n v="0"/>
    <n v="11854.68"/>
    <n v="119265.60000000001"/>
    <m/>
    <n v="14.190240232999701"/>
    <n v="2036717.51"/>
    <n v="38.425218944702102"/>
    <n v="85429.85"/>
    <m/>
    <n v="3480117.77"/>
    <n v="5300470.8"/>
    <n v="44.814548926484001"/>
    <n v="45843.49"/>
    <n v="5450"/>
    <s v="2022"/>
    <s v="Vague C"/>
    <x v="12"/>
    <s v="Besançon"/>
    <x v="7"/>
    <s v="Bourgogne-Franche-Comté"/>
    <s v="25056"/>
    <s v="A03"/>
    <s v="R27"/>
    <s v="Comptes financiers"/>
    <s v="cWx2t"/>
    <n v="32.508295076905199"/>
    <n v="752149.54"/>
    <n v="4547278.18"/>
    <m/>
    <n v="35.098927250009602"/>
    <n v="85.790080760373201"/>
    <n v="1110271.3799999999"/>
    <n v="275.51479096007301"/>
    <n v="3209.52"/>
    <n v="2375382.08"/>
    <n v="2375382.08"/>
    <n v="301774.71999999997"/>
    <m/>
    <m/>
    <m/>
    <n v="8454.5"/>
    <m/>
    <n v="3720283.59"/>
    <n v="294.52829569357903"/>
  </r>
  <r>
    <x v="12"/>
    <x v="0"/>
    <n v="1939646.91"/>
    <n v="0"/>
    <n v="264759.3"/>
    <n v="44300.97"/>
    <n v="105501.09"/>
    <n v="1223536.3700000001"/>
    <n v="14.085507229999999"/>
    <n v="2305149.4300000002"/>
    <n v="38.348861790000001"/>
    <n v="438792.42"/>
    <m/>
    <n v="3528844.28"/>
    <n v="6010998.2999999998"/>
    <n v="45.785186799999998"/>
    <n v="31214.03"/>
    <n v="66135.03"/>
    <s v="2022"/>
    <s v="Vague C"/>
    <x v="12"/>
    <s v="Besançon"/>
    <x v="7"/>
    <s v="Bourgogne-Franche-Comté"/>
    <s v="25056"/>
    <s v="A03"/>
    <s v="R27"/>
    <s v="Comptes financiers"/>
    <s v="cWx2t"/>
    <n v="43.651223100000003"/>
    <n v="846679.6"/>
    <n v="5155618.91"/>
    <m/>
    <n v="39.105644069999997"/>
    <n v="85.76976157"/>
    <n v="1197273.0900000001"/>
    <n v="246.40765020000001"/>
    <n v="18585.939999999999"/>
    <n v="2752146.8"/>
    <n v="2752146.8"/>
    <n v="263029.03000000003"/>
    <m/>
    <m/>
    <n v="163173.04999999999"/>
    <n v="126877.94"/>
    <m/>
    <n v="2305307.91"/>
    <n v="160.97210870000001"/>
  </r>
  <r>
    <x v="12"/>
    <x v="7"/>
    <n v="1931604"/>
    <m/>
    <m/>
    <m/>
    <m/>
    <n v="-1228692"/>
    <n v="12.8270137528196"/>
    <m/>
    <m/>
    <m/>
    <m/>
    <n v="1722329"/>
    <n v="4859658"/>
    <n v="35.964135747824201"/>
    <m/>
    <m/>
    <s v="2022"/>
    <s v="Vague C"/>
    <x v="12"/>
    <s v="Besançon"/>
    <x v="7"/>
    <s v="Bourgogne-Franche-Comté"/>
    <s v="25056"/>
    <s v="A03"/>
    <s v="R27"/>
    <s v="Comptes financiers"/>
    <s v="cWx2t"/>
    <n v="32.271055557971501"/>
    <n v="623349"/>
    <n v="4236309"/>
    <m/>
    <n v="32.773746629906903"/>
    <n v="87.172986247180404"/>
    <m/>
    <n v="146.36289278999999"/>
    <m/>
    <n v="1747734"/>
    <n v="1747734"/>
    <m/>
    <m/>
    <n v="435695"/>
    <m/>
    <m/>
    <m/>
    <n v="2951021"/>
    <n v="250.77669263999999"/>
  </r>
  <r>
    <x v="12"/>
    <x v="1"/>
    <n v="2270783"/>
    <n v="70950"/>
    <m/>
    <n v="959955"/>
    <n v="1311211"/>
    <n v="-1157895"/>
    <n v="13.452372998589199"/>
    <m/>
    <m/>
    <n v="184642"/>
    <n v="233404"/>
    <n v="1899235"/>
    <n v="5178722"/>
    <n v="39.123281767200503"/>
    <n v="182291"/>
    <m/>
    <s v="2022"/>
    <s v="Vague C"/>
    <x v="12"/>
    <s v="Besançon"/>
    <x v="7"/>
    <s v="Bourgogne-Franche-Comté"/>
    <s v="25056"/>
    <s v="A03"/>
    <s v="R27"/>
    <s v="Comptes financiers"/>
    <s v="cWx2t"/>
    <n v="30.6793295528459"/>
    <n v="696661"/>
    <n v="4482061"/>
    <n v="1618367"/>
    <n v="31.250316197702801"/>
    <n v="86.547627001410802"/>
    <m/>
    <n v="152.54691982103799"/>
    <n v="12849"/>
    <n v="3565486"/>
    <n v="2026086"/>
    <n v="309627"/>
    <n v="309627"/>
    <n v="-107694"/>
    <n v="122453"/>
    <n v="487731"/>
    <m/>
    <n v="3057130"/>
    <n v="245.54926851731801"/>
  </r>
  <r>
    <x v="12"/>
    <x v="14"/>
    <n v="2525026"/>
    <n v="31963"/>
    <m/>
    <n v="1137298"/>
    <n v="436908"/>
    <n v="-173552"/>
    <n v="26.333355995899101"/>
    <m/>
    <m/>
    <n v="400726"/>
    <n v="224995"/>
    <n v="3431120"/>
    <n v="5927543"/>
    <n v="46.295657408136897"/>
    <n v="177988"/>
    <m/>
    <s v="2022"/>
    <s v="Vague C"/>
    <x v="12"/>
    <s v="Besançon"/>
    <x v="7"/>
    <s v="Bourgogne-Franche-Comté"/>
    <s v="25056"/>
    <s v="A03"/>
    <s v="R27"/>
    <s v="Comptes financiers"/>
    <s v="cWx2t"/>
    <n v="61.818016923390097"/>
    <n v="1560921"/>
    <n v="4358869"/>
    <n v="1464551"/>
    <n v="24.707555896262601"/>
    <n v="73.535847820926804"/>
    <m/>
    <n v="283.37699527102097"/>
    <n v="5544"/>
    <n v="4207418"/>
    <n v="2744195"/>
    <n v="756703"/>
    <n v="756703"/>
    <n v="154691"/>
    <n v="35802"/>
    <n v="1756194"/>
    <m/>
    <n v="3604672"/>
    <n v="297.71069513674303"/>
  </r>
  <r>
    <x v="13"/>
    <x v="0"/>
    <n v="7915846"/>
    <m/>
    <m/>
    <m/>
    <m/>
    <n v="-1837282.32"/>
    <n v="3.0038527311111398"/>
    <m/>
    <m/>
    <m/>
    <m/>
    <n v="23769599.129999999"/>
    <n v="194937819"/>
    <n v="17.396399618075101"/>
    <m/>
    <m/>
    <s v="2010"/>
    <s v="Vague C"/>
    <x v="13"/>
    <s v="Besançon"/>
    <x v="7"/>
    <s v="Bourgogne-Franche-Comté"/>
    <s v="25056"/>
    <s v="A03"/>
    <s v="R27"/>
    <s v="Comptes financiers"/>
    <s v="7Mpgt"/>
    <n v="73.973710453690003"/>
    <n v="5855645"/>
    <n v="188382625"/>
    <m/>
    <n v="82.405161206815393"/>
    <n v="96.637289760587706"/>
    <m/>
    <n v="45"/>
    <m/>
    <m/>
    <n v="33912162"/>
    <n v="3258659"/>
    <m/>
    <m/>
    <m/>
    <m/>
    <n v="84.184258161671906"/>
    <n v="25606881.449999999"/>
    <n v="49"/>
  </r>
  <r>
    <x v="13"/>
    <x v="6"/>
    <n v="8407561"/>
    <n v="1441642.45"/>
    <n v="759083.89"/>
    <n v="1297302.95"/>
    <n v="5718411.0499999998"/>
    <n v="-1032819"/>
    <n v="2.9260378530808402"/>
    <n v="25404909.719999999"/>
    <n v="13.03342889"/>
    <n v="2406070.4500000002"/>
    <n v="3185227.78"/>
    <n v="24361101"/>
    <n v="196598106"/>
    <n v="17.6878463925792"/>
    <n v="696763.67"/>
    <n v="34522.76"/>
    <s v="2010"/>
    <s v="Vague C"/>
    <x v="13"/>
    <s v="Besançon"/>
    <x v="7"/>
    <s v="Bourgogne-Franche-Comté"/>
    <s v="25056"/>
    <s v="A03"/>
    <s v="R27"/>
    <s v="Comptes financiers"/>
    <s v="7Mpgt"/>
    <n v="68.420972503202805"/>
    <n v="5752535"/>
    <n v="190832611"/>
    <m/>
    <n v="82.134749049922206"/>
    <n v="97.067370018305297"/>
    <n v="8030289.4500000002"/>
    <n v="46"/>
    <n v="2037407.59"/>
    <n v="33033363.539999999"/>
    <n v="34773971"/>
    <n v="2155152.94"/>
    <m/>
    <m/>
    <n v="2233316.46"/>
    <n v="4245156.28"/>
    <n v="83.8324793573058"/>
    <n v="25393920"/>
    <n v="48"/>
  </r>
  <r>
    <x v="13"/>
    <x v="4"/>
    <n v="7377945"/>
    <m/>
    <m/>
    <m/>
    <m/>
    <n v="-1319153"/>
    <n v="1.4066394330480401"/>
    <m/>
    <m/>
    <m/>
    <m/>
    <n v="25703428"/>
    <n v="188613936"/>
    <n v="14.173169049396201"/>
    <m/>
    <m/>
    <s v="2010"/>
    <s v="Vague C"/>
    <x v="13"/>
    <s v="Besançon"/>
    <x v="7"/>
    <s v="Bourgogne-Franche-Comté"/>
    <s v="25056"/>
    <s v="A03"/>
    <s v="R27"/>
    <s v="Comptes financiers"/>
    <s v="7Mpgt"/>
    <n v="35.9601216870009"/>
    <n v="2653118"/>
    <n v="185943781"/>
    <m/>
    <n v="84.887558891724694"/>
    <n v="98.584327830367698"/>
    <m/>
    <n v="49.763611507932097"/>
    <m/>
    <n v="26732572"/>
    <n v="26732572"/>
    <m/>
    <m/>
    <m/>
    <m/>
    <m/>
    <n v="84.577511788144506"/>
    <n v="27022581"/>
    <n v="52.317582807461598"/>
  </r>
  <r>
    <x v="13"/>
    <x v="10"/>
    <n v="7844766"/>
    <n v="1001152"/>
    <n v="914299"/>
    <n v="9629668"/>
    <n v="8405471"/>
    <n v="-5160143"/>
    <n v="3.9393137568021102"/>
    <m/>
    <m/>
    <n v="2348244"/>
    <n v="3221522"/>
    <n v="35036119"/>
    <n v="196827277"/>
    <n v="14.7842237333802"/>
    <n v="614831"/>
    <n v="49254"/>
    <s v="2010"/>
    <s v="Vague C"/>
    <x v="13"/>
    <s v="Besançon"/>
    <x v="7"/>
    <s v="Bourgogne-Franche-Comté"/>
    <s v="25056"/>
    <s v="A03"/>
    <s v="R27"/>
    <s v="Comptes financiers"/>
    <s v="7Mpgt"/>
    <n v="98.838435716247005"/>
    <n v="7753644"/>
    <n v="188773807"/>
    <n v="162375853"/>
    <n v="82.496621136510498"/>
    <n v="95.908356746712499"/>
    <m/>
    <n v="66.815428689214301"/>
    <n v="2263046"/>
    <n v="40649000"/>
    <n v="29099385"/>
    <n v="3942584"/>
    <n v="3942584"/>
    <n v="11407729"/>
    <n v="4104336"/>
    <n v="8097177"/>
    <n v="85.160562039360101"/>
    <n v="40196262"/>
    <n v="76.656049639344303"/>
  </r>
  <r>
    <x v="13"/>
    <x v="13"/>
    <n v="11090212"/>
    <n v="507964"/>
    <n v="856813"/>
    <n v="8527422"/>
    <n v="6272062"/>
    <n v="-1078596"/>
    <n v="4.4371276554630903"/>
    <m/>
    <m/>
    <n v="2593112"/>
    <n v="3454993"/>
    <n v="46566492"/>
    <n v="197272936"/>
    <n v="13.9673943921025"/>
    <n v="464200"/>
    <n v="137061"/>
    <s v="2010"/>
    <s v="Vague C"/>
    <x v="13"/>
    <s v="Besançon"/>
    <x v="7"/>
    <s v="Bourgogne-Franche-Comté"/>
    <s v="25056"/>
    <s v="A03"/>
    <s v="R27"/>
    <s v="Comptes financiers"/>
    <s v="7Mpgt"/>
    <n v="78.927724736010404"/>
    <n v="8753252"/>
    <n v="188245744"/>
    <n v="163596786"/>
    <n v="82.929158615046902"/>
    <n v="95.424008896993399"/>
    <m/>
    <n v="89.053472146493803"/>
    <n v="2049468"/>
    <n v="34289976"/>
    <n v="27553889"/>
    <n v="5549106"/>
    <n v="5549106"/>
    <n v="4910441"/>
    <n v="2316115"/>
    <n v="7110766"/>
    <n v="85.545315424891101"/>
    <n v="47645088"/>
    <n v="91.116172485684501"/>
  </r>
  <r>
    <x v="13"/>
    <x v="8"/>
    <n v="12342916"/>
    <n v="1236313"/>
    <n v="1874358"/>
    <n v="9447222"/>
    <n v="10844428"/>
    <n v="-4606826"/>
    <n v="3.9025647774835401"/>
    <m/>
    <m/>
    <n v="1874915"/>
    <n v="3236135"/>
    <n v="51233771"/>
    <n v="218996698"/>
    <n v="18.673407578044799"/>
    <n v="393594"/>
    <n v="18865"/>
    <s v="2010"/>
    <s v="Vague C"/>
    <x v="13"/>
    <s v="Besançon"/>
    <x v="7"/>
    <s v="Bourgogne-Franche-Comté"/>
    <s v="25056"/>
    <s v="A03"/>
    <s v="R27"/>
    <s v="Comptes financiers"/>
    <s v="7Mpgt"/>
    <n v="69.242049447634599"/>
    <n v="8546488"/>
    <n v="210450211"/>
    <n v="176139909"/>
    <n v="80.430394891159494"/>
    <n v="96.097435679144397"/>
    <m/>
    <n v="87.641430589965097"/>
    <n v="6581397"/>
    <n v="45844777"/>
    <n v="40894146"/>
    <n v="7293806"/>
    <n v="7293806"/>
    <n v="6208583"/>
    <n v="5717690"/>
    <n v="4619860"/>
    <n v="83.706553699733803"/>
    <n v="55840597"/>
    <n v="95.521951840666006"/>
  </r>
  <r>
    <x v="14"/>
    <x v="4"/>
    <n v="49043"/>
    <m/>
    <m/>
    <m/>
    <m/>
    <n v="-5375106"/>
    <n v="24.004371670656599"/>
    <m/>
    <m/>
    <m/>
    <m/>
    <n v="235433"/>
    <n v="610293"/>
    <n v="100"/>
    <m/>
    <m/>
    <m/>
    <s v="Vague C"/>
    <x v="14"/>
    <s v="Besançon"/>
    <x v="7"/>
    <s v="Bourgogne-Franche-Comté"/>
    <s v="25056"/>
    <s v="A03"/>
    <s v="R27"/>
    <s v="Comptes financiers"/>
    <s v="8A0mg"/>
    <n v="298.71133495096097"/>
    <n v="146497"/>
    <n v="460542"/>
    <m/>
    <n v="7.8668770574134097"/>
    <n v="75.462441810736806"/>
    <m/>
    <n v="184.03507171984299"/>
    <m/>
    <n v="610293"/>
    <n v="610293"/>
    <n v="140135"/>
    <n v="140135"/>
    <n v="5596130"/>
    <m/>
    <m/>
    <m/>
    <n v="5610539"/>
    <n v="4385.6891228161603"/>
  </r>
  <r>
    <x v="14"/>
    <x v="7"/>
    <n v="269725"/>
    <m/>
    <m/>
    <m/>
    <m/>
    <n v="-5163922"/>
    <n v="7.8574936361174998"/>
    <m/>
    <m/>
    <m/>
    <m/>
    <n v="456602"/>
    <n v="2241949"/>
    <n v="88.8256155693105"/>
    <m/>
    <m/>
    <m/>
    <s v="Vague C"/>
    <x v="14"/>
    <s v="Besançon"/>
    <x v="7"/>
    <s v="Bourgogne-Franche-Comté"/>
    <s v="25056"/>
    <s v="A03"/>
    <s v="R27"/>
    <s v="Comptes financiers"/>
    <s v="8A0mg"/>
    <n v="65.311335619612606"/>
    <n v="176161"/>
    <n v="2065787"/>
    <m/>
    <n v="25.145130420005099"/>
    <n v="92.142461759834902"/>
    <m/>
    <n v="79.570991587999998"/>
    <m/>
    <n v="1991425"/>
    <n v="1991425"/>
    <n v="162605"/>
    <n v="162605"/>
    <n v="-638123"/>
    <m/>
    <m/>
    <m/>
    <n v="5620524"/>
    <n v="979.47592854000004"/>
  </r>
  <r>
    <x v="14"/>
    <x v="8"/>
    <n v="4653749"/>
    <n v="5638213"/>
    <n v="9026620"/>
    <n v="755413"/>
    <n v="876177"/>
    <n v="-13829762"/>
    <n v="0.81395755867069697"/>
    <m/>
    <m/>
    <n v="52500"/>
    <n v="0"/>
    <n v="3404016"/>
    <n v="33052829"/>
    <n v="97.033216128035505"/>
    <n v="0"/>
    <n v="0"/>
    <m/>
    <s v="Vague C"/>
    <x v="14"/>
    <s v="Besançon"/>
    <x v="7"/>
    <s v="Bourgogne-Franche-Comté"/>
    <s v="25056"/>
    <s v="A03"/>
    <s v="R27"/>
    <s v="Comptes financiers"/>
    <s v="8A0mg"/>
    <n v="5.7810595285650299"/>
    <n v="269036"/>
    <n v="32783793"/>
    <n v="17281539"/>
    <n v="52.284598695016399"/>
    <n v="99.186042441329306"/>
    <m/>
    <n v="37.379621082893003"/>
    <n v="0"/>
    <n v="28580260"/>
    <n v="32072223"/>
    <n v="169157"/>
    <n v="169157"/>
    <n v="-6603568"/>
    <n v="5061674"/>
    <n v="7169663"/>
    <m/>
    <n v="17233778"/>
    <n v="189.244730772916"/>
  </r>
  <r>
    <x v="14"/>
    <x v="11"/>
    <n v="3672356"/>
    <n v="4447021"/>
    <n v="4908765"/>
    <n v="1001133"/>
    <n v="1572368"/>
    <n v="-19565259"/>
    <n v="-0.94621144596265583"/>
    <m/>
    <m/>
    <m/>
    <n v="1384414"/>
    <n v="1932268"/>
    <n v="25955615"/>
    <n v="95.630968482156945"/>
    <m/>
    <n v="688"/>
    <m/>
    <s v="Vague C"/>
    <x v="14"/>
    <s v="Besançon"/>
    <x v="7"/>
    <s v="Bourgogne-Franche-Comté"/>
    <s v="25056"/>
    <s v="A03"/>
    <s v="R27"/>
    <s v="Comptes financiers"/>
    <s v="8A0mg"/>
    <n v="-6.6876686247193886"/>
    <n v="-245595"/>
    <n v="26201210"/>
    <n v="15193205"/>
    <n v="58.535330409239009"/>
    <n v="100.9462114459626"/>
    <m/>
    <n v="26.549021209325801"/>
    <m/>
    <n v="27032643"/>
    <n v="24821606"/>
    <n v="-376082"/>
    <n v="-376082"/>
    <n v="-3273458"/>
    <n v="5261265"/>
    <n v="8456989"/>
    <m/>
    <n v="21497527"/>
    <n v="295.37222593918398"/>
  </r>
  <r>
    <x v="15"/>
    <x v="6"/>
    <n v="766006"/>
    <n v="0"/>
    <n v="0"/>
    <n v="156660.98000000001"/>
    <n v="27928.76"/>
    <n v="-212412"/>
    <m/>
    <n v="1537576.83"/>
    <n v="67.626464540000001"/>
    <m/>
    <n v="3279.3"/>
    <n v="1739685"/>
    <n v="2158144"/>
    <n v="49.958853533406497"/>
    <n v="57425.1"/>
    <m/>
    <m/>
    <s v="Vague B"/>
    <x v="15"/>
    <s v="Plouzané"/>
    <x v="8"/>
    <s v="Bretagne"/>
    <s v="29212"/>
    <s v="A14"/>
    <s v="R53"/>
    <s v="Comptes financiers"/>
    <s v="dPmxa"/>
    <m/>
    <m/>
    <n v="2771269"/>
    <m/>
    <n v="47.496181904451198"/>
    <n v="128.40982807449399"/>
    <m/>
    <n v="226"/>
    <m/>
    <n v="1193671.8400000001"/>
    <n v="1078184"/>
    <m/>
    <m/>
    <m/>
    <n v="15273.27"/>
    <n v="1200"/>
    <m/>
    <n v="1952097"/>
    <n v="254"/>
  </r>
  <r>
    <x v="16"/>
    <x v="10"/>
    <n v="1068164"/>
    <n v="20802"/>
    <n v="0"/>
    <n v="196165"/>
    <n v="1772525"/>
    <n v="-3006280"/>
    <n v="9.4938911427883603"/>
    <m/>
    <m/>
    <n v="156862"/>
    <n v="476755"/>
    <n v="4949206"/>
    <n v="20789895"/>
    <n v="9.9066349300946506"/>
    <n v="60924"/>
    <n v="0"/>
    <s v="2011"/>
    <s v="Vague A"/>
    <x v="16"/>
    <s v="Nîmes"/>
    <x v="9"/>
    <s v="Occitanie"/>
    <s v="30189"/>
    <s v="A11"/>
    <s v="R76"/>
    <s v="Comptes financiers"/>
    <s v="HAU8L"/>
    <n v="184.78155039862801"/>
    <n v="1973770"/>
    <n v="18816125"/>
    <n v="15251430"/>
    <n v="73.359822163603994"/>
    <n v="90.506108857211601"/>
    <m/>
    <n v="94.690812268732302"/>
    <n v="393106"/>
    <n v="3301331"/>
    <n v="2059579"/>
    <n v="1232616"/>
    <n v="1232616"/>
    <n v="2051630"/>
    <n v="15751"/>
    <n v="208441"/>
    <n v="75.883916161232605"/>
    <n v="7955486"/>
    <n v="152.208542407111"/>
  </r>
  <r>
    <x v="17"/>
    <x v="12"/>
    <n v="98836.66"/>
    <n v="0"/>
    <n v="0"/>
    <n v="42285.8"/>
    <n v="31320"/>
    <m/>
    <n v="9.7783390452727006E-2"/>
    <n v="1556817.16"/>
    <n v="42.927157123222202"/>
    <n v="429125"/>
    <n v="681870.1"/>
    <n v="1218079.1399999999"/>
    <n v="3626648.64"/>
    <n v="48.463576554248199"/>
    <n v="86625.19"/>
    <m/>
    <m/>
    <s v="Vague A"/>
    <x v="17"/>
    <s v="Toulouse"/>
    <x v="10"/>
    <s v="Occitanie"/>
    <s v="31555"/>
    <s v="A16"/>
    <s v="R76"/>
    <s v="Comptes financiers"/>
    <s v="dQaK0"/>
    <n v="3.5880006467232999"/>
    <n v="3546.2599999997101"/>
    <n v="3623102.38"/>
    <m/>
    <n v="52.214920660193897"/>
    <n v="99.902216609547295"/>
    <n v="323390.13"/>
    <n v="121.031217009109"/>
    <n v="386253.69"/>
    <n v="1757603.64"/>
    <n v="1757603.64"/>
    <m/>
    <m/>
    <m/>
    <m/>
    <n v="4000"/>
    <m/>
    <n v="1508067.89"/>
    <n v="149.84518334256899"/>
  </r>
  <r>
    <x v="18"/>
    <x v="5"/>
    <n v="5820640.9800000004"/>
    <n v="0"/>
    <n v="0"/>
    <n v="2860169.6"/>
    <n v="1808960.86"/>
    <n v="3237793.11"/>
    <n v="12.378938979683801"/>
    <n v="7680382.4900000002"/>
    <n v="13.8459578277188"/>
    <n v="3741356.38"/>
    <n v="851585.01"/>
    <n v="12061283.550000001"/>
    <n v="55470214.380000003"/>
    <n v="31.467015361479099"/>
    <n v="817015.73"/>
    <n v="58503.65"/>
    <s v="2012"/>
    <s v="Vague A"/>
    <x v="18"/>
    <s v="Toulouse"/>
    <x v="10"/>
    <s v="Occitanie"/>
    <s v="31555"/>
    <s v="A16"/>
    <s v="R76"/>
    <s v="Comptes financiers"/>
    <s v="dj88d"/>
    <n v="117.97023753215601"/>
    <n v="6866623.9900000002"/>
    <n v="48588501.82"/>
    <m/>
    <n v="68.998057421965896"/>
    <n v="87.5938598094165"/>
    <n v="5511942.7199999997"/>
    <n v="89.363983563138603"/>
    <n v="619042.03"/>
    <n v="17454820.879999999"/>
    <n v="17454820.879999999"/>
    <n v="3742765.84"/>
    <m/>
    <m/>
    <n v="1240562.43"/>
    <n v="312228.5"/>
    <n v="77.171975332076101"/>
    <n v="8823490.4400000107"/>
    <n v="65.374655307698902"/>
  </r>
  <r>
    <x v="18"/>
    <x v="2"/>
    <n v="5379503.54"/>
    <n v="1691603.37"/>
    <n v="227278.28"/>
    <n v="4188464.85"/>
    <n v="2248551.5499999998"/>
    <n v="1241808.56"/>
    <n v="5.8167898830000002"/>
    <n v="8109708.6799999997"/>
    <n v="14.88956026"/>
    <n v="3194789.3"/>
    <n v="892411.06"/>
    <n v="12896014.539999999"/>
    <n v="54465736.659999996"/>
    <n v="28.934523680000002"/>
    <n v="655319.81000000006"/>
    <n v="75720.33"/>
    <s v="2012"/>
    <s v="Vague A"/>
    <x v="18"/>
    <s v="Toulouse"/>
    <x v="10"/>
    <s v="Occitanie"/>
    <s v="31555"/>
    <s v="A16"/>
    <s v="R76"/>
    <s v="Comptes financiers"/>
    <s v="dj88d"/>
    <n v="58.893119720000001"/>
    <n v="3168157.46"/>
    <n v="51285061.009999998"/>
    <m/>
    <n v="72.301490520000002"/>
    <n v="94.160226510000001"/>
    <n v="6276367.6100000003"/>
    <n v="90.524709200000004"/>
    <n v="641424.5"/>
    <n v="15759401.470000001"/>
    <n v="15759401.470000001"/>
    <n v="815452.91"/>
    <m/>
    <m/>
    <n v="1160255.53"/>
    <n v="690947.89"/>
    <n v="78.472033274632096"/>
    <n v="11654205.98"/>
    <n v="81.807724710000002"/>
  </r>
  <r>
    <x v="18"/>
    <x v="7"/>
    <n v="6553339"/>
    <m/>
    <m/>
    <m/>
    <m/>
    <n v="-5340055"/>
    <n v="6.5718469818432501"/>
    <m/>
    <m/>
    <m/>
    <m/>
    <n v="10789811"/>
    <n v="56593101"/>
    <n v="29.793059051491099"/>
    <m/>
    <m/>
    <s v="2012"/>
    <s v="Vague A"/>
    <x v="18"/>
    <s v="Toulouse"/>
    <x v="10"/>
    <s v="Occitanie"/>
    <s v="31555"/>
    <s v="A16"/>
    <s v="R76"/>
    <s v="Comptes financiers"/>
    <s v="dj88d"/>
    <n v="56.7529315971599"/>
    <n v="3719212"/>
    <n v="52187660"/>
    <m/>
    <n v="73.9662277916172"/>
    <n v="92.215586489950397"/>
    <m/>
    <n v="74.430084812999993"/>
    <m/>
    <n v="16659745.5"/>
    <n v="16860816"/>
    <n v="2163917"/>
    <n v="2192722"/>
    <n v="1550016"/>
    <m/>
    <m/>
    <n v="79.393683988934299"/>
    <n v="16129866"/>
    <n v="111.26675846000001"/>
  </r>
  <r>
    <x v="18"/>
    <x v="13"/>
    <n v="6208429"/>
    <n v="3119671"/>
    <n v="591940"/>
    <n v="2474272"/>
    <n v="2005966"/>
    <n v="-7394475"/>
    <n v="6.5236809929624799"/>
    <m/>
    <m/>
    <n v="4192162"/>
    <n v="2197464"/>
    <n v="13643873"/>
    <n v="56560445"/>
    <n v="27.9506039954247"/>
    <n v="536431"/>
    <n v="87000"/>
    <s v="2012"/>
    <s v="Vague A"/>
    <x v="18"/>
    <s v="Toulouse"/>
    <x v="10"/>
    <s v="Occitanie"/>
    <s v="31555"/>
    <s v="A16"/>
    <s v="R76"/>
    <s v="Comptes financiers"/>
    <s v="dj88d"/>
    <n v="59.432474785489198"/>
    <n v="3689823"/>
    <n v="52874793"/>
    <n v="44100346"/>
    <n v="77.970295318574699"/>
    <n v="93.483693418607302"/>
    <m/>
    <n v="92.894818141415698"/>
    <n v="524658"/>
    <n v="18666509"/>
    <n v="15808986"/>
    <n v="979292"/>
    <n v="1113145"/>
    <n v="817969"/>
    <n v="1552058"/>
    <n v="1384887"/>
    <n v="78.1781876407547"/>
    <n v="21038348"/>
    <n v="143.24037694104999"/>
  </r>
  <r>
    <x v="18"/>
    <x v="14"/>
    <n v="5280180"/>
    <n v="3171046"/>
    <n v="1537138"/>
    <n v="2710423"/>
    <n v="4744567"/>
    <n v="-12502785"/>
    <n v="5.8568977543007703"/>
    <m/>
    <m/>
    <n v="4996495"/>
    <n v="1858309"/>
    <n v="14210775"/>
    <n v="58912297"/>
    <n v="29.556323359790198"/>
    <n v="787671"/>
    <n v="32254"/>
    <s v="2012"/>
    <s v="Vague A"/>
    <x v="18"/>
    <s v="Toulouse"/>
    <x v="10"/>
    <s v="Occitanie"/>
    <s v="31555"/>
    <s v="A16"/>
    <s v="R76"/>
    <s v="Comptes financiers"/>
    <s v="dj88d"/>
    <n v="65.346882113867295"/>
    <n v="3450433"/>
    <n v="55555283"/>
    <n v="44972866"/>
    <n v="76.338673401242502"/>
    <n v="94.301675251263802"/>
    <m/>
    <n v="92.086273775259102"/>
    <n v="633511"/>
    <n v="22937395"/>
    <n v="17412309"/>
    <n v="1602090"/>
    <n v="1610041"/>
    <n v="5318928"/>
    <n v="1922823"/>
    <n v="543158"/>
    <n v="78.076113361341001"/>
    <n v="26713560"/>
    <n v="173.104718051747"/>
  </r>
  <r>
    <x v="19"/>
    <x v="3"/>
    <n v="9479997.6899999995"/>
    <n v="0"/>
    <n v="0"/>
    <n v="3843506.04"/>
    <n v="5524418.8600000003"/>
    <m/>
    <n v="1.6875072910456801"/>
    <n v="19886956.489999998"/>
    <n v="22.993018992337799"/>
    <n v="7173817.9500000002"/>
    <n v="3749415.97"/>
    <n v="29272511.800000001"/>
    <n v="86491280.230000004"/>
    <n v="37.284637635430201"/>
    <n v="1200001.52"/>
    <n v="195103.17"/>
    <s v="2010"/>
    <s v="Vague A"/>
    <x v="19"/>
    <s v="Toulouse"/>
    <x v="10"/>
    <s v="Occitanie"/>
    <s v="31555"/>
    <s v="A16"/>
    <s v="R76"/>
    <s v="Comptes financiers"/>
    <s v="mMex4"/>
    <n v="15.396065565918899"/>
    <n v="1459546.66"/>
    <n v="84943425.400000006"/>
    <m/>
    <n v="67.193337531200001"/>
    <n v="98.210392046592602"/>
    <n v="6119634.2999999998"/>
    <n v="124.060269507333"/>
    <n v="2499716.59"/>
    <n v="32247960.420000002"/>
    <n v="32247960.420000002"/>
    <n v="135684.39000000001"/>
    <m/>
    <m/>
    <n v="897604.05"/>
    <n v="4946582.6100000003"/>
    <m/>
    <n v="30160238.280000001"/>
    <n v="127.82255636232"/>
  </r>
  <r>
    <x v="19"/>
    <x v="12"/>
    <m/>
    <m/>
    <m/>
    <m/>
    <m/>
    <m/>
    <m/>
    <m/>
    <m/>
    <m/>
    <m/>
    <n v="30414222.190000001"/>
    <m/>
    <m/>
    <m/>
    <m/>
    <s v="2010"/>
    <s v="Vague A"/>
    <x v="19"/>
    <s v="Toulouse"/>
    <x v="10"/>
    <s v="Occitanie"/>
    <s v="31555"/>
    <s v="A16"/>
    <s v="R76"/>
    <s v="Comptes financiers"/>
    <s v="mMex4"/>
    <m/>
    <m/>
    <m/>
    <m/>
    <m/>
    <m/>
    <m/>
    <m/>
    <m/>
    <m/>
    <m/>
    <m/>
    <m/>
    <m/>
    <m/>
    <m/>
    <n v="71.791579172940999"/>
    <n v="30931576.300000001"/>
    <m/>
  </r>
  <r>
    <x v="19"/>
    <x v="5"/>
    <n v="3779055.59"/>
    <n v="0"/>
    <n v="0"/>
    <n v="5826021.8099999996"/>
    <n v="3486757.54"/>
    <n v="223980.080000002"/>
    <n v="4.5758857465879501"/>
    <n v="20011461.989999998"/>
    <n v="21.838597486428799"/>
    <n v="6797471.2000000002"/>
    <n v="4602839.13"/>
    <n v="31700411.469999999"/>
    <n v="91633457.700000003"/>
    <n v="38.835107386764001"/>
    <n v="1062701.5900000001"/>
    <n v="79522.679999999993"/>
    <s v="2010"/>
    <s v="Vague A"/>
    <x v="19"/>
    <s v="Toulouse"/>
    <x v="10"/>
    <s v="Occitanie"/>
    <s v="31555"/>
    <s v="A16"/>
    <s v="R76"/>
    <s v="Comptes financiers"/>
    <s v="mMex4"/>
    <n v="110.95476714064399"/>
    <n v="4193042.33"/>
    <n v="86568137.829999998"/>
    <m/>
    <n v="66.746351982306606"/>
    <n v="94.472193893868507"/>
    <n v="7989205.6699999897"/>
    <n v="131.82850428885101"/>
    <n v="1995598.42"/>
    <n v="35585951.700000003"/>
    <n v="35585951.700000003"/>
    <n v="828237.79999999504"/>
    <m/>
    <m/>
    <n v="886028.94"/>
    <n v="4043771.25"/>
    <n v="73.126076884423497"/>
    <n v="31476431.390000001"/>
    <n v="130.89706657029501"/>
  </r>
  <r>
    <x v="19"/>
    <x v="1"/>
    <n v="5123025"/>
    <n v="2960169"/>
    <n v="1120046"/>
    <n v="9074974"/>
    <n v="3641221"/>
    <n v="-2361438"/>
    <n v="3.5196600215154099"/>
    <m/>
    <m/>
    <n v="5007241"/>
    <n v="5398250"/>
    <n v="19616774"/>
    <n v="90721035"/>
    <n v="36.085175836011999"/>
    <n v="730143"/>
    <n v="105441"/>
    <s v="2010"/>
    <s v="Vague A"/>
    <x v="19"/>
    <s v="Toulouse"/>
    <x v="10"/>
    <s v="Occitanie"/>
    <s v="31555"/>
    <s v="A16"/>
    <s v="R76"/>
    <s v="Comptes financiers"/>
    <s v="mMex4"/>
    <n v="62.327862932544697"/>
    <n v="3193072"/>
    <n v="87527963"/>
    <n v="65746360"/>
    <n v="72.470910412342604"/>
    <n v="96.480339978484594"/>
    <m/>
    <n v="80.683228512926803"/>
    <n v="2720443"/>
    <n v="35915359"/>
    <n v="32736845"/>
    <n v="69854"/>
    <n v="216183"/>
    <n v="745858"/>
    <n v="1990786"/>
    <n v="3166645"/>
    <n v="76.779924322941895"/>
    <n v="21978212"/>
    <n v="90.395755239956898"/>
  </r>
  <r>
    <x v="19"/>
    <x v="9"/>
    <n v="12976798"/>
    <n v="3208263"/>
    <n v="1086324"/>
    <n v="12969517"/>
    <n v="10263671"/>
    <n v="-9191330"/>
    <n v="-2.5011400029673161"/>
    <m/>
    <m/>
    <n v="4604825"/>
    <n v="6101220"/>
    <n v="5448100"/>
    <n v="106385688"/>
    <n v="41.025192223224607"/>
    <n v="1180000"/>
    <n v="25000"/>
    <s v="2010"/>
    <s v="Vague A"/>
    <x v="19"/>
    <s v="Toulouse"/>
    <x v="10"/>
    <s v="Occitanie"/>
    <s v="31555"/>
    <s v="A16"/>
    <s v="R76"/>
    <s v="Budget"/>
    <s v="mMex4"/>
    <n v="-20.504711562898649"/>
    <n v="-2660855"/>
    <n v="109046543"/>
    <n v="75064639"/>
    <n v="70.558963720759124"/>
    <n v="102.5011400029673"/>
    <m/>
    <n v="17.986044729542702"/>
    <n v="2321000"/>
    <n v="48075217"/>
    <n v="43644933"/>
    <n v="-5324641"/>
    <n v="-4443592"/>
    <n v="-11207369"/>
    <n v="4097686"/>
    <n v="2217711"/>
    <m/>
    <n v="14639430"/>
    <n v="48.329774195592798"/>
  </r>
  <r>
    <x v="20"/>
    <x v="5"/>
    <n v="4491570.99"/>
    <n v="0"/>
    <n v="0"/>
    <n v="6323216.7400000002"/>
    <n v="41035.56"/>
    <m/>
    <n v="8.9232632868301405"/>
    <n v="9948012.7100000009"/>
    <n v="10.646142049284601"/>
    <n v="824120.34"/>
    <n v="3737105.59"/>
    <n v="20731391.760000002"/>
    <n v="93442419.459999993"/>
    <n v="20.439757864120701"/>
    <n v="1013142.82"/>
    <n v="12272.06"/>
    <s v="2009"/>
    <s v="Vague A"/>
    <x v="20"/>
    <s v="Toulouse"/>
    <x v="10"/>
    <s v="Occitanie"/>
    <s v="31555"/>
    <s v="A16"/>
    <s v="R76"/>
    <s v="Comptes financiers"/>
    <s v="542Id"/>
    <n v="185.63912556573001"/>
    <n v="8338113.1100000003"/>
    <n v="85104306.349999994"/>
    <m/>
    <n v="74.585254376717103"/>
    <n v="91.076736713169893"/>
    <n v="8511969.9199999999"/>
    <n v="87.695926959399998"/>
    <n v="3970739.78"/>
    <n v="19099404.280000001"/>
    <n v="19099404.280000001"/>
    <n v="4038456.52"/>
    <m/>
    <m/>
    <m/>
    <n v="359687.8"/>
    <n v="76.473572375094193"/>
    <n v="25485556.809999999"/>
    <n v="107.806535827549"/>
  </r>
  <r>
    <x v="20"/>
    <x v="2"/>
    <n v="7666319.25"/>
    <n v="0"/>
    <n v="0"/>
    <n v="4242203.8099999996"/>
    <n v="83159.199999999997"/>
    <m/>
    <n v="7.3092581599999997"/>
    <n v="15517334.23"/>
    <n v="15.92459114"/>
    <n v="772521.01"/>
    <n v="2874280.12"/>
    <n v="22467551.07"/>
    <n v="97442591.079999998"/>
    <n v="17.85148058"/>
    <n v="737621.51"/>
    <n v="11097.15"/>
    <s v="2009"/>
    <s v="Vague A"/>
    <x v="20"/>
    <s v="Toulouse"/>
    <x v="10"/>
    <s v="Occitanie"/>
    <s v="31555"/>
    <s v="A16"/>
    <s v="R76"/>
    <s v="Comptes financiers"/>
    <s v="542Id"/>
    <n v="92.904173540000002"/>
    <n v="7122330.54"/>
    <n v="90320260.540000007"/>
    <m/>
    <n v="73.673535909999998"/>
    <n v="92.690741840000001"/>
    <n v="7005070.9000000004"/>
    <n v="89.551539559999995"/>
    <n v="4880584.8899999997"/>
    <n v="17394945.219999999"/>
    <n v="17394945.219999999"/>
    <n v="7101230.9900000002"/>
    <m/>
    <m/>
    <n v="148389.07999999999"/>
    <n v="341816.66"/>
    <n v="77.0655558476479"/>
    <n v="25062850.23"/>
    <n v="99.895926220000007"/>
  </r>
  <r>
    <x v="21"/>
    <x v="5"/>
    <n v="5499799.5099999998"/>
    <n v="0"/>
    <n v="0"/>
    <n v="1717442.62"/>
    <n v="2448078.81"/>
    <m/>
    <n v="0.38399934203420599"/>
    <n v="22989078.579999998"/>
    <n v="14.5138447298723"/>
    <n v="495727.44"/>
    <n v="2873836.36"/>
    <n v="22682189.070000101"/>
    <n v="158394133.38"/>
    <n v="9.2510676167821906"/>
    <n v="944319.4"/>
    <n v="284770.55"/>
    <s v="2011"/>
    <s v="Vague A"/>
    <x v="21"/>
    <s v="Toulouse"/>
    <x v="10"/>
    <s v="Occitanie"/>
    <s v="31555"/>
    <s v="A16"/>
    <s v="R76"/>
    <s v="Comptes financiers"/>
    <s v="HqAYu"/>
    <n v="11.059174591620399"/>
    <n v="608232.42999998201"/>
    <n v="157751234.43000001"/>
    <m/>
    <n v="83.268438051035602"/>
    <n v="99.594114418077893"/>
    <n v="4732532.55999998"/>
    <n v="51.762435296970096"/>
    <n v="2898323.65"/>
    <n v="14653148.380000001"/>
    <n v="14653148.380000001"/>
    <n v="265742.90999998897"/>
    <m/>
    <m/>
    <n v="1594990.5"/>
    <n v="594934.11"/>
    <n v="86.055937118911103"/>
    <n v="26712866.43"/>
    <n v="60.960739543798901"/>
  </r>
  <r>
    <x v="21"/>
    <x v="4"/>
    <n v="10317653"/>
    <m/>
    <m/>
    <m/>
    <m/>
    <n v="-5449160"/>
    <n v="1.5976055917776399"/>
    <m/>
    <m/>
    <m/>
    <m/>
    <n v="26251959"/>
    <n v="168286091"/>
    <n v="7.5993683874919897"/>
    <m/>
    <m/>
    <s v="2011"/>
    <s v="Vague A"/>
    <x v="21"/>
    <s v="Toulouse"/>
    <x v="10"/>
    <s v="Occitanie"/>
    <s v="31555"/>
    <s v="A16"/>
    <s v="R76"/>
    <s v="Comptes financiers"/>
    <s v="HqAYu"/>
    <n v="26.057747823075701"/>
    <n v="2688548"/>
    <n v="165597543"/>
    <m/>
    <n v="83.0100343824612"/>
    <n v="98.402394408222406"/>
    <m/>
    <n v="57.070322836855098"/>
    <m/>
    <n v="12788680"/>
    <n v="12788680"/>
    <n v="1362642"/>
    <n v="1362642"/>
    <m/>
    <m/>
    <m/>
    <n v="85.687576572335701"/>
    <n v="31701119"/>
    <n v="68.916498598049898"/>
  </r>
  <r>
    <x v="21"/>
    <x v="10"/>
    <n v="7244577"/>
    <n v="183327"/>
    <n v="261968"/>
    <n v="3787076"/>
    <n v="3128955"/>
    <n v="-9387249"/>
    <n v="1.93993389685016"/>
    <m/>
    <m/>
    <n v="251486"/>
    <n v="3610033"/>
    <n v="27252488"/>
    <n v="177668992"/>
    <n v="5.4563527888985801"/>
    <n v="1159867"/>
    <n v="353676"/>
    <s v="2011"/>
    <s v="Vague A"/>
    <x v="21"/>
    <s v="Toulouse"/>
    <x v="10"/>
    <s v="Occitanie"/>
    <s v="31555"/>
    <s v="A16"/>
    <s v="R76"/>
    <s v="Comptes financiers"/>
    <s v="HqAYu"/>
    <n v="47.575738376443503"/>
    <n v="3446661"/>
    <n v="174157581"/>
    <n v="146227435"/>
    <n v="82.303295219911007"/>
    <n v="98.023621927229698"/>
    <m/>
    <n v="56.3334402307758"/>
    <n v="1925857"/>
    <n v="16587112"/>
    <n v="9694247"/>
    <n v="1441248"/>
    <n v="1441248"/>
    <n v="3895186"/>
    <n v="196568"/>
    <n v="1728299"/>
    <n v="87.708979936557498"/>
    <n v="36639737"/>
    <n v="75.7377614242357"/>
  </r>
  <r>
    <x v="21"/>
    <x v="13"/>
    <n v="10606422"/>
    <n v="347439"/>
    <n v="97875"/>
    <n v="4898291"/>
    <n v="1733149"/>
    <n v="-7583891"/>
    <n v="3.2990569987687399"/>
    <m/>
    <m/>
    <n v="66169"/>
    <n v="3576764"/>
    <n v="34021119"/>
    <n v="178987147"/>
    <n v="6.18760742635894"/>
    <n v="296353"/>
    <n v="355696"/>
    <s v="2011"/>
    <s v="Vague A"/>
    <x v="21"/>
    <s v="Toulouse"/>
    <x v="10"/>
    <s v="Occitanie"/>
    <s v="31555"/>
    <s v="A16"/>
    <s v="R76"/>
    <s v="Comptes financiers"/>
    <s v="HqAYu"/>
    <n v="55.672761276140101"/>
    <n v="5904888"/>
    <n v="173082259"/>
    <n v="148100661"/>
    <n v="82.743740811735506"/>
    <n v="96.700943001231295"/>
    <m/>
    <n v="70.761745951097197"/>
    <n v="2040993"/>
    <n v="14632374"/>
    <n v="11075022"/>
    <n v="3419527"/>
    <n v="3419527"/>
    <n v="718259"/>
    <n v="249516"/>
    <n v="970129"/>
    <n v="86.313444750821404"/>
    <n v="41605010"/>
    <n v="86.5357529219676"/>
  </r>
  <r>
    <x v="21"/>
    <x v="9"/>
    <n v="11310421"/>
    <n v="850000"/>
    <n v="2400"/>
    <n v="5403499"/>
    <n v="3999535"/>
    <n v="-6923285"/>
    <n v="-3.01242469672346"/>
    <m/>
    <m/>
    <m/>
    <n v="4454545"/>
    <n v="4549651"/>
    <n v="197183485"/>
    <n v="8.2886804642893903"/>
    <n v="180685"/>
    <n v="840921"/>
    <s v="2011"/>
    <s v="Vague A"/>
    <x v="21"/>
    <s v="Toulouse"/>
    <x v="10"/>
    <s v="Occitanie"/>
    <s v="31555"/>
    <s v="A16"/>
    <s v="R76"/>
    <s v="Budget"/>
    <s v="HqAYu"/>
    <n v="-52.517974353032479"/>
    <n v="-5940004"/>
    <n v="203123489"/>
    <n v="165626462"/>
    <n v="83.996112554760856"/>
    <n v="103.0124246967235"/>
    <m/>
    <n v="8.06344144669551"/>
    <n v="4762824"/>
    <n v="22965336"/>
    <n v="16343909"/>
    <n v="-7793476"/>
    <n v="-7793476"/>
    <n v="-10628998"/>
    <n v="1143000"/>
    <n v="1327927"/>
    <m/>
    <n v="11472936"/>
    <n v="20.333723984034201"/>
  </r>
  <r>
    <x v="22"/>
    <x v="13"/>
    <n v="24373871"/>
    <n v="11728858"/>
    <n v="3281553"/>
    <n v="6627104"/>
    <n v="12002534"/>
    <n v="-6609331"/>
    <n v="5.18083068992114"/>
    <m/>
    <m/>
    <n v="53835"/>
    <n v="5143427"/>
    <n v="38432157"/>
    <n v="351335357"/>
    <n v="14.836282190636499"/>
    <n v="1353143"/>
    <n v="6171433"/>
    <s v="2010"/>
    <s v="Vague A"/>
    <x v="22"/>
    <s v="Toulouse"/>
    <x v="10"/>
    <s v="Occitanie"/>
    <s v="31555"/>
    <s v="A16"/>
    <s v="R76"/>
    <s v="Comptes financiers"/>
    <s v="m7K6T"/>
    <n v="74.678699989837497"/>
    <n v="18202090"/>
    <n v="333133267"/>
    <n v="285742239"/>
    <n v="81.3303396048465"/>
    <n v="94.819169310078806"/>
    <m/>
    <n v="41.531656818891001"/>
    <n v="7552788"/>
    <n v="66900754"/>
    <n v="52125105"/>
    <n v="13024331"/>
    <n v="12738718"/>
    <n v="12169045"/>
    <n v="8999879"/>
    <n v="3986200"/>
    <n v="83.7712249046008"/>
    <n v="45041488"/>
    <n v="48.674021138813501"/>
  </r>
  <r>
    <x v="22"/>
    <x v="11"/>
    <n v="28691043"/>
    <n v="8259357"/>
    <n v="3457171"/>
    <n v="12657176"/>
    <n v="22601597"/>
    <n v="-22333119"/>
    <n v="4.1364005100931696"/>
    <m/>
    <m/>
    <n v="39003"/>
    <n v="5433957"/>
    <n v="66695895"/>
    <n v="409042136"/>
    <n v="19.332843255052829"/>
    <n v="1225985"/>
    <n v="7064847"/>
    <s v="2010"/>
    <s v="Vague A"/>
    <x v="22"/>
    <s v="Toulouse"/>
    <x v="10"/>
    <s v="Occitanie"/>
    <s v="31555"/>
    <s v="A16"/>
    <s v="R76"/>
    <s v="Comptes financiers"/>
    <s v="m7K6T"/>
    <n v="58.97178781545167"/>
    <n v="16919621"/>
    <n v="392122515"/>
    <n v="321740962"/>
    <n v="78.65716846344651"/>
    <n v="95.863599489906846"/>
    <m/>
    <n v="61.232194738932499"/>
    <n v="21571901"/>
    <n v="91363750"/>
    <n v="79079475"/>
    <n v="9227274"/>
    <n v="9184045"/>
    <n v="7582521"/>
    <n v="5419409"/>
    <n v="3633347"/>
    <n v="82.201362919634107"/>
    <n v="89029014"/>
    <n v="81.735793824539797"/>
  </r>
  <r>
    <x v="23"/>
    <x v="11"/>
    <n v="9718"/>
    <m/>
    <n v="403551"/>
    <n v="1264106"/>
    <n v="3200"/>
    <n v="-2836046"/>
    <n v="5.7789863575958158"/>
    <m/>
    <m/>
    <n v="796724"/>
    <n v="5000"/>
    <n v="1950557"/>
    <n v="10396408"/>
    <n v="38.322447522259608"/>
    <n v="59149"/>
    <m/>
    <m/>
    <m/>
    <x v="23"/>
    <m/>
    <x v="11"/>
    <m/>
    <m/>
    <m/>
    <m/>
    <s v="Comptes financiers"/>
    <s v="wc3zx"/>
    <n v="6182.41407697057"/>
    <n v="600807"/>
    <n v="9795600"/>
    <n v="5005771"/>
    <n v="48.149043400374438"/>
    <n v="94.221004023697418"/>
    <m/>
    <n v="71.685299522234502"/>
    <m/>
    <n v="2531730"/>
    <n v="3984158"/>
    <n v="449265"/>
    <n v="449265"/>
    <n v="-535801"/>
    <m/>
    <m/>
    <n v="21.1849887275736"/>
    <n v="4786603"/>
    <n v="175.913377434767"/>
  </r>
  <r>
    <x v="24"/>
    <x v="3"/>
    <n v="135522.1"/>
    <n v="0"/>
    <n v="0"/>
    <n v="219140.75"/>
    <n v="223944.02"/>
    <n v="488228.24"/>
    <n v="7.9921384308910097"/>
    <n v="1698170.47"/>
    <n v="38.602175637993398"/>
    <n v="56669.15"/>
    <n v="738318.87"/>
    <n v="1705824.32"/>
    <n v="4399157.41"/>
    <n v="67.997530690769295"/>
    <n v="103324.45"/>
    <m/>
    <m/>
    <s v="Vague B"/>
    <x v="24"/>
    <s v="Pessac"/>
    <x v="12"/>
    <s v="Nouvelle-Aquitaine"/>
    <s v="33318"/>
    <s v="A04"/>
    <s v="R75"/>
    <s v="Comptes financiers"/>
    <s v="DOunC"/>
    <n v="259.43130308636"/>
    <n v="351586.75"/>
    <n v="4047570.66"/>
    <m/>
    <n v="43.7836792477949"/>
    <n v="92.007861569108996"/>
    <n v="962459.51"/>
    <n v="151.71983562110299"/>
    <n v="547391.5"/>
    <n v="2991318.41"/>
    <n v="2991318.41"/>
    <n v="149147.79999999999"/>
    <m/>
    <m/>
    <n v="411042"/>
    <n v="133601.19"/>
    <m/>
    <n v="1217596.08"/>
    <n v="108.29572245194601"/>
  </r>
  <r>
    <x v="25"/>
    <x v="12"/>
    <n v="9185054.4600000009"/>
    <n v="0"/>
    <n v="0"/>
    <n v="7989911.7400000002"/>
    <n v="6001418.0300000003"/>
    <m/>
    <n v="0.64725015757806303"/>
    <n v="27314898.350000001"/>
    <n v="17.514020283971"/>
    <n v="8109865.54"/>
    <n v="4583434.6100000003"/>
    <n v="19198572.249999899"/>
    <n v="155960184.50999999"/>
    <n v="31.282198506806601"/>
    <n v="659748.42000000004"/>
    <n v="110270.17"/>
    <m/>
    <m/>
    <x v="25"/>
    <s v="Bordeaux"/>
    <x v="12"/>
    <s v="Nouvelle-Aquitaine"/>
    <s v="33063"/>
    <s v="A04"/>
    <s v="R75"/>
    <s v="Comptes financiers"/>
    <s v="xE7KR"/>
    <n v="10.9901639058982"/>
    <n v="1009452.54000001"/>
    <n v="154859055.69"/>
    <m/>
    <n v="75.087653055765102"/>
    <n v="99.293967993523694"/>
    <n v="5582183.48000002"/>
    <n v="44.630815932621502"/>
    <n v="3712785.02"/>
    <n v="48787774.510000102"/>
    <n v="48787774.510000102"/>
    <m/>
    <m/>
    <m/>
    <n v="3965184.7"/>
    <n v="1534512.56"/>
    <n v="75.971580500433006"/>
    <n v="25603350.82"/>
    <n v="59.5199696532516"/>
  </r>
  <r>
    <x v="26"/>
    <x v="3"/>
    <n v="3912918.62"/>
    <n v="0"/>
    <n v="0"/>
    <n v="2199873.66"/>
    <n v="1199519.02"/>
    <m/>
    <m/>
    <n v="9650193.6199999992"/>
    <n v="43.645672963484401"/>
    <n v="115898.57"/>
    <n v="2622044.94"/>
    <m/>
    <n v="22110310.059999999"/>
    <n v="39.856953412619802"/>
    <n v="346849.79"/>
    <n v="270902.83"/>
    <s v="2011"/>
    <s v="Vague B"/>
    <x v="26"/>
    <s v="Pessac"/>
    <x v="12"/>
    <s v="Nouvelle-Aquitaine"/>
    <s v="33318"/>
    <s v="A04"/>
    <s v="R75"/>
    <s v="Comptes financiers"/>
    <s v="Mz90U"/>
    <m/>
    <m/>
    <n v="23125396.710000001"/>
    <m/>
    <n v="53.285450805659103"/>
    <n v="104.591010470886"/>
    <n v="1149721.46"/>
    <m/>
    <n v="906310.32"/>
    <n v="8812495.9800000004"/>
    <n v="8812495.9800000004"/>
    <m/>
    <m/>
    <m/>
    <n v="387022.22"/>
    <n v="410781.57"/>
    <m/>
    <m/>
    <m/>
  </r>
  <r>
    <x v="26"/>
    <x v="2"/>
    <n v="1986630.98"/>
    <n v="337389.71"/>
    <n v="797091.97"/>
    <n v="2416821.2599999998"/>
    <n v="629712.6"/>
    <m/>
    <n v="3.0704865419999998"/>
    <n v="8015713.8399999999"/>
    <n v="9.7240057499999999"/>
    <n v="162470.29999999999"/>
    <n v="1838373.98"/>
    <n v="9320397.3200000003"/>
    <n v="82432220.280000001"/>
    <n v="11.858518330000001"/>
    <n v="334043.55"/>
    <n v="290953.99"/>
    <s v="2011"/>
    <s v="Vague B"/>
    <x v="26"/>
    <s v="Pessac"/>
    <x v="12"/>
    <s v="Nouvelle-Aquitaine"/>
    <s v="33318"/>
    <s v="A04"/>
    <s v="R75"/>
    <s v="Comptes financiers"/>
    <s v="Mz90U"/>
    <n v="127.4051525"/>
    <n v="2531070.23"/>
    <n v="79749055.319999993"/>
    <m/>
    <n v="85.311305630000007"/>
    <n v="96.745004620000003"/>
    <n v="3994965.91"/>
    <n v="42.073765280000003"/>
    <n v="1592314.6"/>
    <n v="9775239.9499999993"/>
    <n v="9775239.9499999993"/>
    <n v="1463493.54"/>
    <m/>
    <m/>
    <n v="414367.23"/>
    <n v="961700.76"/>
    <n v="81.771190613020295"/>
    <n v="13853725.83"/>
    <n v="62.537935760000003"/>
  </r>
  <r>
    <x v="26"/>
    <x v="6"/>
    <n v="3530015"/>
    <n v="120437.57"/>
    <n v="1300543.6599999999"/>
    <n v="2359890.92"/>
    <n v="603394.37"/>
    <n v="-4944444"/>
    <n v="4.0623674282342499"/>
    <n v="7977422.0800000001"/>
    <n v="9.4227057080000005"/>
    <n v="109896.58"/>
    <n v="2077255.34"/>
    <n v="11893878"/>
    <n v="84661692"/>
    <n v="11.775043428142199"/>
    <n v="241501.35"/>
    <n v="283079.21000000002"/>
    <s v="2011"/>
    <s v="Vague B"/>
    <x v="26"/>
    <s v="Pessac"/>
    <x v="12"/>
    <s v="Nouvelle-Aquitaine"/>
    <s v="33318"/>
    <s v="A04"/>
    <s v="R75"/>
    <s v="Comptes financiers"/>
    <s v="Mz90U"/>
    <n v="97.429302708345404"/>
    <n v="3439269"/>
    <n v="81159709"/>
    <m/>
    <n v="85.070481464036902"/>
    <n v="95.863556565819593"/>
    <n v="4869211.92"/>
    <n v="52.76"/>
    <n v="1682930.15"/>
    <n v="9968950.5700000003"/>
    <n v="9968951"/>
    <n v="2107167"/>
    <m/>
    <m/>
    <n v="474255.81"/>
    <n v="715765.61"/>
    <n v="81.989620553016806"/>
    <n v="16838322"/>
    <n v="75"/>
  </r>
  <r>
    <x v="26"/>
    <x v="10"/>
    <n v="3185330"/>
    <n v="318795"/>
    <n v="1587704"/>
    <n v="2855788"/>
    <n v="1040743"/>
    <n v="-8421796"/>
    <n v="3.6398799289185102"/>
    <m/>
    <m/>
    <n v="199370"/>
    <n v="2099482"/>
    <n v="11523307"/>
    <n v="89725185"/>
    <n v="12.4096851959681"/>
    <n v="349042"/>
    <n v="319918"/>
    <s v="2011"/>
    <s v="Vague B"/>
    <x v="26"/>
    <s v="Pessac"/>
    <x v="12"/>
    <s v="Nouvelle-Aquitaine"/>
    <s v="33318"/>
    <s v="A04"/>
    <s v="R75"/>
    <s v="Comptes financiers"/>
    <s v="Mz90U"/>
    <n v="102.529062922837"/>
    <n v="3265889"/>
    <n v="86373386"/>
    <n v="75595520"/>
    <n v="84.252286579292104"/>
    <n v="96.264372149246597"/>
    <m/>
    <n v="48.028573523793497"/>
    <n v="2070185"/>
    <n v="12387681"/>
    <n v="11134613"/>
    <n v="1471048"/>
    <n v="1134887"/>
    <n v="893852"/>
    <n v="604268"/>
    <n v="942386"/>
    <n v="82.356366559888997"/>
    <n v="19945103"/>
    <n v="83.130202629777699"/>
  </r>
  <r>
    <x v="26"/>
    <x v="13"/>
    <n v="2854161"/>
    <n v="285219"/>
    <n v="959849"/>
    <n v="3479503"/>
    <n v="2729518"/>
    <n v="-6793818"/>
    <n v="5.2252182320263501"/>
    <m/>
    <m/>
    <n v="118452"/>
    <n v="2212791"/>
    <n v="16226864"/>
    <n v="95511073"/>
    <n v="15.016063111342101"/>
    <n v="58883"/>
    <n v="247488"/>
    <s v="2011"/>
    <s v="Vague B"/>
    <x v="26"/>
    <s v="Pessac"/>
    <x v="12"/>
    <s v="Nouvelle-Aquitaine"/>
    <s v="33318"/>
    <s v="A04"/>
    <s v="R75"/>
    <s v="Comptes financiers"/>
    <s v="Mz90U"/>
    <n v="174.85565810758399"/>
    <n v="4990662"/>
    <n v="90047472"/>
    <n v="77357005"/>
    <n v="80.992708562702504"/>
    <n v="94.279615097612805"/>
    <m/>
    <n v="64.873237529644399"/>
    <n v="1553397"/>
    <n v="13548922"/>
    <n v="14342003"/>
    <n v="3229691"/>
    <n v="3229691"/>
    <n v="2364724"/>
    <n v="783531"/>
    <n v="1120291"/>
    <n v="82.599593998791605"/>
    <n v="23020682"/>
    <n v="92.034183036254504"/>
  </r>
  <r>
    <x v="26"/>
    <x v="14"/>
    <n v="3228324"/>
    <n v="394311"/>
    <n v="13500"/>
    <n v="4273768"/>
    <n v="5527428"/>
    <n v="-7392167"/>
    <n v="5.7315809450633504"/>
    <m/>
    <m/>
    <n v="82230"/>
    <n v="2117664"/>
    <n v="20193784"/>
    <n v="98871848"/>
    <n v="15.679391367298001"/>
    <n v="67778"/>
    <n v="316092"/>
    <s v="2011"/>
    <s v="Vague B"/>
    <x v="26"/>
    <s v="Pessac"/>
    <x v="12"/>
    <s v="Nouvelle-Aquitaine"/>
    <s v="33318"/>
    <s v="A04"/>
    <s v="R75"/>
    <s v="Comptes financiers"/>
    <s v="Mz90U"/>
    <n v="175.53752349516299"/>
    <n v="5666920"/>
    <n v="93204928"/>
    <n v="77767357"/>
    <n v="78.654701589071095"/>
    <n v="94.268419054936601"/>
    <m/>
    <n v="77.997616606709897"/>
    <n v="2266825"/>
    <n v="15843197"/>
    <n v="15502504"/>
    <n v="4174404"/>
    <n v="4174404"/>
    <n v="3965462"/>
    <n v="282573"/>
    <n v="501028"/>
    <n v="82.5863898277034"/>
    <n v="27585951"/>
    <n v="106.54954167230299"/>
  </r>
  <r>
    <x v="26"/>
    <x v="8"/>
    <n v="7497652"/>
    <n v="438963"/>
    <n v="126564"/>
    <n v="3194209"/>
    <n v="3516865"/>
    <n v="-4066752"/>
    <n v="1.5907961772235499"/>
    <m/>
    <m/>
    <n v="120904"/>
    <n v="1904171"/>
    <n v="19420242"/>
    <n v="97582583"/>
    <n v="13.0686138939364"/>
    <n v="56332"/>
    <n v="293372"/>
    <s v="2011"/>
    <s v="Vague B"/>
    <x v="26"/>
    <s v="Pessac"/>
    <x v="12"/>
    <s v="Nouvelle-Aquitaine"/>
    <s v="33318"/>
    <s v="A04"/>
    <s v="R75"/>
    <s v="Comptes financiers"/>
    <s v="Mz90U"/>
    <n v="20.704348508039601"/>
    <n v="1552340"/>
    <n v="95761878"/>
    <n v="80715808"/>
    <n v="82.715383748347804"/>
    <n v="98.134190606534801"/>
    <m/>
    <n v="73.006996792606799"/>
    <n v="3057608"/>
    <n v="13585776"/>
    <n v="12752691"/>
    <n v="143462"/>
    <n v="143462"/>
    <n v="-3962619"/>
    <n v="131248"/>
    <n v="745540"/>
    <n v="81.985611049508805"/>
    <n v="23486994"/>
    <n v="88.295238320200895"/>
  </r>
  <r>
    <x v="26"/>
    <x v="11"/>
    <n v="9153059"/>
    <n v="544236"/>
    <n v="19058"/>
    <n v="3540293"/>
    <n v="2922774"/>
    <n v="66363"/>
    <n v="3.0894026818121061"/>
    <m/>
    <m/>
    <n v="91089"/>
    <n v="1904308"/>
    <n v="19666930"/>
    <n v="103298512"/>
    <n v="14.8358284192903"/>
    <n v="63403"/>
    <n v="267974"/>
    <s v="2011"/>
    <s v="Vague B"/>
    <x v="26"/>
    <s v="Pessac"/>
    <x v="12"/>
    <s v="Nouvelle-Aquitaine"/>
    <s v="33318"/>
    <s v="A04"/>
    <s v="R75"/>
    <s v="Comptes financiers"/>
    <s v="Mz90U"/>
    <n v="34.866015831428598"/>
    <n v="3191307"/>
    <n v="99887935"/>
    <n v="84397317"/>
    <n v="81.702355015530131"/>
    <n v="96.698329013684145"/>
    <m/>
    <n v="70.880380097956802"/>
    <n v="3996391"/>
    <n v="16693327"/>
    <n v="15325190"/>
    <n v="1413574"/>
    <n v="1413574"/>
    <n v="-3891592"/>
    <n v="568179"/>
    <n v="2775622"/>
    <n v="81.192935362192699"/>
    <n v="19600567"/>
    <n v="70.641205266682107"/>
  </r>
  <r>
    <x v="27"/>
    <x v="2"/>
    <n v="5877639.7699999996"/>
    <n v="0"/>
    <n v="0"/>
    <n v="3182905.07"/>
    <n v="4140832.51"/>
    <m/>
    <n v="-3.5624374E-2"/>
    <n v="11526829.26"/>
    <n v="11.96215658"/>
    <n v="113635.67"/>
    <n v="2158951.1800000002"/>
    <n v="6024235"/>
    <n v="96360795.689999998"/>
    <n v="16.039375150000001"/>
    <n v="2129213.7799999998"/>
    <n v="7201.49"/>
    <s v="2011"/>
    <m/>
    <x v="27"/>
    <s v="Pessac"/>
    <x v="12"/>
    <s v="Nouvelle-Aquitaine"/>
    <s v="33318"/>
    <s v="A04"/>
    <s v="R75"/>
    <s v="Comptes financiers"/>
    <s v="vFsty"/>
    <n v="-0.58404276799999999"/>
    <m/>
    <n v="96394973.439999998"/>
    <m/>
    <n v="85.090642849999995"/>
    <n v="100.03546849999999"/>
    <n v="1955388.86"/>
    <n v="22.498316280000001"/>
    <n v="3350114.41"/>
    <n v="15455669.52"/>
    <n v="15455669.52"/>
    <m/>
    <m/>
    <m/>
    <n v="69190.5"/>
    <n v="303624.90999999997"/>
    <n v="82.633751823833094"/>
    <n v="10982619.220000001"/>
    <n v="41.016069389999998"/>
  </r>
  <r>
    <x v="28"/>
    <x v="12"/>
    <n v="3384368.68"/>
    <n v="0"/>
    <n v="0"/>
    <n v="1136599.27"/>
    <n v="2618656.37"/>
    <m/>
    <m/>
    <n v="6906892.0999999996"/>
    <n v="45.119312078442398"/>
    <n v="1979200.39"/>
    <n v="620436"/>
    <m/>
    <n v="15308061.630000001"/>
    <n v="55.893775167666298"/>
    <n v="595373.42000000004"/>
    <n v="299"/>
    <m/>
    <s v="Vague B"/>
    <x v="28"/>
    <s v="Talence"/>
    <x v="12"/>
    <s v="Nouvelle-Aquitaine"/>
    <s v="33522"/>
    <s v="A04"/>
    <s v="R75"/>
    <s v="Comptes financiers"/>
    <s v="S88MV"/>
    <m/>
    <m/>
    <n v="15668457.26"/>
    <m/>
    <n v="47.7624762476214"/>
    <n v="102.354286510669"/>
    <n v="588889.70999999798"/>
    <m/>
    <n v="371130.68"/>
    <n v="8556253.5500000007"/>
    <n v="8556253.5500000007"/>
    <m/>
    <m/>
    <m/>
    <n v="62450"/>
    <n v="410693.67"/>
    <m/>
    <m/>
    <m/>
  </r>
  <r>
    <x v="28"/>
    <x v="2"/>
    <n v="3690017.1"/>
    <n v="0"/>
    <n v="0"/>
    <n v="3233446.61"/>
    <n v="1881003.89"/>
    <n v="4756949.62"/>
    <n v="19.43580991"/>
    <n v="6163483.25"/>
    <n v="33.761264939999997"/>
    <n v="1159072.1499999999"/>
    <n v="733619"/>
    <n v="9740300.1400000006"/>
    <n v="18256079.149999999"/>
    <n v="61.05723364"/>
    <n v="537478.43000000005"/>
    <n v="95"/>
    <m/>
    <s v="Vague B"/>
    <x v="28"/>
    <s v="Talence"/>
    <x v="12"/>
    <s v="Nouvelle-Aquitaine"/>
    <s v="33522"/>
    <s v="A04"/>
    <s v="R75"/>
    <s v="Comptes financiers"/>
    <s v="S88MV"/>
    <n v="96.157192330000001"/>
    <n v="3548216.84"/>
    <n v="14707705.689999999"/>
    <m/>
    <n v="36.498831510000002"/>
    <n v="80.563332189999997"/>
    <n v="3668362.06"/>
    <n v="238.4129873"/>
    <n v="410212.68"/>
    <n v="11146656.9"/>
    <n v="11146656.9"/>
    <n v="585301.34"/>
    <m/>
    <m/>
    <n v="130594.28"/>
    <n v="768763.76"/>
    <m/>
    <n v="4983350.5199999996"/>
    <n v="121.9772971"/>
  </r>
  <r>
    <x v="28"/>
    <x v="0"/>
    <n v="2429490.9700000002"/>
    <n v="0"/>
    <n v="0"/>
    <n v="2241787.38"/>
    <n v="1451540.02"/>
    <n v="148314.87"/>
    <n v="6.3099857310000003"/>
    <n v="6040924.6500000004"/>
    <n v="39.012152790000002"/>
    <n v="717257.37"/>
    <n v="844581.6"/>
    <n v="8146566.3499999996"/>
    <n v="15484725.189999999"/>
    <n v="55.641808840000003"/>
    <n v="582473.29"/>
    <n v="30.33"/>
    <m/>
    <s v="Vague B"/>
    <x v="28"/>
    <s v="Talence"/>
    <x v="12"/>
    <s v="Nouvelle-Aquitaine"/>
    <s v="33522"/>
    <s v="A04"/>
    <s v="R75"/>
    <s v="Comptes financiers"/>
    <s v="S88MV"/>
    <n v="40.217640729999999"/>
    <n v="977083.95"/>
    <n v="14507641.24"/>
    <m/>
    <n v="39.516381369999998"/>
    <n v="93.690014270000006"/>
    <n v="2632016.1"/>
    <n v="202.1530473"/>
    <n v="539193.89"/>
    <n v="8615981.1899999995"/>
    <n v="8615981.1899999995"/>
    <n v="452601.22"/>
    <m/>
    <m/>
    <m/>
    <n v="528326.75"/>
    <m/>
    <n v="7998251.4800000004"/>
    <n v="198.4726866"/>
  </r>
  <r>
    <x v="28"/>
    <x v="6"/>
    <n v="2764244.47"/>
    <n v="0"/>
    <n v="0"/>
    <n v="2314492.9"/>
    <n v="1136065.07"/>
    <n v="258005.69"/>
    <n v="4.7282900969110297"/>
    <n v="5220988.8"/>
    <n v="40.901511929999998"/>
    <n v="544452.6"/>
    <n v="792038.65"/>
    <n v="7368657"/>
    <n v="15555712"/>
    <n v="65.543472969928999"/>
    <n v="316358.73"/>
    <m/>
    <m/>
    <s v="Vague B"/>
    <x v="28"/>
    <s v="Talence"/>
    <x v="12"/>
    <s v="Nouvelle-Aquitaine"/>
    <s v="33522"/>
    <s v="A04"/>
    <s v="R75"/>
    <s v="Comptes financiers"/>
    <s v="S88MV"/>
    <n v="26.608326361235299"/>
    <n v="735519.19"/>
    <n v="11703100"/>
    <m/>
    <n v="33.021886558455201"/>
    <n v="75.233457652083004"/>
    <n v="1694861.55"/>
    <n v="227"/>
    <n v="533191.72"/>
    <n v="7404823.8099999996"/>
    <n v="10195753.890000001"/>
    <m/>
    <m/>
    <m/>
    <n v="50856.31"/>
    <n v="544508.17000000004"/>
    <m/>
    <n v="7110651.3099999996"/>
    <n v="219"/>
  </r>
  <r>
    <x v="28"/>
    <x v="4"/>
    <n v="2317826"/>
    <m/>
    <m/>
    <m/>
    <m/>
    <n v="451838"/>
    <n v="21.972093238303199"/>
    <m/>
    <m/>
    <m/>
    <m/>
    <n v="8896261"/>
    <n v="14620901"/>
    <n v="53.441802252815997"/>
    <m/>
    <m/>
    <m/>
    <s v="Vague B"/>
    <x v="28"/>
    <s v="Talence"/>
    <x v="12"/>
    <s v="Nouvelle-Aquitaine"/>
    <s v="33522"/>
    <s v="A04"/>
    <s v="R75"/>
    <s v="Comptes financiers"/>
    <s v="S88MV"/>
    <n v="138.60048165824401"/>
    <n v="3212518"/>
    <n v="11347005"/>
    <m/>
    <n v="33.375302931057398"/>
    <n v="77.608110471440895"/>
    <m/>
    <n v="282.24663336272403"/>
    <m/>
    <n v="7813673"/>
    <n v="7813673"/>
    <n v="1352008"/>
    <n v="1352008"/>
    <n v="1082920"/>
    <m/>
    <m/>
    <m/>
    <n v="8444423"/>
    <n v="267.91142508529799"/>
  </r>
  <r>
    <x v="28"/>
    <x v="14"/>
    <n v="6041231"/>
    <n v="917973"/>
    <n v="0"/>
    <n v="1770734"/>
    <n v="1146735"/>
    <n v="-1749414"/>
    <n v="20.525146109642399"/>
    <m/>
    <m/>
    <n v="664754"/>
    <n v="1014250"/>
    <n v="8615751"/>
    <n v="16038127"/>
    <n v="57.724358960369898"/>
    <n v="492803"/>
    <n v="0"/>
    <m/>
    <s v="Vague B"/>
    <x v="28"/>
    <s v="Talence"/>
    <x v="12"/>
    <s v="Nouvelle-Aquitaine"/>
    <s v="33522"/>
    <s v="A04"/>
    <s v="R75"/>
    <s v="Comptes financiers"/>
    <s v="S88MV"/>
    <n v="54.489705823200602"/>
    <n v="3291849"/>
    <n v="12746278"/>
    <n v="5998263"/>
    <n v="37.400021835467399"/>
    <n v="79.474853890357707"/>
    <m/>
    <n v="243.339299519436"/>
    <n v="2663052"/>
    <n v="9612583"/>
    <n v="9257906"/>
    <n v="1259670"/>
    <n v="1259670"/>
    <n v="-2286056"/>
    <n v="301312"/>
    <n v="640970"/>
    <m/>
    <n v="10365165"/>
    <n v="292.74894208332802"/>
  </r>
  <r>
    <x v="29"/>
    <x v="0"/>
    <n v="23893337"/>
    <m/>
    <m/>
    <m/>
    <m/>
    <n v="-60972555"/>
    <n v="2.2958780087682702"/>
    <m/>
    <m/>
    <m/>
    <m/>
    <n v="37546000"/>
    <n v="440572189"/>
    <n v="26.9439937344751"/>
    <m/>
    <m/>
    <s v="2014"/>
    <s v="Vague B"/>
    <x v="29"/>
    <s v="Talence"/>
    <x v="12"/>
    <s v="Nouvelle-Aquitaine"/>
    <s v="33522"/>
    <s v="A04"/>
    <s v="R75"/>
    <s v="Comptes financiers"/>
    <s v="90I54"/>
    <n v="42.333977878435299"/>
    <n v="10115000"/>
    <n v="430434920"/>
    <m/>
    <n v="74.907180534720496"/>
    <n v="97.699067427971499"/>
    <m/>
    <n v="31"/>
    <m/>
    <m/>
    <n v="118707743"/>
    <n v="2946713"/>
    <m/>
    <m/>
    <m/>
    <m/>
    <n v="79.650736218090003"/>
    <n v="98518555"/>
    <n v="82"/>
  </r>
  <r>
    <x v="29"/>
    <x v="4"/>
    <n v="26769079"/>
    <m/>
    <m/>
    <m/>
    <m/>
    <n v="-70185942"/>
    <n v="2.85032568105493"/>
    <m/>
    <m/>
    <m/>
    <m/>
    <n v="40216745"/>
    <n v="465609214"/>
    <n v="30.162025530706099"/>
    <m/>
    <m/>
    <s v="2014"/>
    <s v="Vague B"/>
    <x v="29"/>
    <s v="Talence"/>
    <x v="12"/>
    <s v="Nouvelle-Aquitaine"/>
    <s v="33522"/>
    <s v="A04"/>
    <s v="R75"/>
    <s v="Comptes financiers"/>
    <s v="90I54"/>
    <n v="49.577271597577202"/>
    <n v="13271379"/>
    <n v="451289315"/>
    <m/>
    <n v="74.0326111759464"/>
    <n v="96.924481180907193"/>
    <m/>
    <n v="32.081477931734298"/>
    <m/>
    <n v="140437170"/>
    <n v="140437170"/>
    <n v="6240752"/>
    <n v="6240752"/>
    <n v="2918898"/>
    <m/>
    <m/>
    <n v="77.372482782649499"/>
    <n v="110402687"/>
    <n v="88.069816853518901"/>
  </r>
  <r>
    <x v="29"/>
    <x v="1"/>
    <n v="71169646"/>
    <n v="29308944"/>
    <n v="27334250"/>
    <n v="27649376"/>
    <n v="28883463"/>
    <n v="-88614790"/>
    <n v="4.4861095726008804"/>
    <m/>
    <m/>
    <n v="3128365"/>
    <n v="6537288"/>
    <n v="65657169"/>
    <n v="474069718"/>
    <n v="28.915133111286401"/>
    <n v="4979899"/>
    <m/>
    <s v="2014"/>
    <s v="Vague B"/>
    <x v="29"/>
    <s v="Talence"/>
    <x v="12"/>
    <s v="Nouvelle-Aquitaine"/>
    <s v="33522"/>
    <s v="A04"/>
    <s v="R75"/>
    <s v="Comptes financiers"/>
    <s v="90I54"/>
    <n v="29.882524636978001"/>
    <n v="21267287"/>
    <n v="449750621"/>
    <n v="353309571"/>
    <n v="74.526922430426097"/>
    <n v="94.870143340393696"/>
    <m/>
    <n v="52.554859818637098"/>
    <n v="10926557"/>
    <n v="150317556"/>
    <n v="137077890"/>
    <n v="7690944"/>
    <n v="7690944"/>
    <n v="-28902555"/>
    <n v="3913537"/>
    <n v="7655877"/>
    <n v="80.613888641062204"/>
    <n v="154271959"/>
    <n v="123.48600012272099"/>
  </r>
  <r>
    <x v="29"/>
    <x v="13"/>
    <n v="72613079"/>
    <n v="28786404"/>
    <n v="26289435"/>
    <n v="22055636"/>
    <n v="24552302"/>
    <n v="-98399009"/>
    <n v="3.7532953392294401"/>
    <m/>
    <m/>
    <n v="3244145"/>
    <n v="9772965"/>
    <n v="70888982"/>
    <n v="475749958"/>
    <n v="28.207218044567899"/>
    <n v="4612308"/>
    <m/>
    <s v="2014"/>
    <s v="Vague B"/>
    <x v="29"/>
    <s v="Talence"/>
    <x v="12"/>
    <s v="Nouvelle-Aquitaine"/>
    <s v="33522"/>
    <s v="A04"/>
    <s v="R75"/>
    <s v="Comptes financiers"/>
    <s v="90I54"/>
    <n v="24.591025812305801"/>
    <n v="17856301"/>
    <n v="448409125"/>
    <n v="358206097"/>
    <n v="75.292932973837495"/>
    <n v="94.2531086886612"/>
    <m/>
    <n v="56.912386695966497"/>
    <n v="8358334"/>
    <n v="138952095"/>
    <n v="134195828"/>
    <n v="7180648"/>
    <n v="7180648"/>
    <n v="-32368531"/>
    <n v="7168971"/>
    <n v="4111595"/>
    <n v="80.252462002872207"/>
    <n v="169287991"/>
    <n v="135.91087549790601"/>
  </r>
  <r>
    <x v="30"/>
    <x v="0"/>
    <n v="414188.12"/>
    <n v="1093511.93"/>
    <n v="0"/>
    <n v="224951.41"/>
    <n v="120334.81"/>
    <n v="-1552036.51"/>
    <n v="6.11008584"/>
    <n v="3009486.61"/>
    <n v="25.48096194"/>
    <n v="618673.69999999995"/>
    <n v="137346"/>
    <n v="3514841.72"/>
    <n v="11810726.050000001"/>
    <n v="25.675966379999998"/>
    <n v="101741.26"/>
    <n v="1619.55"/>
    <s v="2011"/>
    <s v="Vague A"/>
    <x v="30"/>
    <s v="Montpellier"/>
    <x v="9"/>
    <s v="Occitanie"/>
    <s v="34172"/>
    <s v="A11"/>
    <s v="R76"/>
    <s v="Comptes financiers"/>
    <s v="GJYxj"/>
    <n v="174.23133720000001"/>
    <n v="721645.5"/>
    <n v="11087136.960000001"/>
    <m/>
    <n v="66.999258440000006"/>
    <n v="93.873458020000001"/>
    <n v="1120170.1599999999"/>
    <n v="114.1271208"/>
    <n v="137513.69"/>
    <n v="3032518.05"/>
    <n v="3032518.05"/>
    <n v="372963.07"/>
    <m/>
    <m/>
    <n v="354026.96"/>
    <n v="103624.25"/>
    <n v="74.491380992115694"/>
    <n v="5066878.2300000004"/>
    <n v="164.52183909999999"/>
  </r>
  <r>
    <x v="30"/>
    <x v="7"/>
    <n v="2831497"/>
    <m/>
    <m/>
    <m/>
    <m/>
    <n v="350371"/>
    <n v="4.0121475647970497"/>
    <m/>
    <m/>
    <m/>
    <m/>
    <n v="3024693"/>
    <n v="12100203"/>
    <n v="24.946556681735"/>
    <m/>
    <m/>
    <s v="2011"/>
    <s v="Vague A"/>
    <x v="30"/>
    <s v="Montpellier"/>
    <x v="9"/>
    <s v="Occitanie"/>
    <s v="34172"/>
    <s v="A11"/>
    <s v="R76"/>
    <s v="Comptes financiers"/>
    <s v="GJYxj"/>
    <n v="17.1456300324528"/>
    <n v="485478"/>
    <n v="11614725"/>
    <m/>
    <n v="69.896058768600795"/>
    <n v="95.987852435202996"/>
    <m/>
    <n v="93.750775847"/>
    <m/>
    <n v="3018584"/>
    <n v="3018584"/>
    <m/>
    <m/>
    <n v="-2069322"/>
    <m/>
    <m/>
    <n v="74.9097848946097"/>
    <n v="2674322"/>
    <n v="82.890978477999994"/>
  </r>
  <r>
    <x v="30"/>
    <x v="10"/>
    <n v="1102542"/>
    <n v="1798691"/>
    <n v="0"/>
    <n v="233979"/>
    <n v="908984"/>
    <n v="-1514203"/>
    <n v="4.4403123444702102"/>
    <m/>
    <m/>
    <n v="2080"/>
    <n v="143643"/>
    <n v="2768075"/>
    <n v="12296680"/>
    <n v="27.039737555177499"/>
    <n v="58241"/>
    <n v="549161"/>
    <s v="2011"/>
    <s v="Vague A"/>
    <x v="30"/>
    <s v="Montpellier"/>
    <x v="9"/>
    <s v="Occitanie"/>
    <s v="34172"/>
    <s v="A11"/>
    <s v="R76"/>
    <s v="Comptes financiers"/>
    <s v="GJYxj"/>
    <n v="49.522920668781801"/>
    <n v="546011"/>
    <n v="11750870"/>
    <n v="8502427"/>
    <n v="69.144086045989695"/>
    <n v="95.561322243077001"/>
    <m/>
    <n v="84.802827365122795"/>
    <n v="325025"/>
    <n v="5040007"/>
    <n v="3324990"/>
    <n v="-239090"/>
    <n v="-239090"/>
    <n v="1296119"/>
    <n v="341628"/>
    <n v="678575"/>
    <n v="75.879885803393705"/>
    <n v="4282278"/>
    <n v="131.19199514589101"/>
  </r>
  <r>
    <x v="30"/>
    <x v="13"/>
    <n v="820008"/>
    <n v="1117370"/>
    <n v="0"/>
    <n v="352534"/>
    <n v="796284"/>
    <n v="-1893441"/>
    <n v="8.5969320121708606"/>
    <m/>
    <m/>
    <n v="0"/>
    <n v="154044"/>
    <n v="3784363"/>
    <n v="12503635"/>
    <n v="25.692728554536298"/>
    <n v="44788"/>
    <n v="360284"/>
    <s v="2011"/>
    <s v="Vague A"/>
    <x v="30"/>
    <s v="Montpellier"/>
    <x v="9"/>
    <s v="Occitanie"/>
    <s v="34172"/>
    <s v="A11"/>
    <s v="R76"/>
    <s v="Comptes financiers"/>
    <s v="GJYxj"/>
    <n v="131.08762353538"/>
    <n v="1074929"/>
    <n v="11428705"/>
    <n v="8640556"/>
    <n v="69.104352454306294"/>
    <n v="91.403059990154901"/>
    <m/>
    <n v="119.20604127939301"/>
    <n v="592253"/>
    <n v="3711053"/>
    <n v="3212525"/>
    <n v="284191"/>
    <n v="284191"/>
    <n v="699532"/>
    <n v="284330"/>
    <n v="9166"/>
    <n v="77.347397046652404"/>
    <n v="5677804"/>
    <n v="178.848735705401"/>
  </r>
  <r>
    <x v="30"/>
    <x v="14"/>
    <n v="1411240"/>
    <n v="1263340"/>
    <m/>
    <n v="380844"/>
    <n v="1434134"/>
    <n v="-1873721"/>
    <n v="-0.76550865780099198"/>
    <m/>
    <m/>
    <m/>
    <n v="137123"/>
    <n v="3385006"/>
    <n v="12194898"/>
    <n v="23.319596441068999"/>
    <n v="45923"/>
    <n v="115680"/>
    <s v="2011"/>
    <s v="Vague A"/>
    <x v="30"/>
    <s v="Montpellier"/>
    <x v="9"/>
    <s v="Occitanie"/>
    <s v="34172"/>
    <s v="A11"/>
    <s v="R76"/>
    <s v="Comptes financiers"/>
    <s v="GJYxj"/>
    <n v="-6.6149627278138396"/>
    <n v="-93353"/>
    <n v="12288252"/>
    <n v="8721531"/>
    <n v="71.517867554119803"/>
    <n v="100.76551685795199"/>
    <m/>
    <n v="99.168063936188801"/>
    <n v="556438"/>
    <n v="4309861"/>
    <n v="2843801"/>
    <n v="-839961"/>
    <n v="-839961"/>
    <n v="-2283"/>
    <n v="267215"/>
    <n v="109164"/>
    <n v="78.176505716607807"/>
    <n v="5258727"/>
    <n v="154.061108121806"/>
  </r>
  <r>
    <x v="30"/>
    <x v="11"/>
    <n v="963069"/>
    <n v="1134575"/>
    <m/>
    <n v="207937"/>
    <n v="1098690"/>
    <n v="-1262164"/>
    <n v="4.8953175066273484"/>
    <m/>
    <m/>
    <n v="0"/>
    <n v="133444"/>
    <n v="3691484"/>
    <n v="12416355"/>
    <n v="21.206972577700949"/>
    <n v="60146"/>
    <n v="27981"/>
    <s v="2011"/>
    <s v="Vague A"/>
    <x v="30"/>
    <s v="Montpellier"/>
    <x v="9"/>
    <s v="Occitanie"/>
    <s v="34172"/>
    <s v="A11"/>
    <s v="R76"/>
    <s v="Comptes financiers"/>
    <s v="GJYxj"/>
    <n v="63.112819538371603"/>
    <n v="607820"/>
    <n v="11808535"/>
    <n v="8782401"/>
    <n v="70.732521742492054"/>
    <n v="95.104682493372636"/>
    <m/>
    <n v="112.540144903665"/>
    <n v="758822"/>
    <n v="4192995"/>
    <n v="2633133"/>
    <n v="-89644"/>
    <n v="-89644"/>
    <n v="1181354"/>
    <n v="320374"/>
    <n v="451026"/>
    <n v="82.414487024198309"/>
    <n v="4953648"/>
    <n v="151.01901124906701"/>
  </r>
  <r>
    <x v="30"/>
    <x v="9"/>
    <n v="1972631"/>
    <n v="140254"/>
    <n v="0"/>
    <n v="144200"/>
    <n v="500298"/>
    <n v="601541"/>
    <n v="1.630056318961818"/>
    <m/>
    <m/>
    <n v="0"/>
    <n v="135000"/>
    <n v="3024173"/>
    <n v="12296569"/>
    <n v="20.146156216421019"/>
    <n v="55000"/>
    <n v="20000"/>
    <s v="2011"/>
    <s v="Vague A"/>
    <x v="30"/>
    <s v="Montpellier"/>
    <x v="9"/>
    <s v="Occitanie"/>
    <s v="34172"/>
    <s v="A11"/>
    <s v="R76"/>
    <s v="Budget"/>
    <s v="GJYxj"/>
    <n v="10.16109956702495"/>
    <n v="200441"/>
    <n v="12096128"/>
    <n v="9043066"/>
    <n v="73.541375647141891"/>
    <n v="98.36994368103818"/>
    <m/>
    <n v="90.004196384165198"/>
    <n v="731190"/>
    <n v="1801646"/>
    <n v="2477286"/>
    <n v="-362272"/>
    <n v="-362272"/>
    <n v="-2447829"/>
    <n v="64604"/>
    <n v="11100"/>
    <m/>
    <n v="2422632"/>
    <n v="72.101379879578005"/>
  </r>
  <r>
    <x v="31"/>
    <x v="5"/>
    <n v="10194975.720000001"/>
    <n v="0"/>
    <n v="0"/>
    <n v="2853063.92"/>
    <n v="3187652.14"/>
    <m/>
    <n v="2.8144313293529799"/>
    <n v="16877277.140000001"/>
    <n v="11.858180305164"/>
    <n v="1073598.51"/>
    <n v="3554755.09"/>
    <n v="15086051.999999899"/>
    <n v="142326029"/>
    <n v="15.7924671178734"/>
    <n v="1645609.02"/>
    <n v="62518.1"/>
    <s v="2009"/>
    <m/>
    <x v="31"/>
    <s v="Montpellier"/>
    <x v="9"/>
    <s v="Occitanie"/>
    <s v="34172"/>
    <s v="A11"/>
    <s v="R76"/>
    <s v="Comptes financiers"/>
    <s v="9ZF2M"/>
    <n v="39.290611964302002"/>
    <n v="4005668.3500000099"/>
    <n v="138319839.09999999"/>
    <m/>
    <n v="81.848594602467301"/>
    <n v="97.185202223270096"/>
    <n v="7563921.7100000102"/>
    <n v="39.263917275623697"/>
    <n v="5077605.82"/>
    <n v="22476791.329999998"/>
    <n v="22476791.329999998"/>
    <n v="822654.20000000903"/>
    <m/>
    <m/>
    <n v="1228037.8400000001"/>
    <n v="949890.76"/>
    <n v="80.342809626018393"/>
    <n v="25681095.419999901"/>
    <n v="66.839250329925903"/>
  </r>
  <r>
    <x v="31"/>
    <x v="2"/>
    <n v="8051794.75"/>
    <n v="410814.71"/>
    <n v="1513053.46"/>
    <n v="5446675.46"/>
    <n v="3523622.15"/>
    <m/>
    <n v="3.9359631359999998"/>
    <n v="17475532.199999999"/>
    <n v="11.75510141"/>
    <n v="1119088.1200000001"/>
    <n v="3626834.14"/>
    <n v="17481534.530000001"/>
    <n v="148663389.59999999"/>
    <n v="17.82354574"/>
    <n v="1770035.52"/>
    <n v="18414"/>
    <s v="2009"/>
    <m/>
    <x v="31"/>
    <s v="Montpellier"/>
    <x v="9"/>
    <s v="Occitanie"/>
    <s v="34172"/>
    <s v="A11"/>
    <s v="R76"/>
    <s v="Comptes financiers"/>
    <s v="9ZF2M"/>
    <n v="72.671204270000004"/>
    <n v="5851336.21"/>
    <n v="142811538.59999999"/>
    <m/>
    <n v="80.253764630000006"/>
    <n v="96.063690609999995"/>
    <n v="8096723.0700000003"/>
    <n v="44.067534680000001"/>
    <n v="4906547.82"/>
    <n v="26497087.239999998"/>
    <n v="26497087.239999998"/>
    <n v="2671054.9500000002"/>
    <m/>
    <m/>
    <n v="1767929.01"/>
    <n v="1306355.8"/>
    <n v="79.723183359810903"/>
    <n v="30888826.440000001"/>
    <n v="77.864699349999995"/>
  </r>
  <r>
    <x v="32"/>
    <x v="4"/>
    <n v="1579705"/>
    <m/>
    <m/>
    <m/>
    <m/>
    <n v="-9394947"/>
    <n v="2.7689335908361201"/>
    <m/>
    <m/>
    <m/>
    <m/>
    <n v="13650748"/>
    <n v="102912544"/>
    <n v="14.126725892618101"/>
    <m/>
    <m/>
    <s v="2012"/>
    <s v="Vague A"/>
    <x v="32"/>
    <s v="Montpellier"/>
    <x v="9"/>
    <s v="Occitanie"/>
    <s v="34172"/>
    <s v="A11"/>
    <s v="R76"/>
    <s v="Comptes financiers"/>
    <s v="1I7hJ"/>
    <n v="180.386844379172"/>
    <n v="2849580"/>
    <n v="100062964"/>
    <m/>
    <n v="83.796981056070294"/>
    <n v="97.231066409163901"/>
    <m/>
    <n v="49.111770065096202"/>
    <m/>
    <n v="14538173"/>
    <n v="14538173"/>
    <n v="2540249"/>
    <n v="2519394"/>
    <m/>
    <m/>
    <m/>
    <n v="85.215217295914101"/>
    <n v="23045695"/>
    <n v="82.912297101253202"/>
  </r>
  <r>
    <x v="32"/>
    <x v="7"/>
    <n v="4825302"/>
    <m/>
    <m/>
    <m/>
    <m/>
    <n v="-9368699"/>
    <n v="3.04795947654421"/>
    <m/>
    <m/>
    <m/>
    <m/>
    <n v="14217309"/>
    <n v="105904492"/>
    <n v="14.1834427570834"/>
    <m/>
    <m/>
    <s v="2012"/>
    <s v="Vague A"/>
    <x v="32"/>
    <s v="Montpellier"/>
    <x v="9"/>
    <s v="Occitanie"/>
    <s v="34172"/>
    <s v="A11"/>
    <s v="R76"/>
    <s v="Comptes financiers"/>
    <s v="1I7hJ"/>
    <n v="66.895833670099805"/>
    <n v="3227926"/>
    <n v="102676566"/>
    <m/>
    <n v="84.027970220564399"/>
    <n v="96.952040523455807"/>
    <m/>
    <n v="49.848095231000002"/>
    <m/>
    <n v="13832637"/>
    <n v="15020903"/>
    <n v="2370204"/>
    <n v="2519931"/>
    <n v="-1158779"/>
    <m/>
    <m/>
    <n v="85.467594502720502"/>
    <n v="23586008"/>
    <n v="82.696210156000006"/>
  </r>
  <r>
    <x v="32"/>
    <x v="14"/>
    <n v="203204620"/>
    <n v="264122"/>
    <n v="6191515"/>
    <n v="3019204"/>
    <n v="10623328"/>
    <n v="-9549950"/>
    <n v="1.8081397437498901"/>
    <m/>
    <m/>
    <n v="5841"/>
    <n v="2817284"/>
    <n v="78002640"/>
    <n v="113904028"/>
    <n v="19.5761707391068"/>
    <n v="88376"/>
    <n v="111379"/>
    <s v="2012"/>
    <s v="Vague A"/>
    <x v="32"/>
    <s v="Montpellier"/>
    <x v="9"/>
    <s v="Occitanie"/>
    <s v="34172"/>
    <s v="A11"/>
    <s v="R76"/>
    <s v="Comptes financiers"/>
    <s v="1I7hJ"/>
    <n v="1.0135320742215399"/>
    <n v="2059544"/>
    <n v="111844485"/>
    <n v="93773192"/>
    <n v="82.326493317690193"/>
    <n v="98.191861134182204"/>
    <m/>
    <n v="251.07139077979599"/>
    <n v="4175682"/>
    <n v="30275097"/>
    <n v="22298047"/>
    <n v="88097"/>
    <n v="109225"/>
    <n v="-7987911"/>
    <n v="2133305"/>
    <n v="845061"/>
    <n v="81.487846290793996"/>
    <n v="87552590"/>
    <n v="281.81034049197899"/>
  </r>
  <r>
    <x v="32"/>
    <x v="8"/>
    <n v="27638294"/>
    <n v="272885"/>
    <n v="3253781"/>
    <n v="2235123"/>
    <n v="19265761"/>
    <n v="-14774424"/>
    <n v="-1.37602852639756"/>
    <m/>
    <m/>
    <n v="4500"/>
    <n v="3530669"/>
    <n v="64063731"/>
    <n v="118004385"/>
    <n v="18.724873656178101"/>
    <n v="115001"/>
    <n v="64795"/>
    <s v="2012"/>
    <s v="Vague A"/>
    <x v="32"/>
    <s v="Montpellier"/>
    <x v="9"/>
    <s v="Occitanie"/>
    <s v="34172"/>
    <s v="A11"/>
    <s v="R76"/>
    <s v="Comptes financiers"/>
    <s v="1I7hJ"/>
    <n v="-5.87508765917317"/>
    <n v="-1623774"/>
    <n v="119628159"/>
    <n v="99662318"/>
    <n v="84.4564530377409"/>
    <n v="101.376028526398"/>
    <m/>
    <n v="192.78858215982399"/>
    <n v="4688406"/>
    <n v="35468453"/>
    <n v="22096172"/>
    <n v="-4058184"/>
    <n v="-4097067"/>
    <n v="-9577309"/>
    <n v="828806"/>
    <n v="1208726"/>
    <n v="80.216521352094802"/>
    <n v="78838155"/>
    <n v="237.24962448013599"/>
  </r>
  <r>
    <x v="32"/>
    <x v="11"/>
    <n v="26522269"/>
    <n v="471316"/>
    <n v="3787227"/>
    <n v="2714507"/>
    <n v="20894233"/>
    <n v="-16278658"/>
    <n v="-0.49881678501638349"/>
    <m/>
    <m/>
    <n v="130900"/>
    <n v="2887005"/>
    <n v="54838365"/>
    <n v="125213509"/>
    <n v="18.874879546742839"/>
    <n v="105855"/>
    <m/>
    <s v="2012"/>
    <s v="Vague A"/>
    <x v="32"/>
    <s v="Montpellier"/>
    <x v="9"/>
    <s v="Occitanie"/>
    <s v="34172"/>
    <s v="A11"/>
    <s v="R76"/>
    <s v="Comptes financiers"/>
    <s v="1I7hJ"/>
    <n v="-2.3549493446431748"/>
    <n v="-624586"/>
    <n v="125838096"/>
    <n v="104374460"/>
    <n v="83.357187921312871"/>
    <n v="100.4988175836523"/>
    <m/>
    <n v="156.88262956553299"/>
    <n v="5014323"/>
    <n v="38078557"/>
    <n v="23633899"/>
    <n v="-2840656"/>
    <n v="-2880663"/>
    <n v="-5819944"/>
    <n v="1298943"/>
    <n v="774248"/>
    <n v="80.248106244372295"/>
    <n v="71117023"/>
    <n v="203.45292160173801"/>
  </r>
  <r>
    <x v="32"/>
    <x v="9"/>
    <n v="34113665"/>
    <n v="425204"/>
    <n v="5495211"/>
    <n v="3590550"/>
    <n v="15326710"/>
    <n v="-27645745"/>
    <n v="-2.4930455830464648"/>
    <m/>
    <m/>
    <n v="0"/>
    <n v="2997542"/>
    <n v="4079025"/>
    <n v="128161355"/>
    <n v="18.866994656852679"/>
    <n v="80000"/>
    <n v="33333"/>
    <s v="2012"/>
    <s v="Vague A"/>
    <x v="32"/>
    <s v="Montpellier"/>
    <x v="9"/>
    <s v="Occitanie"/>
    <s v="34172"/>
    <s v="A11"/>
    <s v="R76"/>
    <s v="Budget"/>
    <s v="1I7hJ"/>
    <n v="-9.366102997142054"/>
    <n v="-3195121"/>
    <n v="131356475"/>
    <n v="109465300"/>
    <n v="85.41209633746459"/>
    <n v="102.49304480278001"/>
    <m/>
    <n v="11.1791139340485"/>
    <n v="3958197"/>
    <n v="35059165"/>
    <n v="24180196"/>
    <n v="-5428196"/>
    <n v="-5459372"/>
    <n v="-23201818"/>
    <n v="1373930"/>
    <n v="1778488"/>
    <m/>
    <n v="31724770"/>
    <n v="86.945978110329193"/>
  </r>
  <r>
    <x v="33"/>
    <x v="10"/>
    <n v="4767698"/>
    <n v="440979"/>
    <m/>
    <n v="16853753"/>
    <m/>
    <n v="336404"/>
    <n v="0.74433275979504898"/>
    <m/>
    <m/>
    <m/>
    <m/>
    <n v="9301996"/>
    <n v="52012221"/>
    <n v="32.973802445390703"/>
    <m/>
    <m/>
    <m/>
    <m/>
    <x v="33"/>
    <s v="Montpellier"/>
    <x v="9"/>
    <s v="Occitanie"/>
    <s v="34172"/>
    <s v="A11"/>
    <s v="R76"/>
    <s v="Comptes financiers"/>
    <s v="J8X6q"/>
    <n v="8.1201451937601803"/>
    <n v="387144"/>
    <n v="51724885"/>
    <n v="726564"/>
    <n v="1.39691016078702"/>
    <n v="99.447560603112905"/>
    <m/>
    <n v="64.740957084776497"/>
    <m/>
    <n v="17294732"/>
    <n v="17150407"/>
    <n v="287336"/>
    <n v="287336"/>
    <n v="4113724"/>
    <m/>
    <m/>
    <m/>
    <n v="8965592"/>
    <n v="62.399619061502001"/>
  </r>
  <r>
    <x v="33"/>
    <x v="1"/>
    <n v="126263"/>
    <m/>
    <m/>
    <n v="17710778"/>
    <n v="11778641"/>
    <n v="324716"/>
    <n v="1.5391900850639499"/>
    <m/>
    <m/>
    <m/>
    <m/>
    <n v="10140854"/>
    <n v="53180696"/>
    <n v="56.1003601758051"/>
    <m/>
    <m/>
    <m/>
    <m/>
    <x v="33"/>
    <s v="Montpellier"/>
    <x v="9"/>
    <s v="Occitanie"/>
    <s v="34172"/>
    <s v="A11"/>
    <s v="R76"/>
    <s v="Comptes financiers"/>
    <s v="J8X6q"/>
    <n v="648.29126505785496"/>
    <n v="818552"/>
    <n v="52362145"/>
    <n v="808522"/>
    <n v="1.52032985803721"/>
    <n v="98.460811795317596"/>
    <m/>
    <n v="69.720356948707902"/>
    <m/>
    <n v="29489419"/>
    <n v="29834562"/>
    <n v="690867"/>
    <n v="690867"/>
    <n v="509049"/>
    <m/>
    <m/>
    <m/>
    <n v="9816138"/>
    <n v="67.487870865488802"/>
  </r>
  <r>
    <x v="33"/>
    <x v="14"/>
    <n v="443913"/>
    <m/>
    <m/>
    <n v="19516627"/>
    <n v="28737328"/>
    <n v="1144170"/>
    <n v="1.2224700162003701"/>
    <m/>
    <m/>
    <m/>
    <m/>
    <n v="11730935"/>
    <n v="51263016"/>
    <n v="94.248842089197396"/>
    <m/>
    <m/>
    <m/>
    <m/>
    <x v="33"/>
    <s v="Montpellier"/>
    <x v="9"/>
    <s v="Occitanie"/>
    <s v="34172"/>
    <s v="A11"/>
    <s v="R76"/>
    <s v="Comptes financiers"/>
    <s v="J8X6q"/>
    <n v="141.17067984041901"/>
    <n v="626675"/>
    <n v="50636341"/>
    <n v="1077827"/>
    <n v="2.1025430887640302"/>
    <n v="98.777529983799596"/>
    <m/>
    <n v="83.401298683883994"/>
    <m/>
    <n v="48253955"/>
    <n v="48314799"/>
    <n v="486669"/>
    <n v="486669"/>
    <n v="307830"/>
    <m/>
    <m/>
    <m/>
    <n v="10586765"/>
    <n v="75.266800972052906"/>
  </r>
  <r>
    <x v="33"/>
    <x v="11"/>
    <n v="596730"/>
    <m/>
    <m/>
    <n v="56167231"/>
    <m/>
    <n v="720973"/>
    <n v="1.3371797574020501"/>
    <m/>
    <m/>
    <m/>
    <m/>
    <n v="12066994"/>
    <n v="59670661"/>
    <n v="94.22329174466492"/>
    <m/>
    <m/>
    <m/>
    <m/>
    <x v="33"/>
    <s v="Montpellier"/>
    <x v="9"/>
    <s v="Occitanie"/>
    <s v="34172"/>
    <s v="A11"/>
    <s v="R76"/>
    <s v="Comptes financiers"/>
    <s v="J8X6q"/>
    <n v="133.7127344024936"/>
    <n v="797904"/>
    <n v="58872758"/>
    <n v="1217681"/>
    <n v="2.0406695343964771"/>
    <n v="98.662821918463422"/>
    <m/>
    <n v="73.788250925835698"/>
    <m/>
    <n v="56167231"/>
    <n v="56223661"/>
    <n v="701061"/>
    <n v="701061"/>
    <n v="388795"/>
    <m/>
    <m/>
    <m/>
    <n v="11346021"/>
    <n v="69.379585716028501"/>
  </r>
  <r>
    <x v="34"/>
    <x v="7"/>
    <n v="974186"/>
    <m/>
    <m/>
    <m/>
    <m/>
    <n v="50908"/>
    <n v="23.505314536871701"/>
    <m/>
    <m/>
    <m/>
    <m/>
    <n v="3300612"/>
    <n v="5908417"/>
    <n v="21.096936793729999"/>
    <m/>
    <m/>
    <m/>
    <m/>
    <x v="34"/>
    <s v="Montpellier"/>
    <x v="9"/>
    <s v="Occitanie"/>
    <s v="34172"/>
    <s v="A11"/>
    <s v="R76"/>
    <s v="Comptes financiers"/>
    <s v="QuDx7"/>
    <n v="142.559223803257"/>
    <n v="1388792"/>
    <n v="4519924"/>
    <m/>
    <n v="2.9761948081863601"/>
    <n v="76.499746040267596"/>
    <m/>
    <n v="262.88502196000002"/>
    <m/>
    <n v="1246495"/>
    <n v="1246495"/>
    <m/>
    <m/>
    <n v="414566"/>
    <m/>
    <m/>
    <m/>
    <n v="3249704"/>
    <n v="258.83033432000002"/>
  </r>
  <r>
    <x v="34"/>
    <x v="14"/>
    <n v="2710222"/>
    <n v="0"/>
    <n v="0"/>
    <n v="2296541"/>
    <n v="0"/>
    <n v="-911872"/>
    <n v="23.887994428351199"/>
    <m/>
    <m/>
    <n v="0"/>
    <n v="0"/>
    <n v="4699700"/>
    <n v="6894907"/>
    <n v="30.212314683867401"/>
    <n v="0"/>
    <n v="0"/>
    <m/>
    <m/>
    <x v="34"/>
    <s v="Montpellier"/>
    <x v="9"/>
    <s v="Occitanie"/>
    <s v="34172"/>
    <s v="A11"/>
    <s v="R76"/>
    <s v="Comptes financiers"/>
    <s v="QuDx7"/>
    <n v="60.771958902259698"/>
    <n v="1647055"/>
    <n v="5247852"/>
    <n v="613541"/>
    <n v="8.8984666508192198"/>
    <n v="76.112005571648794"/>
    <m/>
    <n v="322.39704930703101"/>
    <n v="0"/>
    <n v="2296541"/>
    <n v="2083111"/>
    <n v="463428"/>
    <n v="463428"/>
    <n v="-598605"/>
    <n v="0"/>
    <n v="0"/>
    <m/>
    <n v="5611572"/>
    <n v="384.95100852691701"/>
  </r>
  <r>
    <x v="34"/>
    <x v="8"/>
    <n v="1253033"/>
    <m/>
    <m/>
    <n v="1996928"/>
    <m/>
    <n v="-1744781"/>
    <n v="33.188461821689003"/>
    <m/>
    <m/>
    <m/>
    <m/>
    <n v="5758709"/>
    <n v="6966403"/>
    <n v="30.211803709891601"/>
    <m/>
    <m/>
    <m/>
    <m/>
    <x v="34"/>
    <s v="Montpellier"/>
    <x v="9"/>
    <s v="Occitanie"/>
    <s v="34172"/>
    <s v="A11"/>
    <s v="R76"/>
    <s v="Comptes financiers"/>
    <s v="QuDx7"/>
    <n v="184.51565122387001"/>
    <n v="2312042"/>
    <n v="4654361"/>
    <n v="559312"/>
    <n v="8.0287057754195406"/>
    <n v="66.811538178310997"/>
    <m/>
    <n v="445.41780063901399"/>
    <m/>
    <n v="1996928"/>
    <n v="2104676"/>
    <n v="1081890"/>
    <n v="1081890"/>
    <n v="734229"/>
    <m/>
    <m/>
    <m/>
    <n v="7503490"/>
    <n v="580.37105415759504"/>
  </r>
  <r>
    <x v="34"/>
    <x v="9"/>
    <n v="1600000"/>
    <m/>
    <m/>
    <n v="2315188"/>
    <m/>
    <n v="-1783112"/>
    <n v="-1.352527200206046"/>
    <m/>
    <m/>
    <m/>
    <m/>
    <n v="4791447"/>
    <n v="7182850"/>
    <n v="32.23216411313058"/>
    <m/>
    <m/>
    <m/>
    <m/>
    <x v="34"/>
    <s v="Montpellier"/>
    <x v="9"/>
    <s v="Occitanie"/>
    <s v="34172"/>
    <s v="A11"/>
    <s v="R76"/>
    <s v="Budget"/>
    <s v="QuDx7"/>
    <n v="-6.0718750000000004"/>
    <n v="-97150"/>
    <n v="7280000"/>
    <n v="1180000"/>
    <n v="16.42801951871472"/>
    <n v="101.352527200206"/>
    <m/>
    <n v="236.939686813187"/>
    <m/>
    <n v="2315188"/>
    <n v="2315188"/>
    <n v="-1291838"/>
    <n v="-1291838"/>
    <n v="-1697150"/>
    <m/>
    <m/>
    <m/>
    <n v="6574559"/>
    <n v="325.11555494505501"/>
  </r>
  <r>
    <x v="35"/>
    <x v="14"/>
    <n v="74214504"/>
    <n v="6870994"/>
    <n v="21694928"/>
    <n v="25767127"/>
    <n v="21045291"/>
    <n v="-31684683"/>
    <n v="6.7453273196223904"/>
    <m/>
    <m/>
    <n v="5617731"/>
    <n v="6113989"/>
    <n v="49708860"/>
    <n v="417345633"/>
    <n v="24.862772674561601"/>
    <n v="1359067"/>
    <n v="136172"/>
    <s v="2015"/>
    <s v="Vague A"/>
    <x v="35"/>
    <s v="Montpellier"/>
    <x v="9"/>
    <s v="Occitanie"/>
    <s v="34172"/>
    <s v="A11"/>
    <s v="R76"/>
    <s v="Comptes financiers"/>
    <s v="7yd5d"/>
    <n v="37.932381788875098"/>
    <n v="28151329"/>
    <n v="389194303"/>
    <n v="315730617"/>
    <n v="75.652071576845799"/>
    <n v="93.254672440768104"/>
    <m/>
    <n v="45.980091337565099"/>
    <n v="8092581"/>
    <n v="107709496"/>
    <n v="103763696"/>
    <n v="16271173"/>
    <n v="16493394"/>
    <n v="1379647"/>
    <n v="2520288"/>
    <n v="8491328"/>
    <n v="80.524662030682606"/>
    <n v="81393543"/>
    <n v="75.288038016322105"/>
  </r>
  <r>
    <x v="36"/>
    <x v="8"/>
    <n v="633861929"/>
    <n v="6132524"/>
    <n v="22883827"/>
    <n v="40668575"/>
    <n v="19219981"/>
    <n v="-30823926"/>
    <n v="6.4061436348434899"/>
    <m/>
    <m/>
    <n v="4916182"/>
    <n v="5163024"/>
    <n v="53314262"/>
    <n v="445881448"/>
    <n v="27.5841039253107"/>
    <n v="1469136"/>
    <n v="122671"/>
    <s v="2022"/>
    <s v="Vague A"/>
    <x v="35"/>
    <s v="Montpellier"/>
    <x v="9"/>
    <s v="Occitanie"/>
    <s v="34172"/>
    <s v="A11"/>
    <s v="R76"/>
    <s v="Comptes financiers"/>
    <s v="evv7S"/>
    <n v="4.5063135508174703"/>
    <n v="28563806"/>
    <n v="417317641"/>
    <n v="327940293"/>
    <n v="73.548763796066297"/>
    <n v="93.593856140881698"/>
    <m/>
    <n v="45.991667819285901"/>
    <n v="9777416"/>
    <n v="118618204"/>
    <n v="122992402"/>
    <n v="16045121"/>
    <n v="16241129"/>
    <n v="-10759381"/>
    <n v="1105737"/>
    <n v="7159131"/>
    <n v="79.883647017953095"/>
    <n v="84138188"/>
    <n v="72.581996791264302"/>
  </r>
  <r>
    <x v="37"/>
    <x v="2"/>
    <n v="470554.94"/>
    <n v="0"/>
    <n v="0"/>
    <n v="370833.38"/>
    <n v="1127453.79"/>
    <n v="283721.59000000003"/>
    <n v="6.6558500599999997"/>
    <n v="1477681.5"/>
    <n v="39.439332380000003"/>
    <n v="234625.17"/>
    <n v="139554.20000000001"/>
    <n v="1193937"/>
    <n v="3746720.37"/>
    <n v="59.532181469999998"/>
    <n v="81525.63"/>
    <m/>
    <s v="2015"/>
    <s v="Vague B"/>
    <x v="36"/>
    <s v="Rennes"/>
    <x v="8"/>
    <s v="Bretagne"/>
    <s v="35238"/>
    <s v="A14"/>
    <s v="R53"/>
    <s v="Comptes financiers"/>
    <s v="kFcnq"/>
    <n v="52.996168740000002"/>
    <n v="249376.09"/>
    <n v="3492985.74"/>
    <m/>
    <n v="38.801253529999997"/>
    <n v="93.227820469999997"/>
    <n v="629755.93999999994"/>
    <n v="123.051553"/>
    <n v="257840.37"/>
    <n v="2230504.37"/>
    <n v="2230504.37"/>
    <n v="55887.68"/>
    <m/>
    <m/>
    <m/>
    <m/>
    <m/>
    <n v="910215.41"/>
    <n v="93.810158979999997"/>
  </r>
  <r>
    <x v="37"/>
    <x v="10"/>
    <n v="1453111"/>
    <n v="183885"/>
    <n v="23304"/>
    <n v="274903"/>
    <n v="221538"/>
    <n v="23637"/>
    <n v="4.9427092477305701"/>
    <m/>
    <m/>
    <n v="524246"/>
    <n v="285421"/>
    <n v="1281582"/>
    <n v="8521096"/>
    <n v="18.2195224651852"/>
    <n v="49496"/>
    <n v="23518"/>
    <s v="2015"/>
    <s v="Vague B"/>
    <x v="36"/>
    <s v="Rennes"/>
    <x v="8"/>
    <s v="Bretagne"/>
    <s v="35238"/>
    <s v="A14"/>
    <s v="R53"/>
    <s v="Comptes financiers"/>
    <s v="kFcnq"/>
    <n v="28.984227632988802"/>
    <n v="421173"/>
    <n v="8099923"/>
    <n v="6574087"/>
    <n v="77.150720987065498"/>
    <n v="95.057290752269395"/>
    <m/>
    <n v="56.959741469147303"/>
    <n v="158763"/>
    <n v="1880393"/>
    <n v="1552503"/>
    <n v="344152"/>
    <n v="344152"/>
    <n v="-707010"/>
    <n v="0"/>
    <n v="135319"/>
    <n v="87.275565011153006"/>
    <n v="1257945"/>
    <n v="55.909198149167601"/>
  </r>
  <r>
    <x v="37"/>
    <x v="9"/>
    <n v="317500"/>
    <n v="200000"/>
    <n v="5200"/>
    <n v="450000"/>
    <n v="866800"/>
    <n v="-123633"/>
    <n v="0.60278385876650487"/>
    <m/>
    <m/>
    <n v="330000"/>
    <n v="253850"/>
    <n v="1322755"/>
    <n v="10444208"/>
    <n v="26.112157092237151"/>
    <n v="50000"/>
    <n v="28000"/>
    <s v="2015"/>
    <s v="Vague B"/>
    <x v="36"/>
    <s v="Rennes"/>
    <x v="8"/>
    <s v="Bretagne"/>
    <s v="35238"/>
    <s v="A14"/>
    <s v="R53"/>
    <s v="Budget"/>
    <s v="kFcnq"/>
    <n v="19.828661417322831"/>
    <n v="62956"/>
    <n v="10381252"/>
    <n v="7802316"/>
    <n v="74.704716719544464"/>
    <n v="99.397216141233486"/>
    <m/>
    <n v="45.870363227864999"/>
    <n v="258358"/>
    <n v="2757208"/>
    <n v="2727208"/>
    <n v="-147044"/>
    <n v="-147044"/>
    <n v="-224544"/>
    <n v="165000"/>
    <n v="150000"/>
    <m/>
    <n v="1446388"/>
    <n v="50.157695815495103"/>
  </r>
  <r>
    <x v="38"/>
    <x v="7"/>
    <n v="2704961"/>
    <m/>
    <m/>
    <m/>
    <m/>
    <n v="3086724"/>
    <m/>
    <m/>
    <m/>
    <m/>
    <m/>
    <n v="12756684"/>
    <n v="56149936"/>
    <n v="82.677522553186904"/>
    <m/>
    <m/>
    <s v="2012"/>
    <s v="Vague D"/>
    <x v="37"/>
    <s v="Rennes"/>
    <x v="8"/>
    <s v="Bretagne"/>
    <s v="35238"/>
    <s v="A14"/>
    <s v="R53"/>
    <s v="Comptes financiers"/>
    <s v="SsRkf"/>
    <m/>
    <n v="-1539286"/>
    <n v="57689222"/>
    <m/>
    <n v="78.907295637879301"/>
    <n v="102.74138513710901"/>
    <m/>
    <n v="79.605965912000002"/>
    <m/>
    <n v="46423376"/>
    <n v="46423376"/>
    <m/>
    <m/>
    <n v="-4145412"/>
    <m/>
    <m/>
    <m/>
    <n v="9669960"/>
    <n v="60.343777907000003"/>
  </r>
  <r>
    <x v="38"/>
    <x v="9"/>
    <n v="2993918"/>
    <n v="206238"/>
    <n v="262537"/>
    <n v="2096689"/>
    <n v="2719831"/>
    <n v="3523617"/>
    <n v="0.18481164928375171"/>
    <m/>
    <m/>
    <m/>
    <n v="74037"/>
    <n v="15933102"/>
    <n v="67985433"/>
    <n v="30.046904312575311"/>
    <n v="9000"/>
    <n v="1418976"/>
    <s v="2012"/>
    <s v="Vague D"/>
    <x v="37"/>
    <s v="Rennes"/>
    <x v="8"/>
    <s v="Bretagne"/>
    <s v="35238"/>
    <s v="A14"/>
    <s v="R53"/>
    <s v="Budget"/>
    <s v="SsRkf"/>
    <n v="4.1966747252262753"/>
    <n v="125645"/>
    <n v="67859788"/>
    <n v="53496957"/>
    <n v="78.688852360475508"/>
    <n v="99.815188350716241"/>
    <m/>
    <n v="84.526004118963698"/>
    <n v="6881980"/>
    <n v="13913722"/>
    <n v="20427518"/>
    <n v="-2116355"/>
    <n v="-2116355"/>
    <n v="-9008691"/>
    <n v="181934"/>
    <n v="62500"/>
    <m/>
    <n v="12409485"/>
    <n v="65.833017338633596"/>
  </r>
  <r>
    <x v="39"/>
    <x v="12"/>
    <n v="2092719.09"/>
    <n v="0"/>
    <n v="0"/>
    <n v="3929964.57"/>
    <n v="971072.72"/>
    <n v="1238383.93"/>
    <n v="4.3516173578180997"/>
    <n v="6399676.8399999999"/>
    <n v="48.517885034441399"/>
    <n v="1121489.29"/>
    <m/>
    <n v="1969113.57"/>
    <n v="13190345.859999999"/>
    <n v="62.821678202757901"/>
    <n v="537256"/>
    <n v="6976.03"/>
    <s v="2015"/>
    <s v="Vague B"/>
    <x v="38"/>
    <s v="Rennes"/>
    <x v="8"/>
    <s v="Bretagne"/>
    <s v="35238"/>
    <s v="A14"/>
    <s v="R53"/>
    <s v="Comptes financiers"/>
    <s v="3GxJ8"/>
    <n v="27.428114109667799"/>
    <n v="573993.38000000105"/>
    <n v="12627234.310000001"/>
    <m/>
    <n v="33.9899618068089"/>
    <n v="95.730881085478998"/>
    <n v="1994904.54"/>
    <n v="56.1390457955318"/>
    <n v="960"/>
    <n v="8286396.6299999999"/>
    <n v="8286396.6299999999"/>
    <m/>
    <m/>
    <m/>
    <n v="73256.259999999995"/>
    <n v="710365.92"/>
    <m/>
    <n v="730729.64000000304"/>
    <n v="20.832960246225198"/>
  </r>
  <r>
    <x v="39"/>
    <x v="0"/>
    <n v="1257503.46"/>
    <n v="0"/>
    <n v="0"/>
    <n v="4820228.7699999996"/>
    <n v="226773.01"/>
    <n v="-370473.51"/>
    <n v="16.68755166"/>
    <n v="6392315.9500000002"/>
    <n v="45.951973959999997"/>
    <n v="1014752.31"/>
    <n v="725094.40000000002"/>
    <n v="4455371.6399999997"/>
    <n v="13910862.58"/>
    <n v="63.303138320000002"/>
    <n v="597301.31000000006"/>
    <n v="13297.6"/>
    <s v="2015"/>
    <s v="Vague B"/>
    <x v="38"/>
    <s v="Rennes"/>
    <x v="8"/>
    <s v="Bretagne"/>
    <s v="35238"/>
    <s v="A14"/>
    <s v="R53"/>
    <s v="Comptes financiers"/>
    <s v="3GxJ8"/>
    <n v="184.60246459999999"/>
    <n v="2321382.38"/>
    <n v="11529998.630000001"/>
    <m/>
    <n v="33.788320120000002"/>
    <n v="82.884857530000005"/>
    <n v="2708087.96"/>
    <n v="139.1096254"/>
    <n v="121707.74"/>
    <n v="8806012.5800000001"/>
    <n v="8806012.5800000001"/>
    <n v="303533.57"/>
    <m/>
    <m/>
    <n v="296086.18"/>
    <n v="423016.71"/>
    <m/>
    <n v="4825845.1500000004"/>
    <n v="150.676883"/>
  </r>
  <r>
    <x v="39"/>
    <x v="6"/>
    <n v="1499268"/>
    <m/>
    <m/>
    <m/>
    <m/>
    <n v="-1191160"/>
    <n v="4.6484821606932503"/>
    <m/>
    <m/>
    <m/>
    <m/>
    <n v="4251812"/>
    <n v="36763312"/>
    <n v="22.315201089607999"/>
    <m/>
    <m/>
    <s v="2015"/>
    <s v="Vague B"/>
    <x v="38"/>
    <s v="Rennes"/>
    <x v="8"/>
    <s v="Bretagne"/>
    <s v="35238"/>
    <s v="A14"/>
    <s v="R53"/>
    <s v="Comptes financiers"/>
    <s v="3GxJ8"/>
    <n v="113.98469119597"/>
    <n v="1708936"/>
    <n v="34917423"/>
    <m/>
    <n v="76.080852018991095"/>
    <n v="94.978991555494204"/>
    <m/>
    <n v="44"/>
    <m/>
    <m/>
    <n v="8203807"/>
    <n v="174533"/>
    <m/>
    <m/>
    <m/>
    <m/>
    <n v="87.566670660727695"/>
    <n v="5442972"/>
    <n v="56"/>
  </r>
  <r>
    <x v="39"/>
    <x v="1"/>
    <n v="2590676"/>
    <n v="525434"/>
    <n v="208295"/>
    <n v="4658368"/>
    <n v="1359715"/>
    <n v="-1790228"/>
    <n v="4.98639549532282"/>
    <m/>
    <m/>
    <n v="881362"/>
    <n v="976236"/>
    <n v="5674702"/>
    <n v="39662598"/>
    <n v="23.603110920772298"/>
    <n v="513758"/>
    <n v="13056"/>
    <s v="2015"/>
    <s v="Vague B"/>
    <x v="38"/>
    <s v="Rennes"/>
    <x v="8"/>
    <s v="Bretagne"/>
    <s v="35238"/>
    <s v="A14"/>
    <s v="R53"/>
    <s v="Comptes financiers"/>
    <s v="3GxJ8"/>
    <n v="76.340460945328601"/>
    <n v="1977734"/>
    <n v="37684864"/>
    <n v="30360954"/>
    <n v="76.548071813147502"/>
    <n v="95.013604504677204"/>
    <m/>
    <n v="54.2099002931256"/>
    <n v="173975"/>
    <n v="10754806"/>
    <n v="9361607"/>
    <n v="583304"/>
    <n v="583304"/>
    <n v="982791"/>
    <n v="987179"/>
    <n v="457428"/>
    <n v="83.894075419859405"/>
    <n v="7464930"/>
    <n v="71.311781833682602"/>
  </r>
  <r>
    <x v="39"/>
    <x v="8"/>
    <n v="2724206"/>
    <n v="1321132"/>
    <n v="109254"/>
    <n v="5304360"/>
    <n v="1215922"/>
    <n v="-3667409"/>
    <n v="9.2551579005560392"/>
    <m/>
    <m/>
    <n v="1530271"/>
    <n v="955061"/>
    <n v="11371177"/>
    <n v="43919953"/>
    <n v="28.013932528570798"/>
    <n v="559372"/>
    <n v="35704"/>
    <s v="2015"/>
    <s v="Vague B"/>
    <x v="38"/>
    <s v="Rennes"/>
    <x v="8"/>
    <s v="Bretagne"/>
    <s v="35238"/>
    <s v="A14"/>
    <s v="R53"/>
    <s v="Comptes financiers"/>
    <s v="3GxJ8"/>
    <n v="149.21268802726399"/>
    <n v="4064861"/>
    <n v="39855092"/>
    <n v="32169689"/>
    <n v="73.246182663264705"/>
    <n v="90.744842099444"/>
    <m/>
    <n v="102.712690263016"/>
    <n v="255997"/>
    <n v="12293736"/>
    <n v="12303706"/>
    <n v="1775691"/>
    <n v="1775691"/>
    <n v="1381048"/>
    <n v="494590"/>
    <n v="512073"/>
    <n v="82.186298700049093"/>
    <n v="15038586"/>
    <n v="135.83937931946099"/>
  </r>
  <r>
    <x v="40"/>
    <x v="12"/>
    <n v="16647779.119999999"/>
    <n v="0"/>
    <n v="0"/>
    <n v="7225145.7400000002"/>
    <n v="8831144.0299999993"/>
    <n v="3061532.8800000101"/>
    <n v="1.18523707465281"/>
    <n v="36049525.299999997"/>
    <n v="15.118794661851201"/>
    <n v="4288779.8"/>
    <n v="4403935.93"/>
    <n v="24991915.27"/>
    <n v="238441794.50999999"/>
    <n v="19.547849690438898"/>
    <n v="2546307.69"/>
    <n v="258926.17"/>
    <s v="2010"/>
    <s v="Vague B"/>
    <x v="39"/>
    <s v="Rennes"/>
    <x v="8"/>
    <s v="Bretagne"/>
    <s v="35238"/>
    <s v="A14"/>
    <s v="R53"/>
    <s v="Comptes financiers"/>
    <s v="9wAap"/>
    <n v="16.9758412195945"/>
    <n v="2826100.55"/>
    <n v="236110950.77000001"/>
    <m/>
    <n v="79.4801341473934"/>
    <n v="99.0224684624649"/>
    <n v="8962881.3900000006"/>
    <n v="38.1053461004621"/>
    <n v="5934214.25"/>
    <n v="46610243.590000004"/>
    <n v="46610243.590000004"/>
    <m/>
    <m/>
    <m/>
    <n v="3360512"/>
    <n v="3973923.3"/>
    <n v="80.300224196561601"/>
    <n v="21930382.349999901"/>
    <n v="33.437405678360797"/>
  </r>
  <r>
    <x v="40"/>
    <x v="4"/>
    <n v="12294819"/>
    <m/>
    <m/>
    <m/>
    <m/>
    <n v="-6426897"/>
    <n v="0.82626330500709899"/>
    <m/>
    <m/>
    <m/>
    <m/>
    <n v="20173550"/>
    <n v="252379234"/>
    <n v="21.347779350182201"/>
    <m/>
    <m/>
    <s v="2010"/>
    <s v="Vague B"/>
    <x v="39"/>
    <s v="Rennes"/>
    <x v="8"/>
    <s v="Bretagne"/>
    <s v="35238"/>
    <s v="A14"/>
    <s v="R53"/>
    <s v="Comptes financiers"/>
    <s v="9wAap"/>
    <n v="16.9609410272734"/>
    <n v="2085317"/>
    <n v="250293917"/>
    <m/>
    <n v="82.016971332910799"/>
    <n v="99.173736694992897"/>
    <m/>
    <n v="29.0157990535583"/>
    <m/>
    <n v="53877362"/>
    <n v="53877362"/>
    <m/>
    <m/>
    <m/>
    <m/>
    <m/>
    <n v="80.509236372507701"/>
    <n v="26600447"/>
    <n v="38.259663018498401"/>
  </r>
  <r>
    <x v="40"/>
    <x v="10"/>
    <n v="14033928"/>
    <n v="4808824"/>
    <n v="1274662"/>
    <n v="6597686"/>
    <n v="18154504"/>
    <n v="-17140989"/>
    <n v="2.28926488314909"/>
    <m/>
    <m/>
    <n v="4900"/>
    <n v="5404380"/>
    <n v="14463740"/>
    <n v="255640841"/>
    <n v="19.067565186111999"/>
    <n v="4475172"/>
    <n v="4667424"/>
    <s v="2010"/>
    <s v="Vague B"/>
    <x v="39"/>
    <s v="Rennes"/>
    <x v="8"/>
    <s v="Bretagne"/>
    <s v="35238"/>
    <s v="A14"/>
    <s v="R53"/>
    <s v="Comptes financiers"/>
    <s v="9wAap"/>
    <n v="41.701054758154697"/>
    <n v="5852296"/>
    <n v="249788544"/>
    <n v="212067453"/>
    <n v="82.955232102369706"/>
    <n v="97.710734725677099"/>
    <m/>
    <n v="20.845417154119001"/>
    <n v="8961401"/>
    <n v="65137996"/>
    <n v="48744484"/>
    <n v="537505"/>
    <n v="590239"/>
    <n v="7154792"/>
    <n v="6305548"/>
    <n v="4483495"/>
    <n v="81.903205991674"/>
    <n v="31604729"/>
    <n v="45.549336481980497"/>
  </r>
  <r>
    <x v="41"/>
    <x v="3"/>
    <m/>
    <n v="0"/>
    <n v="0"/>
    <n v="814419.17"/>
    <n v="2643521.61"/>
    <n v="530378.46000000101"/>
    <n v="2.0185866688296601"/>
    <n v="11363235.630000001"/>
    <n v="12.5932463831201"/>
    <n v="308124.13"/>
    <n v="2532320.48"/>
    <n v="13391382.7199999"/>
    <n v="90232774.650000006"/>
    <n v="12.7950976735259"/>
    <n v="135309"/>
    <n v="1546797.01"/>
    <s v="2010"/>
    <s v="Vague B"/>
    <x v="40"/>
    <s v="Rennes"/>
    <x v="8"/>
    <s v="Bretagne"/>
    <s v="35238"/>
    <s v="A14"/>
    <s v="R53"/>
    <s v="Comptes financiers"/>
    <s v="ti37C"/>
    <m/>
    <n v="1821426.76000001"/>
    <n v="88582378.819999993"/>
    <m/>
    <n v="83.495729364673807"/>
    <n v="98.170957463735704"/>
    <n v="3377138.7300000102"/>
    <n v="54.4227626692672"/>
    <n v="807262.6"/>
    <n v="11545371.65"/>
    <n v="11545371.65"/>
    <n v="1215167.1500000099"/>
    <m/>
    <m/>
    <n v="629718.18000000005"/>
    <n v="1662981.16"/>
    <m/>
    <n v="12861004.26"/>
    <n v="52.267297348246998"/>
  </r>
  <r>
    <x v="41"/>
    <x v="2"/>
    <m/>
    <m/>
    <m/>
    <m/>
    <m/>
    <n v="2301281"/>
    <m/>
    <m/>
    <m/>
    <m/>
    <m/>
    <n v="11268221"/>
    <m/>
    <m/>
    <m/>
    <m/>
    <s v="2010"/>
    <s v="Vague B"/>
    <x v="40"/>
    <s v="Rennes"/>
    <x v="8"/>
    <s v="Bretagne"/>
    <s v="35238"/>
    <s v="A14"/>
    <s v="R53"/>
    <s v="Comptes financiers"/>
    <s v="ti37C"/>
    <m/>
    <n v="2321758"/>
    <n v="97922280"/>
    <m/>
    <m/>
    <m/>
    <m/>
    <n v="41"/>
    <m/>
    <m/>
    <m/>
    <n v="960549"/>
    <m/>
    <m/>
    <m/>
    <m/>
    <n v="81.457468864898601"/>
    <n v="8966940"/>
    <n v="32.965919999999997"/>
  </r>
  <r>
    <x v="41"/>
    <x v="4"/>
    <n v="2583736"/>
    <m/>
    <m/>
    <m/>
    <m/>
    <n v="-3159181"/>
    <n v="1.6097475144418301"/>
    <m/>
    <m/>
    <m/>
    <m/>
    <n v="9784115"/>
    <n v="103004228"/>
    <n v="14.327903122578601"/>
    <m/>
    <m/>
    <s v="2010"/>
    <s v="Vague B"/>
    <x v="40"/>
    <s v="Rennes"/>
    <x v="8"/>
    <s v="Bretagne"/>
    <s v="35238"/>
    <s v="A14"/>
    <s v="R53"/>
    <s v="Comptes financiers"/>
    <s v="ti37C"/>
    <n v="64.174822814714801"/>
    <n v="1658108"/>
    <n v="101346120"/>
    <m/>
    <n v="85.400106100499102"/>
    <n v="98.390252485558193"/>
    <m/>
    <n v="34.754970392551797"/>
    <m/>
    <n v="14758346"/>
    <n v="14758346"/>
    <n v="222542"/>
    <n v="222542"/>
    <n v="889128"/>
    <m/>
    <m/>
    <n v="83.941577442543306"/>
    <n v="12943296"/>
    <n v="45.976960538795197"/>
  </r>
  <r>
    <x v="41"/>
    <x v="1"/>
    <n v="4561148"/>
    <n v="1633919"/>
    <n v="299246"/>
    <n v="3376274"/>
    <n v="5130793"/>
    <n v="-6046553"/>
    <n v="1.5501845459716801"/>
    <m/>
    <m/>
    <n v="305372"/>
    <n v="2008606"/>
    <n v="10800825"/>
    <n v="111378481"/>
    <n v="15.261274751987299"/>
    <n v="171542"/>
    <n v="1768464"/>
    <s v="2010"/>
    <s v="Vague B"/>
    <x v="40"/>
    <s v="Rennes"/>
    <x v="8"/>
    <s v="Bretagne"/>
    <s v="35238"/>
    <s v="A14"/>
    <s v="R53"/>
    <s v="Comptes financiers"/>
    <s v="ti37C"/>
    <n v="37.853891169503797"/>
    <n v="1726572"/>
    <n v="109651909"/>
    <n v="94479556"/>
    <n v="84.827477580700702"/>
    <n v="98.449815454028297"/>
    <m/>
    <n v="35.460367589222699"/>
    <n v="2779245"/>
    <n v="21010319"/>
    <n v="16997776"/>
    <n v="140259"/>
    <n v="140259"/>
    <n v="1931687"/>
    <n v="1482848"/>
    <n v="2054010"/>
    <n v="83.977389023057"/>
    <n v="16847378"/>
    <n v="55.3119059696444"/>
  </r>
  <r>
    <x v="41"/>
    <x v="8"/>
    <n v="10697507"/>
    <n v="653415"/>
    <n v="2113512"/>
    <n v="2612767"/>
    <n v="8044545"/>
    <n v="-10708891"/>
    <n v="0.58316689140331901"/>
    <m/>
    <m/>
    <n v="299745"/>
    <n v="1808451"/>
    <n v="10328289"/>
    <n v="122459627"/>
    <n v="16.460616852932301"/>
    <n v="54808"/>
    <n v="2232428"/>
    <s v="2010"/>
    <s v="Vague B"/>
    <x v="40"/>
    <s v="Rennes"/>
    <x v="8"/>
    <s v="Bretagne"/>
    <s v="35238"/>
    <s v="A14"/>
    <s v="R53"/>
    <s v="Comptes financiers"/>
    <s v="ti37C"/>
    <n v="6.6757983892882704"/>
    <n v="714144"/>
    <n v="121745483"/>
    <n v="104448734"/>
    <n v="85.292382933683101"/>
    <n v="99.416833108596705"/>
    <m/>
    <n v="30.540632378122801"/>
    <n v="3780958"/>
    <n v="23673288"/>
    <n v="20157610"/>
    <n v="-1511327"/>
    <n v="-1511327"/>
    <n v="-5968288"/>
    <n v="591085"/>
    <n v="1481574"/>
    <n v="83.255746845247202"/>
    <n v="21037180"/>
    <n v="62.206700514712303"/>
  </r>
  <r>
    <x v="41"/>
    <x v="9"/>
    <n v="11436147"/>
    <n v="574818"/>
    <n v="1983803"/>
    <n v="5049323"/>
    <n v="9325726"/>
    <n v="-2971546"/>
    <n v="0.1738051416594163"/>
    <m/>
    <m/>
    <n v="285642"/>
    <n v="2500000"/>
    <n v="8955517"/>
    <n v="130988645"/>
    <n v="19.742871605397561"/>
    <n v="23800"/>
    <n v="1732952"/>
    <s v="2010"/>
    <s v="Vague B"/>
    <x v="40"/>
    <s v="Rennes"/>
    <x v="8"/>
    <s v="Bretagne"/>
    <s v="35238"/>
    <s v="A14"/>
    <s v="R53"/>
    <s v="Budget"/>
    <s v="ti37C"/>
    <n v="1.990749157036894"/>
    <n v="227665"/>
    <n v="130760980"/>
    <n v="111672981"/>
    <n v="85.253940141147339"/>
    <n v="99.8261948583406"/>
    <m/>
    <n v="24.655567127135299"/>
    <n v="3922363"/>
    <n v="31670011"/>
    <n v="25860920"/>
    <n v="-1665657"/>
    <n v="-1665657"/>
    <n v="-5999391"/>
    <n v="3816218"/>
    <n v="2455366"/>
    <m/>
    <n v="11927063"/>
    <n v="32.836574641762397"/>
  </r>
  <r>
    <x v="42"/>
    <x v="5"/>
    <m/>
    <n v="0"/>
    <n v="0"/>
    <n v="124933.62"/>
    <n v="409573"/>
    <m/>
    <n v="9.0669768672588997"/>
    <n v="1410150.82"/>
    <n v="45.725115209616199"/>
    <m/>
    <n v="588426.4"/>
    <n v="840316.25"/>
    <n v="3083974.34"/>
    <n v="57.315273900755003"/>
    <n v="83762.720000000001"/>
    <n v="206.78"/>
    <m/>
    <s v="Vague B"/>
    <x v="41"/>
    <s v="Rennes"/>
    <x v="8"/>
    <s v="Bretagne"/>
    <s v="35238"/>
    <s v="A14"/>
    <s v="R53"/>
    <s v="Comptes financiers"/>
    <s v="JaqkX"/>
    <m/>
    <n v="279623.24"/>
    <n v="2804351.1"/>
    <m/>
    <n v="40.752868261543298"/>
    <n v="90.933023132741098"/>
    <n v="839392.69"/>
    <n v="107.873029878463"/>
    <n v="486792.57"/>
    <n v="1767588.34"/>
    <n v="1767588.34"/>
    <n v="126859.53"/>
    <m/>
    <m/>
    <m/>
    <n v="23250"/>
    <m/>
    <n v="1351107.82"/>
    <n v="173.44433626731001"/>
  </r>
  <r>
    <x v="42"/>
    <x v="6"/>
    <n v="193739"/>
    <n v="0"/>
    <n v="0"/>
    <n v="126117.81"/>
    <n v="410142.51"/>
    <n v="-720908"/>
    <n v="9.5312280090145691"/>
    <n v="1065028.83"/>
    <n v="31.358702770000001"/>
    <m/>
    <n v="913749.92"/>
    <n v="1274813"/>
    <n v="3396278"/>
    <n v="66.794502687942497"/>
    <n v="114770.82"/>
    <m/>
    <m/>
    <s v="Vague B"/>
    <x v="41"/>
    <s v="Rennes"/>
    <x v="8"/>
    <s v="Bretagne"/>
    <s v="35238"/>
    <s v="A14"/>
    <s v="R53"/>
    <s v="Comptes financiers"/>
    <s v="JaqkX"/>
    <n v="167.084066708303"/>
    <n v="323707"/>
    <n v="3072572"/>
    <m/>
    <n v="44.195734271458299"/>
    <n v="90.468801434982694"/>
    <n v="780334.78"/>
    <n v="149"/>
    <n v="652959.96"/>
    <n v="2268527.34"/>
    <n v="2268527"/>
    <n v="155298"/>
    <m/>
    <m/>
    <m/>
    <m/>
    <m/>
    <n v="1995721"/>
    <n v="234"/>
  </r>
  <r>
    <x v="42"/>
    <x v="7"/>
    <n v="201270"/>
    <m/>
    <m/>
    <m/>
    <m/>
    <n v="-347369"/>
    <n v="12.1354706620053"/>
    <m/>
    <m/>
    <m/>
    <m/>
    <n v="1860320"/>
    <n v="3726209"/>
    <n v="68.037353782356305"/>
    <m/>
    <m/>
    <m/>
    <s v="Vague B"/>
    <x v="41"/>
    <s v="Rennes"/>
    <x v="8"/>
    <s v="Bretagne"/>
    <s v="35238"/>
    <s v="A14"/>
    <s v="R53"/>
    <s v="Comptes financiers"/>
    <s v="JaqkX"/>
    <n v="224.66984647488499"/>
    <n v="452193"/>
    <n v="3274015"/>
    <m/>
    <n v="40.815531281256597"/>
    <n v="87.864502501067406"/>
    <m/>
    <n v="204.5547134"/>
    <m/>
    <n v="2535214"/>
    <n v="2535214"/>
    <n v="329046"/>
    <n v="329046"/>
    <n v="783327"/>
    <m/>
    <m/>
    <m/>
    <n v="2207689"/>
    <n v="242.75027451"/>
  </r>
  <r>
    <x v="42"/>
    <x v="10"/>
    <n v="69129"/>
    <m/>
    <m/>
    <n v="175345"/>
    <n v="145734"/>
    <n v="-498479"/>
    <n v="3.96422771811255"/>
    <m/>
    <m/>
    <m/>
    <n v="1111440"/>
    <n v="1940368"/>
    <n v="3773648"/>
    <n v="68.369969854103999"/>
    <n v="155343"/>
    <n v="8965"/>
    <m/>
    <s v="Vague B"/>
    <x v="41"/>
    <s v="Rennes"/>
    <x v="8"/>
    <s v="Bretagne"/>
    <s v="35238"/>
    <s v="A14"/>
    <s v="R53"/>
    <s v="Comptes financiers"/>
    <s v="JaqkX"/>
    <n v="216.40122090584299"/>
    <n v="149596"/>
    <n v="3624052"/>
    <n v="1721745"/>
    <n v="45.625479641980398"/>
    <n v="96.035772281887404"/>
    <m/>
    <n v="192.74902236502101"/>
    <n v="811984"/>
    <n v="2692582"/>
    <n v="2580042"/>
    <n v="48063"/>
    <n v="48063"/>
    <n v="260538"/>
    <n v="281643"/>
    <n v="2128"/>
    <m/>
    <n v="2438847"/>
    <n v="242.266093312127"/>
  </r>
  <r>
    <x v="42"/>
    <x v="11"/>
    <n v="635339"/>
    <n v="0"/>
    <n v="0"/>
    <n v="134027"/>
    <n v="0"/>
    <n v="-594022"/>
    <n v="-3.1377296134040403E-2"/>
    <m/>
    <m/>
    <n v="0"/>
    <n v="1290465"/>
    <n v="2937053"/>
    <n v="5204400"/>
    <n v="55.409000076858042"/>
    <n v="19538"/>
    <n v="2190"/>
    <m/>
    <s v="Vague B"/>
    <x v="41"/>
    <s v="Rennes"/>
    <x v="8"/>
    <s v="Bretagne"/>
    <s v="35238"/>
    <s v="A14"/>
    <s v="R53"/>
    <s v="Comptes financiers"/>
    <s v="JaqkX"/>
    <n v="-0.25702813773434341"/>
    <n v="-1633"/>
    <n v="5206033"/>
    <n v="2754706"/>
    <n v="52.930328183844438"/>
    <n v="100.031377296134"/>
    <m/>
    <n v="203.09880479051901"/>
    <n v="834987"/>
    <n v="2676904"/>
    <n v="2883706"/>
    <n v="-336796"/>
    <n v="-336796"/>
    <n v="-879221"/>
    <n v="143615"/>
    <n v="252082"/>
    <m/>
    <n v="3531075"/>
    <n v="244.17574763740501"/>
  </r>
  <r>
    <x v="43"/>
    <x v="6"/>
    <n v="981993"/>
    <n v="45127.49"/>
    <n v="0"/>
    <n v="171342.54"/>
    <n v="148665.89000000001"/>
    <n v="237014"/>
    <n v="3.64876068950637"/>
    <n v="1540510.74"/>
    <n v="8.8969146820000002"/>
    <n v="24536.6"/>
    <n v="49456.84"/>
    <n v="1617910"/>
    <n v="17315112"/>
    <n v="4.0461245644844803"/>
    <n v="4429.57"/>
    <m/>
    <s v="2014"/>
    <s v="Vague B"/>
    <x v="42"/>
    <s v="Bruz"/>
    <x v="8"/>
    <s v="Bretagne"/>
    <s v="35047"/>
    <s v="A14"/>
    <s v="R53"/>
    <s v="Comptes financiers"/>
    <s v="j5bS4"/>
    <n v="64.337220326417807"/>
    <n v="631787"/>
    <n v="16683325"/>
    <m/>
    <n v="86.7975442492084"/>
    <n v="96.351239310493597"/>
    <n v="767861.86"/>
    <n v="35"/>
    <n v="71082.720000000001"/>
    <n v="700590.98"/>
    <n v="700591"/>
    <n v="458442"/>
    <m/>
    <m/>
    <n v="12815.48"/>
    <n v="168714.7"/>
    <n v="94.250304586721995"/>
    <n v="1380896"/>
    <n v="30"/>
  </r>
  <r>
    <x v="43"/>
    <x v="8"/>
    <n v="431191"/>
    <n v="115960"/>
    <n v="0"/>
    <n v="241402"/>
    <n v="321574"/>
    <n v="-1894412"/>
    <n v="2.9920768870177099"/>
    <m/>
    <m/>
    <n v="17388"/>
    <n v="0"/>
    <n v="4079900"/>
    <n v="22795838"/>
    <n v="8.2267692900783"/>
    <n v="11801"/>
    <n v="7980"/>
    <s v="2014"/>
    <s v="Vague B"/>
    <x v="42"/>
    <s v="Bruz"/>
    <x v="8"/>
    <s v="Bretagne"/>
    <s v="35047"/>
    <s v="A14"/>
    <s v="R53"/>
    <s v="Comptes financiers"/>
    <s v="j5bS4"/>
    <n v="158.18256874563701"/>
    <n v="682069"/>
    <n v="22113769"/>
    <n v="16490445"/>
    <n v="72.339718329284494"/>
    <n v="97.007923112982297"/>
    <m/>
    <n v="66.418528655155995"/>
    <n v="0"/>
    <n v="1012654"/>
    <n v="1875361"/>
    <n v="339520"/>
    <n v="339520"/>
    <n v="147596"/>
    <n v="0"/>
    <n v="296549"/>
    <n v="90.724965031797893"/>
    <n v="5974312"/>
    <n v="97.258514367225203"/>
  </r>
  <r>
    <x v="44"/>
    <x v="1"/>
    <n v="1523718"/>
    <m/>
    <n v="16010"/>
    <n v="926285"/>
    <n v="10283930"/>
    <n v="21871501"/>
    <n v="-21.526091568399998"/>
    <m/>
    <m/>
    <m/>
    <m/>
    <n v="29904121"/>
    <n v="13489741"/>
    <n v="85.088787101249807"/>
    <m/>
    <m/>
    <m/>
    <s v="Vague B"/>
    <x v="43"/>
    <s v="Rennes"/>
    <x v="8"/>
    <s v="Bretagne"/>
    <s v="35238"/>
    <s v="A14"/>
    <s v="R53"/>
    <s v="Comptes financiers"/>
    <s v="XIGGw"/>
    <n v="-190.57424011529699"/>
    <n v="-2903814"/>
    <n v="16393554"/>
    <n v="4657889"/>
    <n v="34.529121055771199"/>
    <n v="121.526084155359"/>
    <m/>
    <n v="656.69003560789804"/>
    <m/>
    <n v="13432555"/>
    <n v="11478257"/>
    <n v="-2992396"/>
    <n v="-2992396"/>
    <n v="360511"/>
    <n v="609584"/>
    <n v="1596746"/>
    <m/>
    <n v="8032620"/>
    <n v="176.395136771441"/>
  </r>
  <r>
    <x v="45"/>
    <x v="11"/>
    <n v="49617916"/>
    <n v="11860151"/>
    <n v="2070291"/>
    <n v="9686305"/>
    <n v="37082531"/>
    <n v="-46202152"/>
    <n v="1.4608803074495991"/>
    <m/>
    <m/>
    <n v="1400"/>
    <n v="5876753"/>
    <n v="37273303"/>
    <n v="301386635"/>
    <n v="22.88467038360875"/>
    <n v="1138899"/>
    <n v="4512036"/>
    <m/>
    <m/>
    <x v="44"/>
    <m/>
    <x v="11"/>
    <m/>
    <m/>
    <m/>
    <m/>
    <s v="Comptes financiers"/>
    <s v="91D9w"/>
    <n v="8.8736052517804254"/>
    <n v="4402898"/>
    <n v="296983737"/>
    <n v="245072071"/>
    <n v="81.314843639300733"/>
    <n v="98.5391196925504"/>
    <m/>
    <n v="45.1822352817926"/>
    <n v="21782949"/>
    <n v="108556141"/>
    <n v="68971338"/>
    <n v="-3594796"/>
    <n v="6632418"/>
    <n v="-3382619"/>
    <n v="8305606"/>
    <n v="6239220"/>
    <n v="77.384395375166804"/>
    <n v="83475455"/>
    <n v="101.18791050164501"/>
  </r>
  <r>
    <x v="46"/>
    <x v="3"/>
    <m/>
    <n v="0"/>
    <n v="0"/>
    <n v="1484482.99"/>
    <n v="4890170.55"/>
    <m/>
    <n v="-0.42339849803558399"/>
    <n v="22257018.559999999"/>
    <n v="13.6597249054921"/>
    <n v="1721817.02"/>
    <n v="3511464.33"/>
    <n v="30221830.920000002"/>
    <n v="162938995.58000001"/>
    <n v="14.443531928147401"/>
    <n v="1259728.26"/>
    <n v="22495.79"/>
    <s v="2010"/>
    <s v="Vague C"/>
    <x v="45"/>
    <s v="Tours"/>
    <x v="5"/>
    <s v="Centre-Val de Loire"/>
    <s v="37261"/>
    <s v="A18"/>
    <s v="R24"/>
    <s v="Comptes financiers"/>
    <s v="cqkij"/>
    <m/>
    <m/>
    <n v="163584539.44999999"/>
    <m/>
    <n v="84.836855240175097"/>
    <n v="100.396187461266"/>
    <n v="3252997.3100000098"/>
    <n v="66.509091676878498"/>
    <n v="2326708.19"/>
    <n v="23534145.850000001"/>
    <n v="23534145.850000001"/>
    <m/>
    <m/>
    <m/>
    <n v="822833.85"/>
    <n v="5114100.87"/>
    <m/>
    <n v="33544069.280000001"/>
    <n v="73.820331563124398"/>
  </r>
  <r>
    <x v="47"/>
    <x v="2"/>
    <m/>
    <m/>
    <m/>
    <m/>
    <m/>
    <n v="486861.24"/>
    <m/>
    <m/>
    <m/>
    <m/>
    <m/>
    <n v="1184690"/>
    <m/>
    <m/>
    <m/>
    <m/>
    <m/>
    <s v="Vague A"/>
    <x v="46"/>
    <s v="Saint-Martin-d'Hères"/>
    <x v="13"/>
    <s v="Auvergne-Rhône-Alpes"/>
    <s v="38421"/>
    <s v="A08"/>
    <s v="R84"/>
    <s v="Comptes financiers"/>
    <s v="851ij"/>
    <m/>
    <m/>
    <m/>
    <m/>
    <m/>
    <m/>
    <m/>
    <m/>
    <m/>
    <m/>
    <m/>
    <m/>
    <m/>
    <m/>
    <m/>
    <m/>
    <m/>
    <n v="697828.76"/>
    <m/>
  </r>
  <r>
    <x v="48"/>
    <x v="3"/>
    <n v="17959171.579999998"/>
    <n v="0"/>
    <n v="0"/>
    <n v="11524382.949999999"/>
    <n v="16346308.99"/>
    <m/>
    <n v="2.8915795346033799"/>
    <n v="43814159.530000001"/>
    <n v="17.2448922134468"/>
    <n v="1275284.1399999999"/>
    <n v="2960110.83"/>
    <n v="22605721.829999998"/>
    <n v="254070358.84999999"/>
    <n v="20.033550600072299"/>
    <n v="1316003.25"/>
    <n v="2937775.15"/>
    <s v="2010"/>
    <m/>
    <x v="47"/>
    <s v="Saint-Martin-d'Hères"/>
    <x v="13"/>
    <s v="Auvergne-Rhône-Alpes"/>
    <s v="38421"/>
    <s v="A08"/>
    <s v="R84"/>
    <s v="Comptes financiers"/>
    <s v="Mrr0h"/>
    <n v="40.907491012455502"/>
    <n v="7346646.49999996"/>
    <n v="246723242.96000001"/>
    <m/>
    <n v="75.534668396049298"/>
    <n v="97.108235717359904"/>
    <n v="11228140.609999999"/>
    <n v="32.984569111388403"/>
    <n v="3292005.73"/>
    <n v="50899313.899999999"/>
    <n v="50899313.899999999"/>
    <n v="2245450.0499999602"/>
    <m/>
    <m/>
    <n v="4293662.63"/>
    <n v="6301660.25"/>
    <m/>
    <n v="37351423.450000003"/>
    <n v="54.500387886762702"/>
  </r>
  <r>
    <x v="48"/>
    <x v="0"/>
    <n v="21146790"/>
    <m/>
    <m/>
    <m/>
    <m/>
    <n v="-19793347"/>
    <n v="1.9321384790015601"/>
    <m/>
    <m/>
    <m/>
    <m/>
    <n v="25769734"/>
    <n v="283438121"/>
    <n v="25.064242858143999"/>
    <m/>
    <m/>
    <s v="2010"/>
    <m/>
    <x v="47"/>
    <s v="Saint-Martin-d'Hères"/>
    <x v="13"/>
    <s v="Auvergne-Rhône-Alpes"/>
    <s v="38421"/>
    <s v="A08"/>
    <s v="R84"/>
    <s v="Comptes financiers"/>
    <s v="Mrr0h"/>
    <n v="25.897155076491501"/>
    <n v="5476417"/>
    <n v="272525041"/>
    <m/>
    <n v="75.123190998009804"/>
    <n v="96.149748678301506"/>
    <m/>
    <n v="34"/>
    <m/>
    <m/>
    <n v="71041619"/>
    <m/>
    <m/>
    <m/>
    <m/>
    <m/>
    <n v="79.890266297133294"/>
    <n v="45563081"/>
    <n v="60"/>
  </r>
  <r>
    <x v="48"/>
    <x v="6"/>
    <n v="27189618"/>
    <m/>
    <m/>
    <m/>
    <m/>
    <n v="-4177777"/>
    <n v="1.7635541956077401"/>
    <m/>
    <m/>
    <m/>
    <m/>
    <n v="17207331"/>
    <n v="278185837"/>
    <n v="23.383755155011698"/>
    <m/>
    <m/>
    <s v="2010"/>
    <m/>
    <x v="47"/>
    <s v="Saint-Martin-d'Hères"/>
    <x v="13"/>
    <s v="Auvergne-Rhône-Alpes"/>
    <s v="38421"/>
    <s v="A08"/>
    <s v="R84"/>
    <s v="Comptes financiers"/>
    <s v="Mrr0h"/>
    <n v="18.043497337844201"/>
    <n v="4905958"/>
    <n v="273279879"/>
    <m/>
    <n v="77.388587183897499"/>
    <n v="98.236445804392304"/>
    <m/>
    <n v="23"/>
    <m/>
    <m/>
    <n v="65050295"/>
    <m/>
    <m/>
    <m/>
    <m/>
    <m/>
    <n v="79.426941937141905"/>
    <n v="21385108"/>
    <n v="28"/>
  </r>
  <r>
    <x v="49"/>
    <x v="6"/>
    <n v="5374081"/>
    <m/>
    <m/>
    <m/>
    <m/>
    <n v="-4358752"/>
    <m/>
    <m/>
    <m/>
    <m/>
    <m/>
    <n v="24001201"/>
    <n v="112918199"/>
    <n v="23.852998222190902"/>
    <m/>
    <m/>
    <s v="2011"/>
    <m/>
    <x v="48"/>
    <s v="Saint-Martin-d'Hères"/>
    <x v="13"/>
    <s v="Auvergne-Rhône-Alpes"/>
    <s v="38421"/>
    <s v="A08"/>
    <s v="R84"/>
    <s v="Comptes financiers"/>
    <s v="VrYMi"/>
    <m/>
    <m/>
    <n v="114321445"/>
    <m/>
    <n v="81.486377585600707"/>
    <n v="101.24271022069701"/>
    <m/>
    <n v="76"/>
    <m/>
    <m/>
    <n v="26934376"/>
    <m/>
    <m/>
    <m/>
    <m/>
    <m/>
    <n v="82.470035276306902"/>
    <n v="28359953"/>
    <n v="89"/>
  </r>
  <r>
    <x v="50"/>
    <x v="5"/>
    <n v="617703.77"/>
    <n v="0"/>
    <n v="0"/>
    <n v="788004.8"/>
    <n v="534202.37"/>
    <m/>
    <n v="3.4955650135166398"/>
    <n v="3867503.64"/>
    <n v="8.2064962271017592"/>
    <n v="26699"/>
    <n v="1186258.1100000001"/>
    <n v="10475092.16"/>
    <n v="47127343.18"/>
    <n v="15.450556913826"/>
    <n v="62477.93"/>
    <n v="85071.44"/>
    <s v="2012"/>
    <m/>
    <x v="49"/>
    <s v="Saint-Martin-d'Hères"/>
    <x v="13"/>
    <s v="Auvergne-Rhône-Alpes"/>
    <s v="38421"/>
    <s v="A08"/>
    <s v="R84"/>
    <s v="Comptes financiers"/>
    <s v="XfV3j"/>
    <n v="266.69206179525202"/>
    <n v="1647366.92"/>
    <n v="45479703.759999998"/>
    <m/>
    <n v="86.154245837543499"/>
    <n v="96.503856765897197"/>
    <n v="2331262.6"/>
    <n v="82.916836870794995"/>
    <n v="3237772.1"/>
    <n v="7281436.9800000004"/>
    <n v="7281436.9800000004"/>
    <n v="578295.94000000204"/>
    <m/>
    <m/>
    <n v="1193.3900000000001"/>
    <n v="929374.08"/>
    <n v="83.994400177114201"/>
    <n v="13136386.32"/>
    <n v="103.982627067138"/>
  </r>
  <r>
    <x v="51"/>
    <x v="11"/>
    <n v="17394495"/>
    <n v="2593046"/>
    <n v="5507018"/>
    <n v="3814506"/>
    <n v="4528066"/>
    <n v="-11172812"/>
    <n v="1.1582359924789749"/>
    <m/>
    <m/>
    <n v="158315"/>
    <n v="534311"/>
    <n v="23639307"/>
    <n v="126087603"/>
    <n v="33.57825035344672"/>
    <n v="2197901"/>
    <n v="0"/>
    <s v="2010"/>
    <s v="Vague A"/>
    <x v="50"/>
    <s v="Grenoble"/>
    <x v="13"/>
    <s v="Auvergne-Rhône-Alpes"/>
    <s v="38185"/>
    <s v="A08"/>
    <s v="R84"/>
    <s v="Comptes financiers"/>
    <s v="2ALYK"/>
    <n v="8.3957137013750618"/>
    <n v="1460392"/>
    <n v="124624711"/>
    <n v="90259693"/>
    <n v="71.584906725524789"/>
    <n v="98.839781259066356"/>
    <m/>
    <n v="68.286220699841806"/>
    <n v="8322707"/>
    <n v="38147193"/>
    <n v="42338011"/>
    <n v="-3198459"/>
    <n v="-3198459"/>
    <n v="-21499490"/>
    <n v="5933199"/>
    <n v="4558124"/>
    <n v="76.542457175566909"/>
    <n v="34812119"/>
    <n v="100.560817669619"/>
  </r>
  <r>
    <x v="52"/>
    <x v="4"/>
    <n v="7118817"/>
    <m/>
    <m/>
    <m/>
    <m/>
    <n v="-28239429"/>
    <m/>
    <m/>
    <m/>
    <m/>
    <m/>
    <n v="7865675"/>
    <n v="18272576"/>
    <n v="88.743820247347699"/>
    <m/>
    <m/>
    <s v="2016"/>
    <s v="Vague A"/>
    <x v="51"/>
    <s v="Saint-Martin-d'Hères"/>
    <x v="13"/>
    <s v="Auvergne-Rhône-Alpes"/>
    <s v="38421"/>
    <s v="A08"/>
    <s v="R84"/>
    <s v="Comptes financiers"/>
    <s v="hB4QE"/>
    <m/>
    <n v="-3242106"/>
    <n v="21514683"/>
    <m/>
    <n v="11.672103593932199"/>
    <n v="117.743021016851"/>
    <m/>
    <n v="131.61444209984401"/>
    <m/>
    <n v="16215782"/>
    <n v="16215782"/>
    <n v="224191"/>
    <n v="224191"/>
    <m/>
    <m/>
    <m/>
    <m/>
    <n v="36105104"/>
    <n v="604.13799450356805"/>
  </r>
  <r>
    <x v="53"/>
    <x v="13"/>
    <n v="37589153"/>
    <n v="6580157"/>
    <n v="37100430"/>
    <n v="24764474"/>
    <n v="24088872"/>
    <n v="-65756067"/>
    <n v="2.1773762896147901"/>
    <m/>
    <m/>
    <n v="515858"/>
    <n v="6133690"/>
    <n v="46669291"/>
    <n v="475310540"/>
    <n v="22.276100378502001"/>
    <n v="1563138"/>
    <n v="3635902"/>
    <s v="2019"/>
    <s v="Vague A"/>
    <x v="52"/>
    <s v="Saint-Martin-d'Hères"/>
    <x v="13"/>
    <s v="Auvergne-Rhône-Alpes"/>
    <s v="38421"/>
    <s v="A08"/>
    <s v="R84"/>
    <s v="Comptes financiers"/>
    <s v="Y7ch7"/>
    <n v="27.532674120111199"/>
    <n v="10349299"/>
    <n v="464961241"/>
    <n v="382155932"/>
    <n v="80.401316579262001"/>
    <n v="97.822623710385201"/>
    <m/>
    <n v="36.134075872358601"/>
    <n v="10469734"/>
    <n v="135014688"/>
    <n v="105880653"/>
    <n v="1657596"/>
    <n v="2422207"/>
    <n v="1883315"/>
    <n v="12972622"/>
    <n v="7189811"/>
    <n v="79.62"/>
    <n v="112425358"/>
    <n v="87.046242377007104"/>
  </r>
  <r>
    <x v="53"/>
    <x v="8"/>
    <n v="247800029"/>
    <n v="7031678"/>
    <n v="19498279"/>
    <n v="25559850"/>
    <n v="48814460"/>
    <n v="-79872967"/>
    <n v="1.3892788071395601"/>
    <m/>
    <m/>
    <n v="147799"/>
    <n v="6391265"/>
    <n v="50760816"/>
    <n v="503413927"/>
    <n v="24.375762452833399"/>
    <n v="1002060"/>
    <n v="1667954"/>
    <s v="2019"/>
    <s v="Vague A"/>
    <x v="52"/>
    <s v="Saint-Martin-d'Hères"/>
    <x v="13"/>
    <s v="Auvergne-Rhône-Alpes"/>
    <s v="38421"/>
    <s v="A08"/>
    <s v="R84"/>
    <s v="Comptes financiers"/>
    <s v="Y7ch7"/>
    <n v="2.8223656906836001"/>
    <n v="6993823"/>
    <n v="496420103"/>
    <n v="400467566"/>
    <n v="79.550354990476905"/>
    <n v="98.610720994216805"/>
    <m/>
    <n v="36.811349197113401"/>
    <n v="14724169"/>
    <n v="140242402"/>
    <n v="122710983"/>
    <n v="-1770775"/>
    <n v="-1770775"/>
    <n v="-25124090"/>
    <n v="8695502"/>
    <n v="6709386"/>
    <n v="78.941156860217902"/>
    <n v="130633783"/>
    <n v="94.7346040093787"/>
  </r>
  <r>
    <x v="54"/>
    <x v="12"/>
    <n v="397726.16"/>
    <n v="0"/>
    <n v="0"/>
    <n v="180959.69"/>
    <n v="876524.38"/>
    <n v="687781.53"/>
    <n v="12.704472436233401"/>
    <n v="1857923.96"/>
    <n v="38.564478058325797"/>
    <n v="335679.78"/>
    <n v="94008.6"/>
    <n v="948730.67000000901"/>
    <n v="4817708.04"/>
    <n v="57.774083379282601"/>
    <n v="394019.13"/>
    <m/>
    <m/>
    <s v="Vague A"/>
    <x v="53"/>
    <s v="Saint-Étienne"/>
    <x v="14"/>
    <s v="Auvergne-Rhône-Alpes"/>
    <s v="42218"/>
    <s v="A10"/>
    <s v="R84"/>
    <s v="Comptes financiers"/>
    <s v="7s7yT"/>
    <n v="153.89090574278501"/>
    <n v="612064.39"/>
    <n v="4204177.93"/>
    <m/>
    <n v="46.019415281960498"/>
    <n v="87.265103968400695"/>
    <n v="956353.54"/>
    <n v="81.238959646030807"/>
    <n v="522023.48"/>
    <n v="2783386.66"/>
    <n v="2783386.66"/>
    <n v="142296.13"/>
    <m/>
    <m/>
    <n v="37623.370000000003"/>
    <n v="219625.28"/>
    <m/>
    <n v="260949.139999999"/>
    <n v="22.344841717962201"/>
  </r>
  <r>
    <x v="55"/>
    <x v="12"/>
    <m/>
    <n v="0"/>
    <n v="0"/>
    <n v="1869605.77"/>
    <n v="4057132.92"/>
    <m/>
    <n v="4.75700548657609"/>
    <n v="14840538.130000001"/>
    <n v="13.1317979170346"/>
    <n v="688576.52"/>
    <n v="2387587.12"/>
    <n v="13432245.6599999"/>
    <n v="113012233.54000001"/>
    <n v="16.994524546939601"/>
    <n v="697428.83"/>
    <n v="102913.23"/>
    <s v="2009"/>
    <s v="Vague A"/>
    <x v="54"/>
    <s v="Saint-Étienne"/>
    <x v="14"/>
    <s v="Auvergne-Rhône-Alpes"/>
    <s v="42218"/>
    <s v="A10"/>
    <s v="R84"/>
    <s v="Comptes financiers"/>
    <s v="tIJ02"/>
    <m/>
    <n v="5375998.1499999901"/>
    <n v="107792118.5"/>
    <m/>
    <n v="80.848852188785798"/>
    <n v="95.380929235282906"/>
    <n v="8660392.2399999909"/>
    <n v="44.860500979948498"/>
    <n v="2600566.7400000002"/>
    <n v="19205891.77"/>
    <n v="19205891.77"/>
    <n v="3421435.04999999"/>
    <m/>
    <m/>
    <n v="1839004.37"/>
    <n v="2568798.9500000002"/>
    <n v="79.536610164887193"/>
    <n v="16049024.539999999"/>
    <n v="53.5999191295234"/>
  </r>
  <r>
    <x v="55"/>
    <x v="10"/>
    <n v="7300171"/>
    <n v="911415"/>
    <n v="0"/>
    <n v="5092656"/>
    <n v="5469417"/>
    <n v="-5484207"/>
    <n v="4.5931662844884604"/>
    <m/>
    <m/>
    <n v="0"/>
    <n v="2170703"/>
    <n v="18875185"/>
    <n v="129059338"/>
    <n v="17.399795588599702"/>
    <n v="851731"/>
    <n v="2017296"/>
    <s v="2009"/>
    <s v="Vague A"/>
    <x v="54"/>
    <s v="Saint-Étienne"/>
    <x v="14"/>
    <s v="Auvergne-Rhône-Alpes"/>
    <s v="42218"/>
    <s v="A10"/>
    <s v="R84"/>
    <s v="Comptes financiers"/>
    <s v="tIJ02"/>
    <n v="81.202344438232998"/>
    <n v="5927910"/>
    <n v="123131427"/>
    <n v="103833322"/>
    <n v="80.453939721897498"/>
    <n v="95.406832940674207"/>
    <m/>
    <n v="55.185477546686798"/>
    <n v="4566397"/>
    <n v="26239169"/>
    <n v="22456061"/>
    <n v="2313136"/>
    <n v="2313136"/>
    <n v="2395249"/>
    <n v="3304505"/>
    <n v="1855049"/>
    <n v="83.367461171778302"/>
    <n v="24359392"/>
    <n v="71.219682364275698"/>
  </r>
  <r>
    <x v="55"/>
    <x v="13"/>
    <n v="44667447"/>
    <n v="6539776"/>
    <n v="1728496"/>
    <n v="5451306"/>
    <n v="61250"/>
    <n v="-7054011"/>
    <n v="6.4357924587927604"/>
    <m/>
    <m/>
    <m/>
    <n v="2228349"/>
    <n v="28100099"/>
    <n v="131281129"/>
    <n v="17.149470888538701"/>
    <n v="583407"/>
    <n v="103401"/>
    <s v="2009"/>
    <s v="Vague A"/>
    <x v="54"/>
    <s v="Saint-Étienne"/>
    <x v="14"/>
    <s v="Auvergne-Rhône-Alpes"/>
    <s v="42218"/>
    <s v="A10"/>
    <s v="R84"/>
    <s v="Comptes financiers"/>
    <s v="tIJ02"/>
    <n v="18.915298651387001"/>
    <n v="8448981"/>
    <n v="122832623"/>
    <n v="107261201"/>
    <n v="81.703441931856005"/>
    <n v="93.564569360155303"/>
    <m/>
    <n v="82.356261658598598"/>
    <n v="5167453"/>
    <n v="34249237"/>
    <n v="22514019"/>
    <n v="4190056"/>
    <n v="4190056"/>
    <n v="11086295"/>
    <n v="7739431"/>
    <n v="4646368"/>
    <n v="82.143120561637502"/>
    <n v="35154110"/>
    <n v="103.030280481758"/>
  </r>
  <r>
    <x v="55"/>
    <x v="8"/>
    <n v="17572825"/>
    <n v="2133774"/>
    <n v="112444"/>
    <n v="3187913"/>
    <n v="13343725"/>
    <n v="-801022"/>
    <n v="4.87697419233199"/>
    <m/>
    <m/>
    <m/>
    <n v="2516381"/>
    <n v="37333544"/>
    <n v="148762608"/>
    <n v="22.817326515275901"/>
    <n v="560837"/>
    <n v="1673121"/>
    <s v="2009"/>
    <s v="Vague A"/>
    <x v="54"/>
    <s v="Saint-Étienne"/>
    <x v="14"/>
    <s v="Auvergne-Rhône-Alpes"/>
    <s v="42218"/>
    <s v="A10"/>
    <s v="R84"/>
    <s v="Comptes financiers"/>
    <s v="tIJ02"/>
    <n v="41.285985605615501"/>
    <n v="7255114"/>
    <n v="141507494"/>
    <n v="116645770"/>
    <n v="78.410678307011096"/>
    <n v="95.123025807668"/>
    <m/>
    <n v="94.977837993512907"/>
    <n v="11668547"/>
    <n v="42239428"/>
    <n v="33943650"/>
    <n v="2388590"/>
    <n v="2388590"/>
    <n v="-334036"/>
    <n v="5234815"/>
    <n v="1807871"/>
    <n v="82.193328303382799"/>
    <n v="38134566"/>
    <n v="97.015665898231504"/>
  </r>
  <r>
    <x v="56"/>
    <x v="5"/>
    <n v="15343306.66"/>
    <n v="0"/>
    <n v="0"/>
    <n v="492122.29"/>
    <n v="193219.41"/>
    <n v="1798779.89"/>
    <n v="6.5323076446889097"/>
    <n v="5416744.6600000001"/>
    <n v="17.788507267002899"/>
    <n v="3397148.1"/>
    <n v="842248.22"/>
    <n v="11591073.23"/>
    <n v="30450810.620000001"/>
    <n v="31.664715729002801"/>
    <n v="797065.28"/>
    <n v="21434.33"/>
    <s v="2011"/>
    <s v="Vague B"/>
    <x v="55"/>
    <s v="Nantes"/>
    <x v="15"/>
    <s v="Pays de la Loire"/>
    <s v="44109"/>
    <s v="A17"/>
    <s v="R52"/>
    <s v="Comptes financiers"/>
    <s v="gCAyK"/>
    <n v="12.9642239060873"/>
    <n v="1989140.63"/>
    <n v="28461569.289999999"/>
    <m/>
    <n v="69.057877973824503"/>
    <n v="93.467361658039096"/>
    <n v="4815342.37"/>
    <n v="146.61125394326399"/>
    <n v="879671.12"/>
    <n v="9642162.6199999992"/>
    <n v="9642162.6199999992"/>
    <n v="788614.45000000403"/>
    <m/>
    <m/>
    <n v="1656611.94"/>
    <n v="442527.81"/>
    <n v="72.608878006086798"/>
    <n v="9792293.3399999999"/>
    <n v="123.859143762624"/>
  </r>
  <r>
    <x v="56"/>
    <x v="4"/>
    <n v="10701141"/>
    <m/>
    <m/>
    <m/>
    <m/>
    <n v="-2350485"/>
    <n v="3.6006521503959301"/>
    <m/>
    <m/>
    <m/>
    <m/>
    <n v="4050336"/>
    <n v="33786685"/>
    <n v="37.349390743720498"/>
    <m/>
    <m/>
    <s v="2011"/>
    <s v="Vague B"/>
    <x v="55"/>
    <s v="Nantes"/>
    <x v="15"/>
    <s v="Pays de la Loire"/>
    <s v="44109"/>
    <s v="A17"/>
    <s v="R52"/>
    <s v="Comptes financiers"/>
    <s v="gCAyK"/>
    <n v="11.3683297883842"/>
    <n v="1216541"/>
    <n v="32570144"/>
    <m/>
    <n v="72.016141861801501"/>
    <n v="96.399347849604098"/>
    <m/>
    <n v="44.768637191164999"/>
    <m/>
    <n v="12619121"/>
    <n v="12619121"/>
    <n v="38790"/>
    <n v="38790"/>
    <m/>
    <m/>
    <m/>
    <n v="70.343719846543493"/>
    <n v="6400821"/>
    <n v="70.748706545479195"/>
  </r>
  <r>
    <x v="56"/>
    <x v="7"/>
    <n v="10463306"/>
    <m/>
    <m/>
    <m/>
    <m/>
    <n v="-3174950"/>
    <n v="7.6930737838626797"/>
    <m/>
    <m/>
    <m/>
    <m/>
    <n v="1119207"/>
    <n v="36689730"/>
    <n v="40.2789036605066"/>
    <m/>
    <m/>
    <s v="2011"/>
    <s v="Vague B"/>
    <x v="55"/>
    <s v="Nantes"/>
    <x v="15"/>
    <s v="Pays de la Loire"/>
    <s v="44109"/>
    <s v="A17"/>
    <s v="R52"/>
    <s v="Comptes financiers"/>
    <s v="gCAyK"/>
    <n v="26.9758716795628"/>
    <n v="2822568"/>
    <n v="33867162"/>
    <m/>
    <n v="70.052461547141405"/>
    <n v="92.306926216137299"/>
    <m/>
    <n v="11.896908279"/>
    <m/>
    <n v="14778221"/>
    <n v="14778221"/>
    <n v="406793"/>
    <n v="406793"/>
    <n v="-2651926"/>
    <m/>
    <m/>
    <n v="70.1677682013664"/>
    <n v="4294157"/>
    <n v="45.645883171000001"/>
  </r>
  <r>
    <x v="56"/>
    <x v="10"/>
    <n v="5599895"/>
    <n v="911534"/>
    <n v="10783"/>
    <n v="1967820"/>
    <n v="2166815"/>
    <n v="-5785664"/>
    <n v="8.8860121209301806"/>
    <m/>
    <m/>
    <n v="5156366"/>
    <n v="956168"/>
    <n v="3045152"/>
    <n v="38177103"/>
    <n v="42.141322247526197"/>
    <n v="535199"/>
    <n v="220934"/>
    <s v="2011"/>
    <s v="Vague B"/>
    <x v="55"/>
    <s v="Nantes"/>
    <x v="15"/>
    <s v="Pays de la Loire"/>
    <s v="44109"/>
    <s v="A17"/>
    <s v="R52"/>
    <s v="Comptes financiers"/>
    <s v="gCAyK"/>
    <n v="60.580100162592302"/>
    <n v="3392422"/>
    <n v="34784680"/>
    <n v="26241727"/>
    <n v="68.736821125479295"/>
    <n v="91.113985259698694"/>
    <m/>
    <n v="31.515446455163602"/>
    <n v="3127879"/>
    <n v="19928862"/>
    <n v="16088336"/>
    <n v="601029"/>
    <n v="601029"/>
    <n v="2540619"/>
    <n v="1504306"/>
    <n v="3371058"/>
    <n v="70.730587370435103"/>
    <n v="8830816"/>
    <n v="91.393503116889406"/>
  </r>
  <r>
    <x v="56"/>
    <x v="11"/>
    <n v="23079144"/>
    <n v="1150318"/>
    <n v="8837948"/>
    <n v="2388826"/>
    <n v="1907328"/>
    <n v="-5054661"/>
    <n v="3.52004734033205"/>
    <m/>
    <m/>
    <n v="2982661"/>
    <n v="3871749"/>
    <n v="14900139"/>
    <n v="46749144"/>
    <n v="47.023885613820013"/>
    <n v="422692"/>
    <n v="90324"/>
    <s v="2011"/>
    <s v="Vague B"/>
    <x v="55"/>
    <s v="Nantes"/>
    <x v="15"/>
    <s v="Pays de la Loire"/>
    <s v="44109"/>
    <s v="A17"/>
    <s v="R52"/>
    <s v="Comptes financiers"/>
    <s v="gCAyK"/>
    <n v="7.1302124550199952"/>
    <n v="1645592"/>
    <n v="45103552"/>
    <n v="33619183"/>
    <n v="71.914007666108276"/>
    <n v="96.479952659667958"/>
    <m/>
    <n v="118.927441457382"/>
    <n v="3202915"/>
    <n v="31637464"/>
    <n v="21983264"/>
    <n v="1081322"/>
    <n v="1081322"/>
    <n v="1174796"/>
    <n v="3559192"/>
    <n v="3223511"/>
    <n v="71.632581123338696"/>
    <n v="19954800"/>
    <n v="159.27189060409299"/>
  </r>
  <r>
    <x v="57"/>
    <x v="12"/>
    <n v="16109622.67"/>
    <n v="0"/>
    <n v="0"/>
    <n v="3628330.83"/>
    <n v="3331114.56"/>
    <m/>
    <n v="1.1237708993257201"/>
    <n v="36568029.530000001"/>
    <n v="14.1009487606596"/>
    <n v="977897.55"/>
    <n v="5774217.2199999997"/>
    <n v="10459329.599999901"/>
    <n v="259330277.34999999"/>
    <n v="11.554306580083599"/>
    <n v="3000330.01"/>
    <n v="76784.570000000007"/>
    <s v="2010"/>
    <s v="Vague B"/>
    <x v="56"/>
    <s v="Nantes"/>
    <x v="15"/>
    <s v="Pays de la Loire"/>
    <s v="44109"/>
    <s v="A17"/>
    <s v="R52"/>
    <s v="Comptes financiers"/>
    <s v="7hB8r"/>
    <n v="18.0902945382269"/>
    <n v="2914278.1899999701"/>
    <n v="267780819.44"/>
    <m/>
    <n v="86.387508153413094"/>
    <n v="103.258602187278"/>
    <n v="10034068.58"/>
    <n v="14.0613456328736"/>
    <n v="6289753.5899999999"/>
    <n v="29963815.300000001"/>
    <n v="29963815.300000001"/>
    <n v="1576278.98999997"/>
    <m/>
    <m/>
    <n v="914191.1"/>
    <n v="2771441.7"/>
    <n v="81.903081471675804"/>
    <n v="20549556.199999999"/>
    <n v="27.626475441634799"/>
  </r>
  <r>
    <x v="57"/>
    <x v="0"/>
    <n v="10973478.890000001"/>
    <n v="1196985.3600000001"/>
    <n v="0"/>
    <n v="5200462.4800000004"/>
    <n v="3278872.85"/>
    <n v="-14211115.91"/>
    <n v="3.3825709580000001"/>
    <n v="33092781.010000002"/>
    <n v="12.025840179999999"/>
    <n v="1437931.54"/>
    <n v="6552900.4500000002"/>
    <n v="14698550.34"/>
    <n v="275180615.5"/>
    <n v="13.990316139999999"/>
    <n v="3792767.77"/>
    <n v="240653.41"/>
    <s v="2010"/>
    <s v="Vague B"/>
    <x v="56"/>
    <s v="Nantes"/>
    <x v="15"/>
    <s v="Pays de la Loire"/>
    <s v="44109"/>
    <s v="A17"/>
    <s v="R52"/>
    <s v="Comptes financiers"/>
    <s v="7hB8r"/>
    <n v="84.824326659999997"/>
    <n v="9308179.5800000001"/>
    <n v="278651149.80000001"/>
    <m/>
    <n v="86.118906780000003"/>
    <n v="101.2611842"/>
    <n v="16387779.869999999"/>
    <n v="18.989615239999999"/>
    <n v="9718377.9800000004"/>
    <n v="38498638.049999997"/>
    <n v="38498638.049999997"/>
    <n v="6004762.79"/>
    <m/>
    <m/>
    <n v="1384817.86"/>
    <n v="3513852.51"/>
    <n v="83.623884639870099"/>
    <n v="28909666.25"/>
    <n v="37.349495439999998"/>
  </r>
  <r>
    <x v="57"/>
    <x v="14"/>
    <n v="21752570"/>
    <n v="6093652"/>
    <n v="7349850"/>
    <n v="7986152"/>
    <n v="19155623"/>
    <n v="-15499222"/>
    <n v="2.3445023493528998"/>
    <m/>
    <m/>
    <n v="89578"/>
    <n v="5947126"/>
    <n v="24182633"/>
    <n v="336765924"/>
    <n v="22.580719004099699"/>
    <n v="476717"/>
    <n v="2969364"/>
    <s v="2010"/>
    <s v="Vague B"/>
    <x v="56"/>
    <s v="Nantes"/>
    <x v="15"/>
    <s v="Pays de la Loire"/>
    <s v="44109"/>
    <s v="A17"/>
    <s v="R52"/>
    <s v="Comptes financiers"/>
    <s v="7hB8r"/>
    <n v="36.296791597498597"/>
    <n v="7895485"/>
    <n v="328870439"/>
    <n v="270080984"/>
    <n v="80.198430052560795"/>
    <n v="97.655497650647106"/>
    <m/>
    <n v="26.4716643626337"/>
    <n v="12029428"/>
    <n v="72991607"/>
    <n v="76044167"/>
    <n v="207793"/>
    <n v="207793"/>
    <n v="-10311636"/>
    <n v="4421921"/>
    <n v="6472196"/>
    <n v="80.902863436889305"/>
    <n v="39681855"/>
    <n v="43.437980754481899"/>
  </r>
  <r>
    <x v="58"/>
    <x v="11"/>
    <m/>
    <m/>
    <m/>
    <m/>
    <m/>
    <m/>
    <m/>
    <m/>
    <m/>
    <m/>
    <m/>
    <m/>
    <m/>
    <m/>
    <m/>
    <m/>
    <s v="2022"/>
    <s v="Vague B"/>
    <x v="57"/>
    <s v="Nantes"/>
    <x v="15"/>
    <s v="Pays de la Loire"/>
    <s v="44109"/>
    <s v="A17"/>
    <s v="R52"/>
    <s v="Comptes financiers"/>
    <s v="qUCQp"/>
    <m/>
    <m/>
    <m/>
    <m/>
    <m/>
    <m/>
    <m/>
    <m/>
    <m/>
    <m/>
    <m/>
    <m/>
    <m/>
    <m/>
    <m/>
    <m/>
    <n v="79.356408665920199"/>
    <m/>
    <m/>
  </r>
  <r>
    <x v="58"/>
    <x v="9"/>
    <n v="25754165"/>
    <n v="6533114"/>
    <n v="20537416"/>
    <n v="10903792"/>
    <n v="26101063"/>
    <n v="-27992927"/>
    <n v="-1.4220987228366639"/>
    <m/>
    <m/>
    <n v="30977"/>
    <n v="6084210"/>
    <n v="7622168"/>
    <n v="379473233"/>
    <n v="26.5058284097735"/>
    <n v="1420700"/>
    <n v="3934048"/>
    <s v="2022"/>
    <s v="Vague B"/>
    <x v="57"/>
    <s v="Nantes"/>
    <x v="15"/>
    <s v="Pays de la Loire"/>
    <s v="44109"/>
    <s v="A17"/>
    <s v="R52"/>
    <s v="Budget"/>
    <s v="qUCQp"/>
    <n v="-20.953830186301911"/>
    <n v="-5396484"/>
    <n v="384869717"/>
    <n v="307739082"/>
    <n v="81.096387106702721"/>
    <n v="101.42209872283669"/>
    <m/>
    <n v="7.1296346758298004"/>
    <n v="26390383"/>
    <n v="123637782"/>
    <n v="100582524"/>
    <n v="-11396484"/>
    <n v="-11396484"/>
    <n v="-17007871"/>
    <n v="7041533"/>
    <n v="14660546"/>
    <m/>
    <n v="35615095"/>
    <n v="33.313699762977201"/>
  </r>
  <r>
    <x v="59"/>
    <x v="6"/>
    <n v="6554842"/>
    <n v="1120961.6499999999"/>
    <n v="2843764.86"/>
    <n v="5907208.04"/>
    <n v="2896770.26"/>
    <n v="-10059126"/>
    <n v="1.71561815758501"/>
    <n v="19881464.16"/>
    <n v="12.488750619999999"/>
    <n v="1623542.02"/>
    <n v="2594313.98"/>
    <n v="375206"/>
    <n v="159194981"/>
    <n v="16.767531132153"/>
    <n v="1219025.26"/>
    <n v="848.22"/>
    <s v="2011"/>
    <s v="Vague C"/>
    <x v="58"/>
    <s v="Orléans"/>
    <x v="5"/>
    <s v="Centre-Val de Loire"/>
    <s v="45234"/>
    <s v="A18"/>
    <s v="R24"/>
    <s v="Comptes financiers"/>
    <s v="HCBvW"/>
    <n v="41.666572588629897"/>
    <n v="2731178"/>
    <n v="156463803"/>
    <m/>
    <n v="82.374032884868399"/>
    <n v="98.284381842415002"/>
    <n v="7367343.2400000002"/>
    <n v="0.86"/>
    <n v="1589829.63"/>
    <n v="26740742.18"/>
    <n v="26693068"/>
    <m/>
    <m/>
    <m/>
    <n v="1316056.58"/>
    <n v="5613919.7999999998"/>
    <n v="85.466546320708801"/>
    <n v="10434332"/>
    <n v="24"/>
  </r>
  <r>
    <x v="59"/>
    <x v="7"/>
    <n v="4654496"/>
    <m/>
    <m/>
    <m/>
    <m/>
    <n v="-13947416"/>
    <n v="4.0736465417357604"/>
    <m/>
    <m/>
    <m/>
    <m/>
    <n v="1318719"/>
    <n v="165490622"/>
    <n v="16.837018716383799"/>
    <m/>
    <m/>
    <s v="2011"/>
    <s v="Vague C"/>
    <x v="58"/>
    <s v="Orléans"/>
    <x v="5"/>
    <s v="Centre-Val de Loire"/>
    <s v="45234"/>
    <s v="A18"/>
    <s v="R24"/>
    <s v="Comptes financiers"/>
    <s v="HCBvW"/>
    <n v="144.838517424873"/>
    <n v="6741503"/>
    <n v="158749118"/>
    <m/>
    <n v="81.949038779973904"/>
    <n v="95.926352854000399"/>
    <m/>
    <n v="2.9904974968000002"/>
    <m/>
    <n v="27863687"/>
    <n v="27863687"/>
    <n v="3917484"/>
    <n v="3917484"/>
    <n v="4756926"/>
    <m/>
    <m/>
    <n v="85.464352451868194"/>
    <n v="15266135"/>
    <n v="34.619459114000001"/>
  </r>
  <r>
    <x v="59"/>
    <x v="11"/>
    <n v="12374489"/>
    <n v="2783665"/>
    <n v="6985179"/>
    <n v="12192939"/>
    <n v="11230471"/>
    <n v="-38330463"/>
    <n v="3.6856417344333998"/>
    <m/>
    <m/>
    <n v="63723"/>
    <n v="2511620"/>
    <n v="30592693"/>
    <n v="188266047"/>
    <n v="18.59920286104483"/>
    <n v="921558"/>
    <n v="1872016"/>
    <s v="2011"/>
    <s v="Vague C"/>
    <x v="58"/>
    <s v="Orléans"/>
    <x v="5"/>
    <s v="Centre-Val de Loire"/>
    <s v="45234"/>
    <s v="A18"/>
    <s v="R24"/>
    <s v="Comptes financiers"/>
    <s v="HCBvW"/>
    <n v="56.073523520850031"/>
    <n v="6938812"/>
    <n v="181327236"/>
    <n v="150086329"/>
    <n v="79.720337995942515"/>
    <n v="96.31435879672982"/>
    <m/>
    <n v="60.737535755522103"/>
    <n v="1948072"/>
    <n v="52988727"/>
    <n v="35015984"/>
    <n v="1654403"/>
    <n v="1654403"/>
    <n v="12049801"/>
    <n v="4081372"/>
    <n v="8398112"/>
    <n v="83.102072582619698"/>
    <n v="68923156"/>
    <n v="136.83733733193799"/>
  </r>
  <r>
    <x v="60"/>
    <x v="6"/>
    <n v="9446979"/>
    <n v="866921.1"/>
    <n v="59332.09"/>
    <n v="611200.74"/>
    <n v="4558628.9800000004"/>
    <n v="-7139930"/>
    <n v="3.8185953969931101"/>
    <n v="16230746.09"/>
    <n v="11.678513260000001"/>
    <n v="839480.38"/>
    <n v="3773152.99"/>
    <n v="13030064"/>
    <n v="138978458"/>
    <n v="14.8978002044029"/>
    <n v="658677.99"/>
    <n v="48335.64"/>
    <s v="2010"/>
    <s v="Vague B"/>
    <x v="59"/>
    <s v="Angers"/>
    <x v="15"/>
    <s v="Pays de la Loire"/>
    <s v="49007"/>
    <s v="A17"/>
    <s v="R52"/>
    <s v="Comptes financiers"/>
    <s v="IXHyv"/>
    <n v="56.176953500161297"/>
    <n v="5307025"/>
    <n v="133671432"/>
    <m/>
    <n v="81.855654205056695"/>
    <n v="96.181403883470907"/>
    <n v="9320775.5299999993"/>
    <n v="35"/>
    <n v="3730590.86"/>
    <n v="21781494.25"/>
    <n v="20704733"/>
    <n v="2743228"/>
    <m/>
    <m/>
    <n v="1691040.35"/>
    <n v="4033582.31"/>
    <n v="81.9247947584428"/>
    <n v="20169994"/>
    <n v="54"/>
  </r>
  <r>
    <x v="60"/>
    <x v="1"/>
    <n v="12610925"/>
    <n v="1344519"/>
    <n v="1295458"/>
    <n v="4043037"/>
    <n v="9199128"/>
    <n v="-10587265"/>
    <n v="1.72422225393284"/>
    <m/>
    <m/>
    <n v="0"/>
    <n v="4030502"/>
    <n v="23541943"/>
    <n v="153576315"/>
    <n v="18.5715590323938"/>
    <n v="977436"/>
    <n v="1010346"/>
    <s v="2010"/>
    <s v="Vague B"/>
    <x v="59"/>
    <s v="Angers"/>
    <x v="15"/>
    <s v="Pays de la Loire"/>
    <s v="49007"/>
    <s v="A17"/>
    <s v="R52"/>
    <s v="Comptes financiers"/>
    <s v="IXHyv"/>
    <n v="20.9976429167567"/>
    <n v="2647997"/>
    <n v="150928318"/>
    <n v="126223561"/>
    <n v="82.189471078271396"/>
    <n v="98.275777746067206"/>
    <m/>
    <n v="56.153143374989398"/>
    <n v="3955682"/>
    <n v="31793940"/>
    <n v="28521516"/>
    <n v="105699"/>
    <n v="105699"/>
    <n v="1761503"/>
    <n v="2342244"/>
    <n v="3595588"/>
    <n v="81.853880022675995"/>
    <n v="34129208"/>
    <n v="81.406293019180097"/>
  </r>
  <r>
    <x v="60"/>
    <x v="8"/>
    <n v="8078101"/>
    <n v="1815641"/>
    <n v="1939745"/>
    <n v="3318055"/>
    <n v="15990730"/>
    <n v="-15403648"/>
    <n v="1.1876385067041999"/>
    <m/>
    <m/>
    <n v="1064269"/>
    <n v="4727610"/>
    <n v="21984812"/>
    <n v="171127998"/>
    <n v="18.747023499918502"/>
    <n v="630909"/>
    <n v="0"/>
    <s v="2010"/>
    <s v="Vague B"/>
    <x v="59"/>
    <s v="Angers"/>
    <x v="15"/>
    <s v="Pays de la Loire"/>
    <s v="49007"/>
    <s v="A17"/>
    <s v="R52"/>
    <s v="Comptes financiers"/>
    <s v="IXHyv"/>
    <n v="25.1591555985745"/>
    <n v="2032382"/>
    <n v="169095616"/>
    <n v="140364099"/>
    <n v="82.022872142757095"/>
    <n v="98.812361493295796"/>
    <m/>
    <n v="46.805071043355703"/>
    <n v="4384717"/>
    <n v="40120217"/>
    <n v="32081406"/>
    <n v="-940308"/>
    <n v="-940308"/>
    <n v="-637610"/>
    <n v="3768865"/>
    <n v="2479676"/>
    <n v="82.067708854086902"/>
    <n v="37388460"/>
    <n v="79.599021656481"/>
  </r>
  <r>
    <x v="61"/>
    <x v="8"/>
    <n v="0"/>
    <n v="0"/>
    <n v="0"/>
    <n v="445"/>
    <n v="613241"/>
    <n v="-393359"/>
    <n v="-7.72660178492987"/>
    <m/>
    <m/>
    <n v="0"/>
    <n v="0"/>
    <n v="151131"/>
    <n v="366513"/>
    <n v="78.172670546474507"/>
    <n v="0"/>
    <n v="0"/>
    <m/>
    <m/>
    <x v="60"/>
    <m/>
    <x v="11"/>
    <m/>
    <m/>
    <m/>
    <m/>
    <s v="Comptes financiers"/>
    <s v="ClZg2"/>
    <m/>
    <n v="-28319"/>
    <n v="394832"/>
    <n v="0"/>
    <n v="0"/>
    <n v="107.72660178493"/>
    <m/>
    <n v="137.79825343437199"/>
    <n v="0"/>
    <n v="633686"/>
    <n v="286513"/>
    <n v="-28319"/>
    <n v="-28319"/>
    <n v="447910"/>
    <n v="0"/>
    <n v="20000"/>
    <m/>
    <n v="544490"/>
    <n v="496.45520119949703"/>
  </r>
  <r>
    <x v="62"/>
    <x v="0"/>
    <n v="12428655.82"/>
    <n v="0"/>
    <n v="0"/>
    <n v="1566855.29"/>
    <n v="4040587.92"/>
    <n v="-6684780.7999999998"/>
    <n v="1.5670938860000001"/>
    <n v="20640656.379999999"/>
    <n v="11.18658952"/>
    <n v="1055371.3999999999"/>
    <n v="3586373.71"/>
    <n v="18760896.390000001"/>
    <n v="184512503.40000001"/>
    <n v="13.12695031"/>
    <n v="1844766.08"/>
    <n v="214767.07"/>
    <s v="2011"/>
    <s v="Vague C"/>
    <x v="61"/>
    <s v="Reims"/>
    <x v="1"/>
    <s v="Grand Est"/>
    <s v="51454"/>
    <s v="A19"/>
    <s v="R44"/>
    <s v="Comptes financiers"/>
    <s v="57OsX"/>
    <n v="23.264657110000002"/>
    <n v="2891484.16"/>
    <n v="181666786.90000001"/>
    <m/>
    <n v="84.56093903"/>
    <n v="98.457710739999996"/>
    <n v="7114291.0199999996"/>
    <n v="37.177531539999997"/>
    <n v="3613586.27"/>
    <n v="24220864.640000001"/>
    <n v="24220864.640000001"/>
    <m/>
    <m/>
    <m/>
    <n v="1487322.61"/>
    <n v="4587111.6100000003"/>
    <n v="84.704188816076694"/>
    <n v="25445677.190000001"/>
    <n v="50.424427850000001"/>
  </r>
  <r>
    <x v="62"/>
    <x v="10"/>
    <n v="15542453"/>
    <n v="1017921"/>
    <n v="331320"/>
    <n v="3862125"/>
    <n v="5943333"/>
    <n v="1487226"/>
    <n v="5.6109188382696598"/>
    <m/>
    <m/>
    <n v="1356033"/>
    <n v="3703796"/>
    <n v="28712804"/>
    <n v="195513254"/>
    <n v="12.8824386504252"/>
    <n v="3512370"/>
    <n v="720312"/>
    <s v="2011"/>
    <s v="Vague C"/>
    <x v="61"/>
    <s v="Reims"/>
    <x v="1"/>
    <s v="Grand Est"/>
    <s v="51454"/>
    <s v="A19"/>
    <s v="R44"/>
    <s v="Comptes financiers"/>
    <s v="57OsX"/>
    <n v="70.581458409428706"/>
    <n v="10970090"/>
    <n v="186858977"/>
    <n v="158905748"/>
    <n v="81.276202379609501"/>
    <n v="95.573559938806"/>
    <m/>
    <n v="55.317703253828697"/>
    <n v="4138596"/>
    <n v="31554133"/>
    <n v="25186875"/>
    <n v="5166745"/>
    <n v="5166745"/>
    <n v="3571214"/>
    <n v="2202319"/>
    <n v="4766008"/>
    <n v="84.296846914885293"/>
    <n v="27225578"/>
    <n v="52.452433580432199"/>
  </r>
  <r>
    <x v="62"/>
    <x v="14"/>
    <n v="26235355"/>
    <n v="2508944"/>
    <n v="524321"/>
    <n v="8435278"/>
    <n v="6727996"/>
    <n v="-10029459"/>
    <n v="5.2821252006808699"/>
    <m/>
    <m/>
    <n v="1131168"/>
    <n v="3831845"/>
    <n v="31595871"/>
    <n v="205933305"/>
    <n v="13.8976854666612"/>
    <n v="702792"/>
    <n v="9690"/>
    <s v="2011"/>
    <s v="Vague C"/>
    <x v="61"/>
    <s v="Reims"/>
    <x v="1"/>
    <s v="Grand Est"/>
    <s v="51454"/>
    <s v="A19"/>
    <s v="R44"/>
    <s v="Comptes financiers"/>
    <s v="57OsX"/>
    <n v="41.461817459683701"/>
    <n v="10877655"/>
    <n v="195050962"/>
    <n v="168487897"/>
    <n v="81.816730421531403"/>
    <n v="94.715598334130604"/>
    <m/>
    <n v="58.315598361417003"/>
    <n v="4392986"/>
    <n v="33831960"/>
    <n v="28619963"/>
    <n v="3311255"/>
    <n v="3311255"/>
    <n v="1937147"/>
    <n v="2008768"/>
    <n v="3558172"/>
    <n v="82.968381752990098"/>
    <n v="41625330"/>
    <n v="76.826684915299197"/>
  </r>
  <r>
    <x v="62"/>
    <x v="8"/>
    <n v="15474721"/>
    <n v="2072212"/>
    <n v="3798704"/>
    <n v="11495992"/>
    <n v="7026979"/>
    <n v="-15558618"/>
    <n v="3.7413225385714499"/>
    <m/>
    <m/>
    <n v="2040833"/>
    <n v="3527494"/>
    <n v="36455687"/>
    <n v="212900543"/>
    <n v="14.764646232020199"/>
    <n v="769336"/>
    <n v="33800"/>
    <s v="2011"/>
    <s v="Vague C"/>
    <x v="61"/>
    <s v="Reims"/>
    <x v="1"/>
    <s v="Grand Est"/>
    <s v="51454"/>
    <s v="A19"/>
    <s v="R44"/>
    <s v="Comptes financiers"/>
    <s v="57OsX"/>
    <n v="51.472953858101903"/>
    <n v="7965296"/>
    <n v="203430148"/>
    <n v="174842883"/>
    <n v="82.124207170293602"/>
    <n v="95.551728113723001"/>
    <m/>
    <n v="64.513777574403605"/>
    <n v="4840793"/>
    <n v="47229319"/>
    <n v="31434012"/>
    <n v="2396938"/>
    <n v="2396938"/>
    <n v="11569702"/>
    <n v="3187988"/>
    <n v="8435188"/>
    <n v="81.814666001715594"/>
    <n v="52014305"/>
    <n v="92.047073573382093"/>
  </r>
  <r>
    <x v="62"/>
    <x v="11"/>
    <n v="26809262"/>
    <n v="2920184"/>
    <n v="7313215"/>
    <n v="12155078"/>
    <n v="6842166"/>
    <n v="-25647087"/>
    <n v="1.672413066489167"/>
    <m/>
    <m/>
    <n v="2733280"/>
    <n v="3727475"/>
    <n v="24868019"/>
    <n v="222358643"/>
    <n v="15.66148791436904"/>
    <n v="540332"/>
    <n v="120910"/>
    <s v="2011"/>
    <s v="Vague C"/>
    <x v="61"/>
    <s v="Reims"/>
    <x v="1"/>
    <s v="Grand Est"/>
    <s v="51454"/>
    <s v="A19"/>
    <s v="R44"/>
    <s v="Comptes financiers"/>
    <s v="57OsX"/>
    <n v="13.87115766185582"/>
    <n v="3718755"/>
    <n v="218639888"/>
    <n v="184892908"/>
    <n v="83.150762887143543"/>
    <n v="98.327586933510844"/>
    <m/>
    <n v="40.946265212137298"/>
    <n v="4626072"/>
    <n v="52022415"/>
    <n v="34824672"/>
    <n v="-2843777"/>
    <n v="-2843777"/>
    <n v="-3396653"/>
    <n v="2562748"/>
    <n v="8480955"/>
    <n v="80.087023506087291"/>
    <n v="50515106"/>
    <n v="83.175299467771396"/>
  </r>
  <r>
    <x v="63"/>
    <x v="2"/>
    <n v="19162908.379999999"/>
    <n v="4511197.93"/>
    <n v="0"/>
    <n v="8730105.1500000004"/>
    <n v="8617265.3399999999"/>
    <m/>
    <n v="2.6411500370000001"/>
    <n v="67333553.030000001"/>
    <n v="13.00459813"/>
    <n v="6395178.5099999998"/>
    <n v="10152337.960000001"/>
    <n v="43429371.630000003"/>
    <n v="517767272.60000002"/>
    <n v="12.41294061"/>
    <n v="3775817.68"/>
    <n v="266108.71000000002"/>
    <s v="2012"/>
    <s v="Vague C"/>
    <x v="62"/>
    <s v="Nancy"/>
    <x v="16"/>
    <s v="Grand Est"/>
    <s v="54395"/>
    <s v="A12"/>
    <s v="R44"/>
    <s v="Comptes financiers"/>
    <s v="t6Cq5"/>
    <n v="71.361873880000005"/>
    <n v="13675010.51"/>
    <n v="504216065.89999998"/>
    <m/>
    <n v="83.283171490000001"/>
    <n v="97.382761070000001"/>
    <n v="20339254.719999999"/>
    <n v="31.007686669999998"/>
    <n v="6309754.3200000003"/>
    <n v="64270144.030000001"/>
    <n v="64270144.030000001"/>
    <n v="3183790.88"/>
    <m/>
    <m/>
    <n v="2375789.09"/>
    <n v="5113975.9400000004"/>
    <n v="85.694311941272602"/>
    <n v="59366332.210000001"/>
    <n v="42.386351879999999"/>
  </r>
  <r>
    <x v="63"/>
    <x v="1"/>
    <n v="36770407"/>
    <n v="10102121"/>
    <n v="5802248"/>
    <n v="24437134"/>
    <n v="21689276"/>
    <n v="72447415"/>
    <n v="2.19898254348184"/>
    <m/>
    <m/>
    <n v="938079"/>
    <n v="11539748"/>
    <n v="158773003"/>
    <n v="584997186"/>
    <n v="17.064555760102401"/>
    <n v="5084974"/>
    <n v="6053782"/>
    <s v="2012"/>
    <s v="Vague C"/>
    <x v="62"/>
    <s v="Nancy"/>
    <x v="16"/>
    <s v="Grand Est"/>
    <s v="54395"/>
    <s v="A12"/>
    <s v="R44"/>
    <s v="Comptes financiers"/>
    <s v="t6Cq5"/>
    <n v="34.984616841472501"/>
    <n v="12863986"/>
    <n v="572004222"/>
    <n v="473056892"/>
    <n v="80.864814963400505"/>
    <n v="97.7789698290959"/>
    <m/>
    <n v="99.926327257074007"/>
    <n v="9614772"/>
    <n v="111884080"/>
    <n v="99827171"/>
    <n v="2296170"/>
    <n v="2296170"/>
    <n v="-5413375"/>
    <n v="7373287"/>
    <n v="9248659"/>
    <n v="84.404092211813605"/>
    <n v="86325588"/>
    <n v="54.330388631292301"/>
  </r>
  <r>
    <x v="63"/>
    <x v="13"/>
    <n v="32445491"/>
    <n v="6369790"/>
    <n v="14343648"/>
    <n v="28932838"/>
    <n v="23326274"/>
    <n v="69064327"/>
    <n v="4.7194851456124001"/>
    <m/>
    <m/>
    <n v="727657"/>
    <n v="12032004"/>
    <n v="165109401"/>
    <n v="594198141"/>
    <n v="16.907655051044699"/>
    <n v="2383945"/>
    <n v="4821531"/>
    <s v="2012"/>
    <s v="Vague C"/>
    <x v="62"/>
    <s v="Nancy"/>
    <x v="16"/>
    <s v="Grand Est"/>
    <s v="54395"/>
    <s v="A12"/>
    <s v="R44"/>
    <s v="Comptes financiers"/>
    <s v="t6Cq5"/>
    <n v="86.431402748690104"/>
    <n v="28043093"/>
    <n v="566061933"/>
    <n v="481742016"/>
    <n v="81.074305481544798"/>
    <n v="95.264844155747696"/>
    <m/>
    <n v="105.00509024690101"/>
    <n v="11115256"/>
    <n v="119134744"/>
    <n v="100464972"/>
    <n v="12938551"/>
    <n v="12938551"/>
    <n v="15049183"/>
    <n v="6849970"/>
    <n v="8231831"/>
    <n v="84.086558718564703"/>
    <n v="96045074"/>
    <n v="61.082055909949297"/>
  </r>
  <r>
    <x v="64"/>
    <x v="4"/>
    <n v="2567308"/>
    <m/>
    <m/>
    <m/>
    <m/>
    <n v="-1613136"/>
    <n v="2.8078830053234398"/>
    <m/>
    <m/>
    <m/>
    <m/>
    <n v="11200380"/>
    <n v="76895191"/>
    <n v="20.951445455152101"/>
    <m/>
    <m/>
    <s v="2010"/>
    <s v="Vague B"/>
    <x v="63"/>
    <s v="Lorient"/>
    <x v="8"/>
    <s v="Bretagne"/>
    <s v="56121"/>
    <s v="A14"/>
    <s v="R53"/>
    <s v="Comptes financiers"/>
    <s v="5tVy4"/>
    <n v="84.100816886793496"/>
    <n v="2159127"/>
    <n v="74736331"/>
    <m/>
    <n v="80.626149950001405"/>
    <n v="97.192464220551798"/>
    <m/>
    <n v="53.951495157020801"/>
    <m/>
    <n v="16110654"/>
    <n v="16110654"/>
    <n v="882477"/>
    <n v="790232"/>
    <m/>
    <m/>
    <m/>
    <n v="83.436126391845704"/>
    <n v="12813516"/>
    <n v="61.721865366925798"/>
  </r>
  <r>
    <x v="64"/>
    <x v="9"/>
    <n v="6196469"/>
    <n v="3860410"/>
    <n v="485303"/>
    <n v="6390020"/>
    <n v="4093034"/>
    <n v="-316628"/>
    <n v="1.3564099722974501"/>
    <m/>
    <m/>
    <n v="1063851"/>
    <n v="1197129"/>
    <n v="6999548"/>
    <n v="103146101"/>
    <n v="31.155259082454311"/>
    <n v="530000"/>
    <n v="560328"/>
    <s v="2010"/>
    <s v="Vague B"/>
    <x v="63"/>
    <s v="Lorient"/>
    <x v="8"/>
    <s v="Bretagne"/>
    <s v="56121"/>
    <s v="A14"/>
    <s v="R53"/>
    <s v="Budget"/>
    <s v="5tVy4"/>
    <n v="22.578729918603639"/>
    <n v="1399084"/>
    <n v="101747017"/>
    <n v="84644197"/>
    <n v="82.062430067036658"/>
    <n v="98.643590027702558"/>
    <m/>
    <n v="24.7657116080366"/>
    <n v="11964890"/>
    <n v="33175366"/>
    <n v="32135435"/>
    <n v="-1178667"/>
    <n v="-1178667"/>
    <n v="-3471756"/>
    <n v="1453975"/>
    <n v="1576426"/>
    <m/>
    <n v="7316176"/>
    <n v="25.886000765997899"/>
  </r>
  <r>
    <x v="65"/>
    <x v="3"/>
    <n v="1937414.9"/>
    <n v="0"/>
    <n v="0"/>
    <n v="546643.85"/>
    <m/>
    <m/>
    <n v="4.8739193497322102"/>
    <n v="3635285.49"/>
    <n v="58.974115430161199"/>
    <m/>
    <m/>
    <n v="1377674.23"/>
    <n v="6164205.2000000002"/>
    <n v="66.270927353294496"/>
    <n v="447168.67"/>
    <m/>
    <m/>
    <s v="Vague C"/>
    <x v="64"/>
    <s v="Metz"/>
    <x v="16"/>
    <s v="Grand Est"/>
    <s v="57463"/>
    <s v="A12"/>
    <s v="R44"/>
    <s v="Comptes financiers"/>
    <s v="fiHKV"/>
    <n v="15.5071786636925"/>
    <n v="300438.38999999902"/>
    <n v="5862399.0099999998"/>
    <m/>
    <n v="34.408025871688999"/>
    <n v="95.103891252679304"/>
    <n v="540530.799999999"/>
    <n v="84.600642493626495"/>
    <m/>
    <n v="4085075.95"/>
    <n v="4085075.95"/>
    <n v="1663.37999999935"/>
    <m/>
    <m/>
    <m/>
    <m/>
    <m/>
    <n v="1401047.4"/>
    <n v="86.035949299875298"/>
  </r>
  <r>
    <x v="66"/>
    <x v="5"/>
    <n v="671279.63"/>
    <n v="0"/>
    <n v="0"/>
    <n v="49453.43"/>
    <n v="292913.26"/>
    <m/>
    <n v="17.781254599811"/>
    <n v="1606031.65"/>
    <n v="51.246075133753301"/>
    <n v="709761.77"/>
    <n v="152049.87"/>
    <n v="1521979.16"/>
    <n v="3133960.3"/>
    <n v="50.085615315548203"/>
    <n v="129418.38"/>
    <m/>
    <m/>
    <s v="Vague E"/>
    <x v="65"/>
    <s v="Villeneuve-d'Ascq"/>
    <x v="17"/>
    <s v="Hauts-de-France"/>
    <s v="59009"/>
    <s v="A09"/>
    <s v="R32"/>
    <s v="Comptes financiers"/>
    <s v="67su6"/>
    <n v="83.014206762091106"/>
    <n v="557257.46"/>
    <n v="2576702.84"/>
    <m/>
    <n v="27.485119387121799"/>
    <n v="82.218745400188993"/>
    <n v="691782.61"/>
    <n v="212.64093363594901"/>
    <m/>
    <n v="1569663.3"/>
    <n v="1569663.3"/>
    <n v="111329.03"/>
    <m/>
    <m/>
    <n v="27495.22"/>
    <m/>
    <m/>
    <n v="2003014.39"/>
    <n v="279.84801708838103"/>
  </r>
  <r>
    <x v="66"/>
    <x v="2"/>
    <n v="1416033.11"/>
    <n v="67041"/>
    <n v="31241.98"/>
    <n v="103746.01"/>
    <n v="604342.65"/>
    <n v="15750.92"/>
    <n v="24.07825407"/>
    <n v="1745654.88"/>
    <n v="45.995123579999998"/>
    <n v="533433.99"/>
    <n v="133807.32999999999"/>
    <n v="1202031.94"/>
    <n v="3795304.25"/>
    <n v="57.181456529999998"/>
    <n v="119710.73"/>
    <m/>
    <m/>
    <s v="Vague E"/>
    <x v="65"/>
    <s v="Villeneuve-d'Ascq"/>
    <x v="17"/>
    <s v="Hauts-de-France"/>
    <s v="59009"/>
    <s v="A09"/>
    <s v="R32"/>
    <s v="Comptes financiers"/>
    <s v="67su6"/>
    <n v="64.535426009999995"/>
    <n v="913843"/>
    <n v="2881461.25"/>
    <m/>
    <n v="24.518046210000001"/>
    <n v="75.92174593"/>
    <n v="1094194.46"/>
    <n v="150.1777955"/>
    <m/>
    <n v="2170210.25"/>
    <n v="2170210.25"/>
    <n v="369598.6"/>
    <m/>
    <m/>
    <n v="107228.6"/>
    <n v="287722.21999999997"/>
    <m/>
    <n v="1186281.02"/>
    <n v="148.20992899999999"/>
  </r>
  <r>
    <x v="66"/>
    <x v="0"/>
    <n v="727978.79"/>
    <n v="0"/>
    <n v="399879.66"/>
    <n v="70391.41"/>
    <n v="343678.5"/>
    <n v="-50890.5"/>
    <n v="28.86439961"/>
    <n v="1468796.51"/>
    <n v="40.801269329999997"/>
    <n v="499618.49"/>
    <n v="96863.01"/>
    <n v="1534879.98"/>
    <n v="3599879.45"/>
    <n v="49.342192560000001"/>
    <n v="118598.95"/>
    <m/>
    <m/>
    <s v="Vague E"/>
    <x v="65"/>
    <s v="Villeneuve-d'Ascq"/>
    <x v="17"/>
    <s v="Hauts-de-France"/>
    <s v="59009"/>
    <s v="A09"/>
    <s v="R32"/>
    <s v="Comptes financiers"/>
    <s v="67su6"/>
    <n v="142.73542090000001"/>
    <n v="1039083.59"/>
    <n v="2342767.09"/>
    <m/>
    <n v="21.48761287"/>
    <n v="65.079042860000001"/>
    <n v="1354822.52"/>
    <n v="235.8564772"/>
    <m/>
    <n v="1776259.45"/>
    <n v="1776259.45"/>
    <n v="396513.24"/>
    <m/>
    <m/>
    <n v="112395.06"/>
    <n v="78793.62"/>
    <m/>
    <n v="1585770.48"/>
    <n v="243.67653759999999"/>
  </r>
  <r>
    <x v="66"/>
    <x v="4"/>
    <n v="834115"/>
    <m/>
    <m/>
    <m/>
    <m/>
    <n v="-106513"/>
    <n v="35.2367392527009"/>
    <m/>
    <m/>
    <m/>
    <m/>
    <n v="1707180"/>
    <n v="3780066"/>
    <n v="59.065026906937597"/>
    <m/>
    <m/>
    <m/>
    <s v="Vague E"/>
    <x v="65"/>
    <s v="Villeneuve-d'Ascq"/>
    <x v="17"/>
    <s v="Hauts-de-France"/>
    <s v="59009"/>
    <s v="A09"/>
    <s v="R32"/>
    <s v="Comptes financiers"/>
    <s v="67su6"/>
    <n v="159.6868537"/>
    <n v="1331972"/>
    <n v="2463736"/>
    <m/>
    <n v="18.777317644718401"/>
    <n v="65.177063045989101"/>
    <m/>
    <n v="249.45237639097701"/>
    <m/>
    <n v="2232697"/>
    <n v="2232697"/>
    <n v="641477"/>
    <n v="641477"/>
    <n v="586809"/>
    <m/>
    <m/>
    <m/>
    <n v="1813693"/>
    <n v="265.01600820867202"/>
  </r>
  <r>
    <x v="67"/>
    <x v="12"/>
    <n v="430937.83"/>
    <n v="0"/>
    <n v="0"/>
    <n v="219284.13"/>
    <n v="1309198.54"/>
    <m/>
    <n v="4.6340693580260002"/>
    <n v="2228972.59"/>
    <n v="46.942096624546501"/>
    <n v="528965.43999999994"/>
    <n v="110677"/>
    <n v="1959742.42"/>
    <n v="4748344.7699999996"/>
    <n v="77.237878621859196"/>
    <n v="222173.1"/>
    <m/>
    <m/>
    <s v="Vague E"/>
    <x v="66"/>
    <s v="Roubaix"/>
    <x v="17"/>
    <s v="Hauts-de-France"/>
    <s v="59512"/>
    <s v="A09"/>
    <s v="R32"/>
    <s v="Comptes financiers"/>
    <s v="T6qPJ"/>
    <n v="51.061098534793302"/>
    <n v="220041.59"/>
    <n v="4526628.78"/>
    <m/>
    <n v="44.923235639437401"/>
    <n v="95.330667827643893"/>
    <n v="330349.93"/>
    <n v="155.85710812363101"/>
    <n v="122245.64"/>
    <n v="3667520.77"/>
    <n v="3667520.77"/>
    <m/>
    <m/>
    <m/>
    <n v="807750.75"/>
    <n v="185589.9"/>
    <m/>
    <n v="3487672.75"/>
    <n v="277.37246657986401"/>
  </r>
  <r>
    <x v="67"/>
    <x v="7"/>
    <n v="534101"/>
    <m/>
    <m/>
    <m/>
    <m/>
    <n v="-4025484"/>
    <n v="18.139601140371202"/>
    <m/>
    <m/>
    <m/>
    <m/>
    <n v="1114910"/>
    <n v="3699497"/>
    <n v="69.524775935755599"/>
    <m/>
    <m/>
    <m/>
    <s v="Vague E"/>
    <x v="66"/>
    <s v="Roubaix"/>
    <x v="17"/>
    <s v="Hauts-de-France"/>
    <s v="59512"/>
    <s v="A09"/>
    <s v="R32"/>
    <s v="Comptes financiers"/>
    <s v="T6qPJ"/>
    <n v="125.64552397393"/>
    <n v="671074"/>
    <n v="3028423"/>
    <m/>
    <n v="40.166136099042703"/>
    <n v="81.860398859628802"/>
    <m/>
    <n v="132.53353313"/>
    <m/>
    <n v="2572067"/>
    <n v="2572067"/>
    <n v="298531"/>
    <n v="298531"/>
    <n v="-134812"/>
    <m/>
    <m/>
    <m/>
    <n v="5140394"/>
    <n v="611.05791364000004"/>
  </r>
  <r>
    <x v="67"/>
    <x v="8"/>
    <n v="999450"/>
    <n v="391734"/>
    <n v="0"/>
    <n v="130822"/>
    <n v="345764"/>
    <n v="-534146"/>
    <n v="26.460965764842602"/>
    <m/>
    <m/>
    <n v="319356"/>
    <n v="108872"/>
    <n v="1942556"/>
    <n v="4262694"/>
    <n v="66.737279288637694"/>
    <n v="1483646"/>
    <n v="0"/>
    <m/>
    <s v="Vague E"/>
    <x v="66"/>
    <s v="Roubaix"/>
    <x v="17"/>
    <s v="Hauts-de-France"/>
    <s v="59512"/>
    <s v="A09"/>
    <s v="R32"/>
    <s v="Comptes financiers"/>
    <s v="T6qPJ"/>
    <n v="112.85707138926399"/>
    <n v="1127950"/>
    <n v="3134744"/>
    <n v="1292758"/>
    <n v="30.327253140854101"/>
    <n v="73.539034235157402"/>
    <m/>
    <n v="223.086848559244"/>
    <n v="96362"/>
    <n v="3277975"/>
    <n v="2844806"/>
    <n v="781792"/>
    <n v="781792"/>
    <n v="777604"/>
    <n v="300584"/>
    <n v="100835"/>
    <m/>
    <n v="2476702"/>
    <n v="284.42919740814602"/>
  </r>
  <r>
    <x v="68"/>
    <x v="0"/>
    <n v="1016577.42"/>
    <n v="0"/>
    <n v="0"/>
    <n v="449302.86"/>
    <n v="913400.28"/>
    <n v="497662.49"/>
    <n v="5.8380304560000003"/>
    <n v="4482851.8899999997"/>
    <n v="18.85998549"/>
    <n v="1582978.76"/>
    <n v="1168255.82"/>
    <n v="7888935.3399999999"/>
    <n v="23769116.32"/>
    <n v="25.915779019999999"/>
    <n v="732131.7"/>
    <m/>
    <s v="2012"/>
    <s v="Vague E"/>
    <x v="67"/>
    <s v="Villeneuve-d'Ascq"/>
    <x v="17"/>
    <s v="Hauts-de-France"/>
    <s v="59009"/>
    <s v="A09"/>
    <s v="R32"/>
    <s v="Comptes financiers"/>
    <s v="54VTe"/>
    <n v="136.50197439999999"/>
    <n v="1387648.25"/>
    <n v="22204132.789999999"/>
    <m/>
    <n v="73.673756710000006"/>
    <n v="93.415895190000001"/>
    <n v="1735973.63"/>
    <n v="127.9048702"/>
    <n v="540493.31000000006"/>
    <n v="6159951.6600000001"/>
    <n v="6159951.6600000001"/>
    <n v="701482.22"/>
    <m/>
    <m/>
    <n v="237000.09"/>
    <n v="219939.13"/>
    <n v="77.892029269332497"/>
    <n v="7391272.8499999996"/>
    <n v="119.8361697"/>
  </r>
  <r>
    <x v="69"/>
    <x v="3"/>
    <n v="6877405.9900000002"/>
    <n v="0"/>
    <n v="0"/>
    <n v="2741638.83"/>
    <n v="4236769.0599999996"/>
    <m/>
    <n v="5.28326491843056"/>
    <n v="10450010.939999999"/>
    <n v="11.318874165206999"/>
    <n v="725339.69"/>
    <n v="1240494.68"/>
    <n v="17062923.739999998"/>
    <n v="92323766.370000005"/>
    <n v="15.6333251312091"/>
    <n v="990859.05"/>
    <n v="3684.88"/>
    <s v="2010"/>
    <s v="Vague E"/>
    <x v="68"/>
    <s v="Aulnoy-lez-Valenciennes"/>
    <x v="17"/>
    <s v="Hauts-de-France"/>
    <s v="59032"/>
    <s v="A09"/>
    <s v="R32"/>
    <s v="Comptes financiers"/>
    <s v="SuUZ2"/>
    <n v="70.923676268237998"/>
    <n v="4877709.16"/>
    <n v="87277972.480000004"/>
    <m/>
    <n v="80.550272572247493"/>
    <n v="94.534674993892395"/>
    <n v="5905742.2800000003"/>
    <n v="70.380330475797805"/>
    <n v="1454750.1"/>
    <n v="14433274.57"/>
    <n v="14433274.57"/>
    <n v="3553289.5000000098"/>
    <m/>
    <m/>
    <n v="637938.6"/>
    <n v="2077509.02"/>
    <m/>
    <n v="18909140.77"/>
    <n v="77.995518041621693"/>
  </r>
  <r>
    <x v="69"/>
    <x v="0"/>
    <n v="4267110.4000000004"/>
    <n v="290980.09000000003"/>
    <n v="0"/>
    <n v="3868776.53"/>
    <n v="5372739.9699999997"/>
    <n v="142989.12"/>
    <n v="2.9079024150000001"/>
    <n v="10135183.15"/>
    <n v="10.09333977"/>
    <n v="569708.54"/>
    <n v="1320406.0900000001"/>
    <n v="19464219.77"/>
    <n v="100414564.3"/>
    <n v="18.87115919"/>
    <n v="692306.66"/>
    <n v="86128.320000000007"/>
    <s v="2010"/>
    <s v="Vague E"/>
    <x v="68"/>
    <s v="Aulnoy-lez-Valenciennes"/>
    <x v="17"/>
    <s v="Hauts-de-France"/>
    <s v="59032"/>
    <s v="A09"/>
    <s v="R32"/>
    <s v="Comptes financiers"/>
    <s v="SuUZ2"/>
    <n v="68.429388189999997"/>
    <n v="2919957.54"/>
    <n v="97335528.909999996"/>
    <m/>
    <n v="81.78755099"/>
    <n v="96.933676509999998"/>
    <n v="5072715.9400000004"/>
    <n v="71.989325949999994"/>
    <n v="2196744.0499999998"/>
    <n v="18949392.280000001"/>
    <n v="18949392.280000001"/>
    <n v="341416.62"/>
    <m/>
    <m/>
    <n v="1210164.51"/>
    <n v="2481877.54"/>
    <n v="88.473635952563697"/>
    <n v="19321230.649999999"/>
    <n v="71.460474009999999"/>
  </r>
  <r>
    <x v="70"/>
    <x v="12"/>
    <n v="8514030.8000000007"/>
    <n v="0"/>
    <n v="0"/>
    <n v="2539031.75"/>
    <n v="5215608.1399999997"/>
    <m/>
    <n v="4.7051122837485799"/>
    <n v="20630249.550000001"/>
    <n v="13.850217805998"/>
    <n v="1235330.79"/>
    <n v="4567178.47"/>
    <m/>
    <n v="148952527.96000001"/>
    <n v="15.8778637555928"/>
    <n v="1001830.79"/>
    <n v="48049.25"/>
    <s v="2010"/>
    <m/>
    <x v="69"/>
    <s v="Lille"/>
    <x v="17"/>
    <s v="Hauts-de-France"/>
    <s v="59350"/>
    <s v="A09"/>
    <s v="R32"/>
    <s v="Comptes financiers"/>
    <s v="j5sy1"/>
    <n v="82.315695757173003"/>
    <n v="7008383.6900000004"/>
    <n v="141971302.31999999"/>
    <m/>
    <n v="79.900494734779002"/>
    <n v="95.3131204044588"/>
    <n v="8518751.7799999993"/>
    <m/>
    <n v="4791830.9800000004"/>
    <n v="23650479.449999999"/>
    <n v="23650479.449999999"/>
    <n v="4175222.42"/>
    <m/>
    <m/>
    <n v="1090867.67"/>
    <n v="1985153.36"/>
    <n v="78.207416376954001"/>
    <m/>
    <m/>
  </r>
  <r>
    <x v="70"/>
    <x v="5"/>
    <n v="5788229.71"/>
    <n v="0"/>
    <n v="0"/>
    <n v="2838996.79"/>
    <n v="4690681.99"/>
    <m/>
    <n v="5.3868864472729703"/>
    <n v="20850146.969999999"/>
    <n v="13.5798963341638"/>
    <n v="799795.07"/>
    <n v="4711205.58"/>
    <n v="42581801.379999898"/>
    <n v="153536864.03"/>
    <n v="16.930485863590899"/>
    <n v="983390.26"/>
    <m/>
    <s v="2010"/>
    <m/>
    <x v="69"/>
    <s v="Lille"/>
    <x v="17"/>
    <s v="Hauts-de-France"/>
    <s v="59350"/>
    <s v="A09"/>
    <s v="R32"/>
    <s v="Comptes financiers"/>
    <s v="j5sy1"/>
    <n v="142.890951713801"/>
    <n v="8270856.5199999902"/>
    <n v="145237022.15000001"/>
    <m/>
    <n v="79.474251366862404"/>
    <n v="94.594235115823196"/>
    <n v="10167381.289999999"/>
    <n v="105.54780227432499"/>
    <n v="5507373.3600000003"/>
    <n v="25994537.059999999"/>
    <n v="25994537.059999999"/>
    <n v="4981378.4599999897"/>
    <m/>
    <m/>
    <n v="1141165.79"/>
    <n v="2282518.2599999998"/>
    <n v="77.935921024949295"/>
    <n v="46344629.140000001"/>
    <n v="114.87474917496399"/>
  </r>
  <r>
    <x v="70"/>
    <x v="0"/>
    <n v="8878861.5700000003"/>
    <n v="482982.81"/>
    <n v="699323.18"/>
    <n v="18135732.170000002"/>
    <n v="4607462.5"/>
    <n v="-5879582.9299999997"/>
    <m/>
    <n v="21970242.829999998"/>
    <n v="12.621226719999999"/>
    <n v="843128.59"/>
    <n v="5035879.16"/>
    <n v="42111159.789999999"/>
    <n v="174073751.40000001"/>
    <n v="23.695093799999999"/>
    <n v="953853.85"/>
    <m/>
    <s v="2010"/>
    <m/>
    <x v="69"/>
    <s v="Lille"/>
    <x v="17"/>
    <s v="Hauts-de-France"/>
    <s v="59350"/>
    <s v="A09"/>
    <s v="R32"/>
    <s v="Comptes financiers"/>
    <s v="j5sy1"/>
    <m/>
    <m/>
    <n v="168622138.59999999"/>
    <m/>
    <n v="73.272675129999996"/>
    <n v="96.868216649999994"/>
    <n v="9179523.1699999999"/>
    <n v="89.905261830000001"/>
    <n v="5430234.21"/>
    <n v="41246938.670000002"/>
    <n v="41246938.670000002"/>
    <n v="3809432.26"/>
    <m/>
    <m/>
    <n v="1285219.51"/>
    <n v="2193504.7000000002"/>
    <n v="80.083445826998002"/>
    <n v="47990742.719999999"/>
    <n v="102.4578832"/>
  </r>
  <r>
    <x v="70"/>
    <x v="7"/>
    <n v="19477710"/>
    <m/>
    <m/>
    <m/>
    <m/>
    <n v="-8886709"/>
    <n v="4.3385324131634198"/>
    <m/>
    <m/>
    <m/>
    <m/>
    <n v="17857811"/>
    <n v="170716876"/>
    <n v="15.576987245244601"/>
    <m/>
    <m/>
    <s v="2010"/>
    <m/>
    <x v="69"/>
    <s v="Lille"/>
    <x v="17"/>
    <s v="Hauts-de-France"/>
    <s v="59350"/>
    <s v="A09"/>
    <s v="R32"/>
    <s v="Comptes financiers"/>
    <s v="j5sy1"/>
    <n v="38.026066719342303"/>
    <n v="7406607"/>
    <n v="163497898"/>
    <m/>
    <n v="80.798009096651896"/>
    <n v="95.771374120037194"/>
    <m/>
    <n v="39.32045634"/>
    <m/>
    <n v="26592348.5"/>
    <n v="26592546"/>
    <n v="4928382"/>
    <n v="5217379"/>
    <n v="9009306"/>
    <m/>
    <m/>
    <n v="82.086476292781299"/>
    <n v="26744520"/>
    <n v="58.887773590999998"/>
  </r>
  <r>
    <x v="71"/>
    <x v="6"/>
    <n v="3025762"/>
    <n v="223723.59"/>
    <n v="99087.26"/>
    <n v="2427324.19"/>
    <n v="2531052.7000000002"/>
    <n v="-5018156"/>
    <n v="3.7449301469990699"/>
    <n v="11047694.869999999"/>
    <n v="10.00888589"/>
    <n v="171647.05"/>
    <n v="2368344.5699999998"/>
    <n v="19385602"/>
    <n v="110263552"/>
    <n v="12.182850775567299"/>
    <n v="114136.08"/>
    <n v="199487.44"/>
    <s v="2012"/>
    <m/>
    <x v="70"/>
    <s v="Villeneuve-d'Ascq"/>
    <x v="17"/>
    <s v="Hauts-de-France"/>
    <s v="59009"/>
    <s v="A09"/>
    <s v="R32"/>
    <s v="Comptes financiers"/>
    <s v="QhvwL"/>
    <n v="136.47117651685801"/>
    <n v="4129293"/>
    <n v="106403231"/>
    <m/>
    <n v="84.718236720689006"/>
    <n v="96.499005401168304"/>
    <n v="6204248.0700000003"/>
    <n v="66"/>
    <n v="1427264.12"/>
    <n v="13548559.1"/>
    <n v="13433244"/>
    <n v="2837313"/>
    <m/>
    <m/>
    <n v="2157187.19"/>
    <n v="1829304.91"/>
    <n v="82.160637908922993"/>
    <n v="24403758"/>
    <n v="83"/>
  </r>
  <r>
    <x v="71"/>
    <x v="4"/>
    <n v="4149721"/>
    <m/>
    <m/>
    <m/>
    <m/>
    <n v="-6108936"/>
    <n v="2.2331847416622699"/>
    <m/>
    <m/>
    <m/>
    <m/>
    <n v="18129120"/>
    <n v="111423697"/>
    <n v="11.8719162585316"/>
    <m/>
    <m/>
    <s v="2012"/>
    <m/>
    <x v="70"/>
    <s v="Villeneuve-d'Ascq"/>
    <x v="17"/>
    <s v="Hauts-de-France"/>
    <s v="59009"/>
    <s v="A09"/>
    <s v="R32"/>
    <s v="Comptes financiers"/>
    <s v="QhvwL"/>
    <n v="59.962995102562303"/>
    <n v="2488297"/>
    <n v="108985159"/>
    <m/>
    <n v="85.348968451477603"/>
    <n v="97.811472724693402"/>
    <m/>
    <n v="59.884146244168903"/>
    <m/>
    <n v="13228128"/>
    <n v="13228128"/>
    <n v="871230"/>
    <n v="871230"/>
    <n v="79463"/>
    <m/>
    <m/>
    <n v="82.242215472661798"/>
    <n v="24238056"/>
    <n v="80.063196127465403"/>
  </r>
  <r>
    <x v="72"/>
    <x v="5"/>
    <n v="274090.59000000003"/>
    <n v="0"/>
    <n v="0"/>
    <n v="200939.78"/>
    <n v="422016.94"/>
    <m/>
    <m/>
    <n v="2068101.86"/>
    <n v="47.9857434417167"/>
    <n v="756"/>
    <n v="1822590.8"/>
    <n v="3351424.25"/>
    <n v="4309825.6100000003"/>
    <n v="65.892193025415693"/>
    <n v="58841.18"/>
    <m/>
    <m/>
    <s v="Vague E"/>
    <x v="71"/>
    <s v="Lille"/>
    <x v="17"/>
    <s v="Hauts-de-France"/>
    <s v="59350"/>
    <s v="A09"/>
    <s v="R32"/>
    <s v="Comptes financiers"/>
    <s v="F77ic"/>
    <m/>
    <m/>
    <n v="4424372"/>
    <m/>
    <n v="46.250465108726303"/>
    <n v="102.657796402115"/>
    <n v="471403.57"/>
    <n v="272.69694546480298"/>
    <m/>
    <n v="2839838.61"/>
    <n v="2839838.61"/>
    <m/>
    <m/>
    <m/>
    <m/>
    <n v="136303"/>
    <m/>
    <n v="4549391.58"/>
    <n v="370.172528168969"/>
  </r>
  <r>
    <x v="72"/>
    <x v="10"/>
    <n v="76357"/>
    <n v="0"/>
    <n v="0"/>
    <n v="204686"/>
    <n v="738846"/>
    <n v="-1789109"/>
    <n v="13.2069646058234"/>
    <m/>
    <m/>
    <n v="0"/>
    <n v="2013519"/>
    <n v="3449641"/>
    <n v="5305110"/>
    <n v="71.591654084458199"/>
    <n v="40044"/>
    <n v="0"/>
    <m/>
    <s v="Vague E"/>
    <x v="71"/>
    <s v="Lille"/>
    <x v="17"/>
    <s v="Hauts-de-France"/>
    <s v="59350"/>
    <s v="A09"/>
    <s v="R32"/>
    <s v="Comptes financiers"/>
    <s v="F77ic"/>
    <n v="917.58974291813502"/>
    <n v="700644"/>
    <n v="4604465"/>
    <n v="2273143"/>
    <n v="42.848178454358198"/>
    <n v="86.793016544425996"/>
    <m/>
    <n v="269.71010964357401"/>
    <n v="473102"/>
    <n v="3470197"/>
    <n v="3798016"/>
    <n v="296971"/>
    <n v="296971"/>
    <n v="213033"/>
    <n v="0"/>
    <m/>
    <m/>
    <n v="5238750"/>
    <n v="409.59155949714"/>
  </r>
  <r>
    <x v="72"/>
    <x v="14"/>
    <n v="381175"/>
    <n v="0"/>
    <n v="0"/>
    <n v="248943"/>
    <n v="690251"/>
    <n v="-2151137"/>
    <n v="17.9151814800518"/>
    <m/>
    <m/>
    <n v="0"/>
    <n v="2539816"/>
    <n v="4934139"/>
    <n v="6297469"/>
    <n v="74.695468925690605"/>
    <n v="38970"/>
    <n v="0"/>
    <m/>
    <s v="Vague E"/>
    <x v="71"/>
    <s v="Lille"/>
    <x v="17"/>
    <s v="Hauts-de-France"/>
    <s v="59350"/>
    <s v="A09"/>
    <s v="R32"/>
    <s v="Comptes financiers"/>
    <s v="F77ic"/>
    <n v="295.98032399816401"/>
    <n v="1128203"/>
    <n v="5169266"/>
    <n v="2715008"/>
    <n v="43.112685429654398"/>
    <n v="82.0848185199483"/>
    <m/>
    <n v="343.62519553066102"/>
    <n v="871782"/>
    <n v="5079945"/>
    <n v="4703924"/>
    <n v="793292"/>
    <n v="793292"/>
    <n v="1291684"/>
    <n v="383675"/>
    <n v="306508"/>
    <m/>
    <n v="7085276"/>
    <n v="493.43550128780402"/>
  </r>
  <r>
    <x v="73"/>
    <x v="10"/>
    <n v="3136680"/>
    <n v="286986"/>
    <n v="0"/>
    <n v="2313802"/>
    <n v="1428441"/>
    <n v="-555331"/>
    <n v="1.6225062475743399"/>
    <m/>
    <m/>
    <n v="236979"/>
    <n v="891025"/>
    <n v="10366831"/>
    <n v="82309945"/>
    <n v="13.6891951513271"/>
    <n v="1109545"/>
    <n v="1995"/>
    <s v="2010"/>
    <s v="Vague E"/>
    <x v="72"/>
    <s v="Dunkerque"/>
    <x v="17"/>
    <s v="Hauts-de-France"/>
    <s v="59183"/>
    <s v="A09"/>
    <s v="R32"/>
    <s v="Comptes financiers"/>
    <s v="yH19Y"/>
    <n v="42.5763546169836"/>
    <n v="1335484"/>
    <n v="80683460"/>
    <n v="69789661"/>
    <n v="84.788856316208197"/>
    <n v="98.023950811776103"/>
    <m/>
    <n v="46.255566630384997"/>
    <n v="1822858"/>
    <n v="11373868"/>
    <n v="11267569"/>
    <n v="56843"/>
    <n v="56843"/>
    <n v="257630"/>
    <n v="502192"/>
    <n v="2780045"/>
    <n v="86.786204318161495"/>
    <n v="10922162"/>
    <n v="48.733387487348701"/>
  </r>
  <r>
    <x v="73"/>
    <x v="1"/>
    <n v="5439557"/>
    <n v="601609"/>
    <n v="253013"/>
    <n v="1146481"/>
    <n v="6915182"/>
    <n v="-767265"/>
    <n v="2.7915243910742"/>
    <m/>
    <m/>
    <n v="420171"/>
    <n v="1082551"/>
    <n v="11876206"/>
    <n v="84673987"/>
    <n v="15.196852605983899"/>
    <n v="749912"/>
    <n v="5351"/>
    <s v="2010"/>
    <s v="Vague E"/>
    <x v="72"/>
    <s v="Dunkerque"/>
    <x v="17"/>
    <s v="Hauts-de-France"/>
    <s v="59183"/>
    <s v="A09"/>
    <s v="R32"/>
    <s v="Comptes financiers"/>
    <s v="yH19Y"/>
    <n v="43.453814345543201"/>
    <n v="2363695"/>
    <n v="82310292"/>
    <n v="71162530"/>
    <n v="84.042965875694506"/>
    <n v="97.208475608925795"/>
    <m/>
    <n v="51.942886559070899"/>
    <n v="3950742"/>
    <n v="18424736"/>
    <n v="12867781"/>
    <n v="490949"/>
    <n v="490949"/>
    <n v="3541360"/>
    <n v="703415"/>
    <n v="2596309"/>
    <n v="86.785480682709107"/>
    <n v="12643471"/>
    <n v="55.298668603921399"/>
  </r>
  <r>
    <x v="73"/>
    <x v="8"/>
    <n v="14366929"/>
    <n v="871916"/>
    <n v="927111"/>
    <n v="1274089"/>
    <n v="6284405"/>
    <n v="685098"/>
    <n v="6.6159142926330903"/>
    <m/>
    <m/>
    <n v="812501"/>
    <n v="1440626"/>
    <n v="19202194"/>
    <n v="96986202"/>
    <n v="19.9120231556237"/>
    <n v="333793"/>
    <n v="0"/>
    <s v="2010"/>
    <s v="Vague E"/>
    <x v="72"/>
    <s v="Dunkerque"/>
    <x v="17"/>
    <s v="Hauts-de-France"/>
    <s v="59183"/>
    <s v="A09"/>
    <s v="R32"/>
    <s v="Comptes financiers"/>
    <s v="yH19Y"/>
    <n v="44.661764528800802"/>
    <n v="6416524"/>
    <n v="90569678"/>
    <n v="76871381"/>
    <n v="79.260120939677606"/>
    <n v="93.384085707366907"/>
    <m/>
    <n v="76.325653272169106"/>
    <n v="6058501"/>
    <n v="22068903"/>
    <n v="19311915"/>
    <n v="3875897"/>
    <n v="3875897"/>
    <n v="2085388"/>
    <n v="1041236"/>
    <n v="3024725"/>
    <n v="84.983712120016406"/>
    <n v="18517096"/>
    <n v="73.602498178253398"/>
  </r>
  <r>
    <x v="74"/>
    <x v="1"/>
    <n v="21312963"/>
    <n v="2449000"/>
    <n v="0"/>
    <n v="3514227"/>
    <n v="0"/>
    <n v="-6330331"/>
    <n v="8.9041520735289303"/>
    <m/>
    <m/>
    <n v="0"/>
    <n v="1015708"/>
    <n v="11216746"/>
    <n v="37402854"/>
    <n v="15.471902224359701"/>
    <n v="39519"/>
    <n v="210115"/>
    <s v="2017"/>
    <s v="Vague E"/>
    <x v="73"/>
    <s v="Villeneuve-d'Ascq"/>
    <x v="17"/>
    <s v="Hauts-de-France"/>
    <s v="59009"/>
    <s v="A09"/>
    <s v="R32"/>
    <s v="Comptes financiers"/>
    <s v="IZ3tY"/>
    <n v="15.626203639540901"/>
    <n v="3330407"/>
    <n v="35060947"/>
    <n v="24515107"/>
    <n v="65.543412810156099"/>
    <n v="93.7386943787766"/>
    <m/>
    <n v="115.171691169665"/>
    <n v="471552"/>
    <n v="9811851"/>
    <n v="5786933"/>
    <n v="2263891"/>
    <n v="2263891"/>
    <n v="3385876"/>
    <m/>
    <n v="2111730"/>
    <n v="90.035928669379601"/>
    <n v="17547077"/>
    <n v="180.17048198954799"/>
  </r>
  <r>
    <x v="75"/>
    <x v="13"/>
    <n v="138751"/>
    <n v="0"/>
    <n v="0"/>
    <n v="64968"/>
    <n v="3138156"/>
    <n v="-366088"/>
    <n v="16.794187421083802"/>
    <m/>
    <m/>
    <n v="0"/>
    <n v="587810"/>
    <n v="2529683"/>
    <n v="9934592"/>
    <n v="71.815651815394105"/>
    <n v="292943"/>
    <n v="0"/>
    <m/>
    <s v="Vague E"/>
    <x v="74"/>
    <s v="Aulnoy-lez-Valenciennes"/>
    <x v="17"/>
    <s v="Hauts-de-France"/>
    <s v="59032"/>
    <s v="A09"/>
    <s v="R32"/>
    <s v="Comptes financiers"/>
    <s v="J3Mu2"/>
    <n v="1202.46628853125"/>
    <n v="1668434"/>
    <n v="8266362"/>
    <n v="4053842"/>
    <n v="40.805319433349702"/>
    <n v="83.207866009998199"/>
    <m/>
    <n v="110.167674728012"/>
    <n v="60335"/>
    <n v="4144212"/>
    <n v="7134592"/>
    <n v="1217365"/>
    <n v="1217365"/>
    <n v="1500553"/>
    <n v="0"/>
    <n v="0"/>
    <n v="87.916550437422401"/>
    <n v="2895771"/>
    <n v="126.11080424496301"/>
  </r>
  <r>
    <x v="76"/>
    <x v="14"/>
    <n v="10634686"/>
    <n v="401845"/>
    <n v="1811497"/>
    <n v="3572825"/>
    <n v="8447810"/>
    <n v="3056381"/>
    <n v="7.5549635338827601"/>
    <m/>
    <m/>
    <n v="9906"/>
    <n v="1113701"/>
    <n v="24330689"/>
    <n v="101377670"/>
    <n v="18.3527526328037"/>
    <n v="284160"/>
    <n v="529613"/>
    <s v="2019"/>
    <s v="Vague E"/>
    <x v="75"/>
    <s v="Aulnoy-lez-Valenciennes"/>
    <x v="17"/>
    <s v="Hauts-de-France"/>
    <s v="59032"/>
    <s v="A09"/>
    <s v="R32"/>
    <s v="Comptes financiers"/>
    <s v="EW53M"/>
    <n v="72.019484167186505"/>
    <n v="7659046"/>
    <n v="93718625"/>
    <n v="79296442"/>
    <n v="78.218844445724599"/>
    <n v="92.445037452527799"/>
    <m/>
    <n v="93.461124082859698"/>
    <n v="2521646"/>
    <n v="22471117"/>
    <n v="18605593"/>
    <n v="3897527"/>
    <n v="3897527"/>
    <n v="1019876"/>
    <n v="1829308"/>
    <n v="1948806"/>
    <n v="87.602968924760404"/>
    <n v="21274308"/>
    <n v="81.720691911559697"/>
  </r>
  <r>
    <x v="77"/>
    <x v="11"/>
    <n v="3974933"/>
    <n v="1438350"/>
    <n v="0"/>
    <n v="2151824"/>
    <n v="1148952"/>
    <n v="1894586"/>
    <n v="5.3949514093508064"/>
    <m/>
    <m/>
    <n v="2466747"/>
    <n v="2817443"/>
    <n v="12336954"/>
    <n v="41580634"/>
    <n v="31.606023611857388"/>
    <n v="401445"/>
    <n v="0"/>
    <s v="2012"/>
    <s v="Vague E"/>
    <x v="76"/>
    <s v="Villeneuve-d'Ascq"/>
    <x v="17"/>
    <s v="Hauts-de-France"/>
    <s v="59009"/>
    <s v="A09"/>
    <s v="R32"/>
    <s v="Comptes financiers"/>
    <s v="54VTe"/>
    <n v="56.435039282423133"/>
    <n v="2243255"/>
    <n v="39337379"/>
    <n v="31279447"/>
    <n v="75.225998237544914"/>
    <n v="94.605048590649204"/>
    <m/>
    <n v="112.902881506162"/>
    <n v="538120"/>
    <n v="13052821"/>
    <n v="13141985"/>
    <n v="-121476"/>
    <n v="-73857"/>
    <n v="-608942"/>
    <n v="1447818"/>
    <n v="642122"/>
    <n v="78.206163191884599"/>
    <n v="10442368"/>
    <n v="95.564386229189296"/>
  </r>
  <r>
    <x v="78"/>
    <x v="9"/>
    <n v="79273342"/>
    <n v="6176509"/>
    <n v="18619549"/>
    <n v="12711340"/>
    <n v="43245278"/>
    <n v="-81455479"/>
    <n v="-1.100700398524489"/>
    <m/>
    <m/>
    <n v="1321808"/>
    <n v="10543620"/>
    <n v="22799049"/>
    <n v="655851039"/>
    <n v="19.48069521926914"/>
    <n v="1612368"/>
    <n v="150000"/>
    <s v="2022"/>
    <s v="Vague E"/>
    <x v="77"/>
    <s v="Lille"/>
    <x v="17"/>
    <s v="Hauts-de-France"/>
    <s v="59350"/>
    <s v="A09"/>
    <s v="R32"/>
    <s v="Budget"/>
    <s v="U8a0v"/>
    <n v="-9.1064093147479515"/>
    <n v="-7218955"/>
    <n v="663069994"/>
    <n v="550969691"/>
    <n v="84.008358336991222"/>
    <n v="101.10070039852449"/>
    <m/>
    <n v="12.378267323615299"/>
    <n v="38528025"/>
    <n v="165618194"/>
    <n v="127764342"/>
    <n v="-18009099"/>
    <n v="-18009099"/>
    <n v="-40884762"/>
    <n v="11921010"/>
    <n v="20788687"/>
    <m/>
    <n v="104254528"/>
    <n v="56.602817831627"/>
  </r>
  <r>
    <x v="79"/>
    <x v="7"/>
    <n v="3758132"/>
    <m/>
    <m/>
    <m/>
    <m/>
    <n v="-5679651"/>
    <n v="0.46674796117629702"/>
    <m/>
    <m/>
    <m/>
    <m/>
    <n v="18056770"/>
    <n v="94181022"/>
    <n v="11.001755746502701"/>
    <m/>
    <m/>
    <s v="2011"/>
    <s v="Vague E"/>
    <x v="78"/>
    <s v="Arras"/>
    <x v="17"/>
    <s v="Hauts-de-France"/>
    <s v="62041"/>
    <s v="A09"/>
    <s v="R32"/>
    <s v="Comptes financiers"/>
    <s v="BWbvP"/>
    <n v="11.6969813726607"/>
    <n v="439588"/>
    <n v="94031388"/>
    <m/>
    <n v="81.760980465894704"/>
    <n v="99.841120857660698"/>
    <m/>
    <n v="69.130503528999995"/>
    <m/>
    <n v="10361566"/>
    <n v="10361566"/>
    <m/>
    <m/>
    <n v="-1753894"/>
    <m/>
    <m/>
    <n v="87.448583037831796"/>
    <n v="23736421"/>
    <n v="90.875097578999998"/>
  </r>
  <r>
    <x v="79"/>
    <x v="14"/>
    <n v="6619979"/>
    <n v="676098"/>
    <n v="46175"/>
    <n v="1088294"/>
    <n v="6568613"/>
    <n v="-5120672"/>
    <n v="6.6230418306164696"/>
    <m/>
    <m/>
    <n v="51027"/>
    <n v="1466751"/>
    <n v="29287281"/>
    <n v="101657383"/>
    <n v="13.732874669811199"/>
    <n v="7008"/>
    <n v="1052690"/>
    <s v="2011"/>
    <s v="Vague E"/>
    <x v="78"/>
    <s v="Arras"/>
    <x v="17"/>
    <s v="Hauts-de-France"/>
    <s v="62041"/>
    <s v="A09"/>
    <s v="R32"/>
    <s v="Comptes financiers"/>
    <s v="BWbvP"/>
    <n v="101.704416282892"/>
    <n v="6732811"/>
    <n v="94928138"/>
    <n v="81593673"/>
    <n v="80.263401036007394"/>
    <n v="93.380466030686605"/>
    <m/>
    <n v="111.06739668695499"/>
    <n v="3348268"/>
    <n v="15731486"/>
    <n v="13960481"/>
    <n v="4742396"/>
    <n v="4742396"/>
    <n v="3366818"/>
    <n v="524878"/>
    <n v="901684"/>
    <n v="86.287001937074507"/>
    <n v="34407953"/>
    <n v="130.486738083918"/>
  </r>
  <r>
    <x v="79"/>
    <x v="8"/>
    <n v="5179860"/>
    <n v="883324"/>
    <n v="0"/>
    <n v="1322343"/>
    <n v="8140919"/>
    <n v="-656437"/>
    <n v="6.6271113892261697"/>
    <m/>
    <m/>
    <n v="0"/>
    <n v="1649826"/>
    <n v="35951358"/>
    <n v="107857837"/>
    <n v="18.035798362987801"/>
    <n v="48647"/>
    <n v="408796"/>
    <s v="2011"/>
    <s v="Vague E"/>
    <x v="78"/>
    <s v="Arras"/>
    <x v="17"/>
    <s v="Hauts-de-France"/>
    <s v="62041"/>
    <s v="A09"/>
    <s v="R32"/>
    <s v="Comptes financiers"/>
    <s v="BWbvP"/>
    <n v="137.99328553281401"/>
    <n v="7147859"/>
    <n v="100709978"/>
    <n v="83622510"/>
    <n v="77.530305006950996"/>
    <n v="93.372888610773799"/>
    <m/>
    <n v="128.512478475569"/>
    <n v="2007604"/>
    <n v="17681399"/>
    <n v="19453022"/>
    <n v="4218414"/>
    <n v="4218414"/>
    <n v="1788004"/>
    <n v="1120740"/>
    <n v="2099200"/>
    <n v="85.611016322320907"/>
    <n v="36607795"/>
    <n v="130.85899194616101"/>
  </r>
  <r>
    <x v="80"/>
    <x v="5"/>
    <n v="165633.43"/>
    <n v="0"/>
    <n v="0"/>
    <n v="91155.79"/>
    <n v="58450.12"/>
    <m/>
    <n v="35.419816774541999"/>
    <n v="659794.68000000005"/>
    <n v="38.8154990796276"/>
    <n v="92663.16"/>
    <n v="108528"/>
    <n v="1259174.3600000001"/>
    <n v="1699822.74"/>
    <n v="32.916593409028103"/>
    <n v="123200.55"/>
    <m/>
    <m/>
    <m/>
    <x v="79"/>
    <s v="Aubière"/>
    <x v="18"/>
    <s v="Auvergne-Rhône-Alpes"/>
    <s v="63014"/>
    <s v="A06"/>
    <s v="R84"/>
    <s v="Comptes financiers"/>
    <s v="UedNx"/>
    <n v="363.49793637673298"/>
    <n v="602074.1"/>
    <n v="1097748.6399999999"/>
    <m/>
    <n v="21.132742347004999"/>
    <n v="64.580183225458001"/>
    <n v="695337.32"/>
    <n v="412.93858455611502"/>
    <n v="26799.55"/>
    <n v="559523.74"/>
    <n v="559523.74"/>
    <n v="342731.31"/>
    <m/>
    <m/>
    <n v="24726.57"/>
    <n v="34000"/>
    <m/>
    <n v="1416716.89"/>
    <n v="464.60370053384901"/>
  </r>
  <r>
    <x v="81"/>
    <x v="6"/>
    <n v="17058354"/>
    <n v="442837.94"/>
    <n v="0"/>
    <n v="6080131.5800000001"/>
    <n v="1858818.09"/>
    <n v="-15067203"/>
    <n v="7.6149240465295396"/>
    <n v="20153234.039999999"/>
    <n v="17.81168585"/>
    <n v="994373.3"/>
    <n v="1991912.1"/>
    <n v="32312732"/>
    <n v="112402303"/>
    <n v="16.419833497539599"/>
    <n v="633210.09"/>
    <n v="52147.81"/>
    <s v="2009"/>
    <m/>
    <x v="80"/>
    <s v="Clermont-Ferrand"/>
    <x v="18"/>
    <s v="Auvergne-Rhône-Alpes"/>
    <s v="63113"/>
    <s v="A06"/>
    <s v="R84"/>
    <s v="Comptes financiers"/>
    <s v="3itX6"/>
    <n v="50.176881075395698"/>
    <n v="8559350"/>
    <n v="104110187"/>
    <m/>
    <n v="71.665481800670904"/>
    <n v="92.622823751217993"/>
    <n v="7908901.1100000003"/>
    <n v="112"/>
    <n v="5053344.92"/>
    <n v="19810702.579999998"/>
    <n v="18456271"/>
    <n v="7096394"/>
    <m/>
    <m/>
    <n v="688020.04"/>
    <n v="958989.85"/>
    <n v="80.907074646007899"/>
    <n v="47379935"/>
    <n v="164"/>
  </r>
  <r>
    <x v="82"/>
    <x v="5"/>
    <n v="9627289.0999999996"/>
    <n v="0"/>
    <n v="0"/>
    <n v="3809634.14"/>
    <n v="3148717.49"/>
    <m/>
    <n v="2.50707177872704"/>
    <n v="18596443.289999999"/>
    <n v="11.901798307976099"/>
    <n v="1633702.7"/>
    <n v="1531450.27"/>
    <n v="6809188.4200000204"/>
    <n v="156249020.59999999"/>
    <n v="13.872703845927299"/>
    <n v="772661.07"/>
    <n v="106855.28"/>
    <s v="2010"/>
    <m/>
    <x v="81"/>
    <s v="Clermont-Ferrand"/>
    <x v="18"/>
    <s v="Auvergne-Rhône-Alpes"/>
    <s v="63113"/>
    <s v="A06"/>
    <s v="R84"/>
    <s v="Comptes financiers"/>
    <s v="n1E6T"/>
    <n v="40.689285003397202"/>
    <n v="3917275.1"/>
    <n v="152189344.06999999"/>
    <m/>
    <n v="81.720053111168099"/>
    <n v="97.4017907348086"/>
    <n v="9691314.1600000001"/>
    <n v="16.106961010834802"/>
    <n v="1803427.57"/>
    <n v="21675963.890000001"/>
    <n v="21675963.890000001"/>
    <n v="289096.50999999698"/>
    <m/>
    <m/>
    <n v="1938689.11"/>
    <n v="3167518.17"/>
    <n v="83.320368754594497"/>
    <n v="11352644.59"/>
    <n v="26.854390347593601"/>
  </r>
  <r>
    <x v="82"/>
    <x v="0"/>
    <n v="3992587.05"/>
    <n v="2469358.15"/>
    <n v="2138848.13"/>
    <n v="3315199.88"/>
    <n v="1418472.2"/>
    <n v="-4309892.28"/>
    <n v="1.4568715270000001"/>
    <n v="16615474.869999999"/>
    <n v="10.636307739999999"/>
    <n v="2302761.2200000002"/>
    <n v="1612234.1"/>
    <n v="2359139.39"/>
    <n v="156214687.19999999"/>
    <n v="14.130258899999999"/>
    <n v="762884.23"/>
    <n v="103980.26"/>
    <s v="2010"/>
    <m/>
    <x v="81"/>
    <s v="Clermont-Ferrand"/>
    <x v="18"/>
    <s v="Auvergne-Rhône-Alpes"/>
    <s v="63113"/>
    <s v="A06"/>
    <s v="R84"/>
    <s v="Comptes financiers"/>
    <s v="n1E6T"/>
    <n v="57.001820410000001"/>
    <n v="2275847.2999999998"/>
    <n v="153937855"/>
    <m/>
    <n v="85.035476310000007"/>
    <n v="98.542497990000001"/>
    <n v="6515646.6399999997"/>
    <n v="5.5170976639999996"/>
    <n v="2026214.09"/>
    <n v="22073539.739999998"/>
    <n v="22073539.739999998"/>
    <m/>
    <m/>
    <m/>
    <n v="2013626.39"/>
    <n v="1718086.69"/>
    <n v="84.683868403557895"/>
    <n v="6669031.6699999999"/>
    <n v="15.59623785"/>
  </r>
  <r>
    <x v="83"/>
    <x v="13"/>
    <n v="1417874"/>
    <n v="404425"/>
    <n v="0"/>
    <n v="3641300"/>
    <n v="194520"/>
    <n v="-3537046"/>
    <n v="8.7739110286838997"/>
    <m/>
    <m/>
    <n v="0"/>
    <n v="495747"/>
    <n v="3299780"/>
    <n v="16974437"/>
    <n v="18.188779987224301"/>
    <n v="215275"/>
    <n v="906484"/>
    <m/>
    <s v="Vague A"/>
    <x v="82"/>
    <s v="Aubière"/>
    <x v="18"/>
    <s v="Auvergne-Rhône-Alpes"/>
    <s v="63014"/>
    <s v="A06"/>
    <s v="R84"/>
    <s v="Comptes financiers"/>
    <s v="S8ntZ"/>
    <n v="105.039093741757"/>
    <n v="1489322"/>
    <n v="15485114"/>
    <n v="12826259"/>
    <n v="75.562205686115007"/>
    <n v="91.226083080104502"/>
    <m/>
    <n v="76.713726485965793"/>
    <n v="15520"/>
    <n v="5873271"/>
    <n v="3087443"/>
    <n v="384680"/>
    <n v="384680"/>
    <n v="3070889"/>
    <n v="0"/>
    <n v="0"/>
    <n v="85.300307911344902"/>
    <n v="6836826"/>
    <n v="158.94344465271601"/>
  </r>
  <r>
    <x v="83"/>
    <x v="9"/>
    <n v="4318119"/>
    <m/>
    <m/>
    <n v="4607590"/>
    <m/>
    <n v="-1566087"/>
    <n v="5.2474578202670177"/>
    <m/>
    <m/>
    <n v="5901381"/>
    <n v="1278601"/>
    <n v="2429983"/>
    <n v="29625069"/>
    <n v="51.368869385586912"/>
    <n v="658000"/>
    <n v="0"/>
    <m/>
    <s v="Vague A"/>
    <x v="82"/>
    <s v="Aubière"/>
    <x v="18"/>
    <s v="Auvergne-Rhône-Alpes"/>
    <s v="63014"/>
    <s v="A06"/>
    <s v="R84"/>
    <s v="Budget"/>
    <s v="S8ntZ"/>
    <n v="36.000930034582183"/>
    <n v="1554563"/>
    <n v="28070506"/>
    <n v="16727873"/>
    <n v="56.465262578797713"/>
    <n v="94.752542179732984"/>
    <m/>
    <n v="31.164164978002201"/>
    <n v="2354491"/>
    <n v="15218063"/>
    <n v="15218063"/>
    <n v="938"/>
    <n v="938"/>
    <n v="-2763556"/>
    <m/>
    <n v="418000"/>
    <m/>
    <n v="3996070"/>
    <n v="51.248994229031702"/>
  </r>
  <r>
    <x v="84"/>
    <x v="4"/>
    <n v="38112976"/>
    <m/>
    <m/>
    <m/>
    <m/>
    <n v="-20997920"/>
    <n v="4.5699275146403"/>
    <m/>
    <m/>
    <m/>
    <m/>
    <n v="42284688"/>
    <n v="265736972"/>
    <n v="13.8861260901249"/>
    <m/>
    <m/>
    <s v="2017"/>
    <s v="Vague A"/>
    <x v="83"/>
    <s v="Clermont-Ferrand"/>
    <x v="18"/>
    <s v="Auvergne-Rhône-Alpes"/>
    <s v="63113"/>
    <s v="A06"/>
    <s v="R84"/>
    <s v="Comptes financiers"/>
    <s v="FvH4k"/>
    <n v="31.863129764519002"/>
    <n v="12143987"/>
    <m/>
    <m/>
    <n v="79.0004403301472"/>
    <m/>
    <m/>
    <n v="60.001531089742102"/>
    <m/>
    <m/>
    <n v="36900571"/>
    <n v="6883439"/>
    <m/>
    <n v="2878398"/>
    <m/>
    <m/>
    <m/>
    <n v="63282608"/>
    <n v="89.797360485477995"/>
  </r>
  <r>
    <x v="84"/>
    <x v="7"/>
    <n v="30820076"/>
    <m/>
    <m/>
    <m/>
    <m/>
    <n v="-18020121"/>
    <n v="2.3550395887115299"/>
    <m/>
    <m/>
    <m/>
    <m/>
    <n v="48522184"/>
    <n v="261039943"/>
    <n v="10.2910921184196"/>
    <m/>
    <m/>
    <s v="2017"/>
    <s v="Vague A"/>
    <x v="83"/>
    <s v="Clermont-Ferrand"/>
    <x v="18"/>
    <s v="Auvergne-Rhône-Alpes"/>
    <s v="63113"/>
    <s v="A06"/>
    <s v="R84"/>
    <s v="Comptes financiers"/>
    <s v="FvH4k"/>
    <n v="19.946719145014399"/>
    <n v="6147594"/>
    <n v="254892349"/>
    <m/>
    <n v="82.850233383632002"/>
    <n v="97.644960411288494"/>
    <m/>
    <n v="68.530837856000005"/>
    <m/>
    <n v="26863861"/>
    <n v="26863861"/>
    <n v="76918"/>
    <n v="76918"/>
    <n v="-1934081"/>
    <m/>
    <m/>
    <n v="85.801771961205105"/>
    <n v="66542305"/>
    <n v="93.981753057999995"/>
  </r>
  <r>
    <x v="84"/>
    <x v="1"/>
    <n v="22593807"/>
    <n v="2537809"/>
    <n v="11426021"/>
    <n v="9950190"/>
    <n v="4806358"/>
    <n v="-24302588"/>
    <n v="6.1984551725731398"/>
    <m/>
    <m/>
    <n v="260041"/>
    <n v="4743009"/>
    <n v="57069345"/>
    <n v="285999842"/>
    <n v="16.2166075602238"/>
    <n v="4151235"/>
    <n v="3426866"/>
    <s v="2017"/>
    <s v="Vague A"/>
    <x v="83"/>
    <s v="Clermont-Ferrand"/>
    <x v="18"/>
    <s v="Auvergne-Rhône-Alpes"/>
    <s v="63113"/>
    <s v="A06"/>
    <s v="R84"/>
    <s v="Comptes financiers"/>
    <s v="FvH4k"/>
    <n v="78.462084765086303"/>
    <n v="17727572"/>
    <n v="268272270"/>
    <n v="223055095"/>
    <n v="77.991335044164103"/>
    <n v="93.801544827426895"/>
    <m/>
    <n v="76.582511491031099"/>
    <n v="6758622"/>
    <n v="61650735"/>
    <n v="46379472"/>
    <n v="10928345"/>
    <n v="10928345"/>
    <n v="11397078"/>
    <n v="6133413"/>
    <n v="7457171"/>
    <n v="85.346587217624005"/>
    <n v="81371933"/>
    <n v="109.19464721419"/>
  </r>
  <r>
    <x v="85"/>
    <x v="1"/>
    <n v="4638695"/>
    <n v="1154666"/>
    <n v="2205315"/>
    <n v="2909992"/>
    <n v="4064805"/>
    <n v="-20014806"/>
    <n v="0.225721427611843"/>
    <m/>
    <m/>
    <n v="2828364"/>
    <n v="1884133"/>
    <n v="1006664"/>
    <n v="115079460"/>
    <n v="19.967764012796"/>
    <n v="1203294"/>
    <m/>
    <s v="2010"/>
    <s v="Vague B"/>
    <x v="84"/>
    <s v="Pau"/>
    <x v="12"/>
    <s v="Nouvelle-Aquitaine"/>
    <s v="64445"/>
    <s v="A04"/>
    <s v="R75"/>
    <s v="Comptes financiers"/>
    <s v="Mz286"/>
    <n v="5.5998292623248602"/>
    <n v="259759"/>
    <n v="114743093"/>
    <n v="99055338"/>
    <n v="86.075602023158595"/>
    <n v="99.707708916951802"/>
    <m/>
    <n v="3.1583516752507301"/>
    <n v="2215523"/>
    <n v="23891128"/>
    <n v="22978795"/>
    <n v="-2260151"/>
    <n v="-2260151"/>
    <n v="-4016189"/>
    <n v="2515536"/>
    <n v="2909500"/>
    <n v="82.908835628001"/>
    <n v="21021470"/>
    <n v="65.953679669415905"/>
  </r>
  <r>
    <x v="85"/>
    <x v="13"/>
    <n v="9718931"/>
    <n v="1281564"/>
    <n v="8529925"/>
    <n v="3181136"/>
    <n v="8989655"/>
    <n v="-18230493"/>
    <n v="5.1348547620752303"/>
    <m/>
    <m/>
    <n v="3777983"/>
    <n v="1704781"/>
    <n v="4531521"/>
    <n v="122870077"/>
    <n v="23.4247594717467"/>
    <n v="0"/>
    <n v="0"/>
    <s v="2010"/>
    <s v="Vague B"/>
    <x v="84"/>
    <s v="Pau"/>
    <x v="12"/>
    <s v="Nouvelle-Aquitaine"/>
    <s v="64445"/>
    <s v="A04"/>
    <s v="R75"/>
    <s v="Comptes financiers"/>
    <s v="Mz286"/>
    <n v="64.916604511339798"/>
    <n v="6309200"/>
    <n v="116558794"/>
    <n v="102134305"/>
    <n v="83.123822735131895"/>
    <n v="94.863449951284693"/>
    <m/>
    <n v="13.995920033283801"/>
    <n v="1832393"/>
    <n v="35611078"/>
    <n v="28782020"/>
    <n v="4210468"/>
    <n v="4210468"/>
    <n v="3822073"/>
    <n v="2031096"/>
    <n v="4282545"/>
    <n v="80.840915943997899"/>
    <n v="22762014"/>
    <n v="70.302074676579096"/>
  </r>
  <r>
    <x v="85"/>
    <x v="14"/>
    <n v="17558523"/>
    <n v="743925"/>
    <n v="1429375"/>
    <n v="6714064"/>
    <n v="10461733"/>
    <n v="-4026012"/>
    <n v="6.6972897336444399"/>
    <m/>
    <m/>
    <n v="6342530"/>
    <n v="1710756"/>
    <n v="12695509"/>
    <n v="134397381"/>
    <n v="27.078543293935201"/>
    <n v="801382"/>
    <m/>
    <s v="2010"/>
    <s v="Vague B"/>
    <x v="84"/>
    <s v="Pau"/>
    <x v="12"/>
    <s v="Nouvelle-Aquitaine"/>
    <s v="64445"/>
    <s v="A04"/>
    <s v="R75"/>
    <s v="Comptes financiers"/>
    <s v="Mz286"/>
    <n v="51.262751428465798"/>
    <n v="9000982"/>
    <n v="125396398"/>
    <n v="108734765"/>
    <n v="80.905419578079403"/>
    <n v="93.302709522293398"/>
    <m/>
    <n v="36.447484241134298"/>
    <n v="1572232"/>
    <n v="42404787"/>
    <n v="36392853"/>
    <n v="3782720"/>
    <n v="3782720"/>
    <n v="-2524890"/>
    <n v="4118259"/>
    <n v="8510531"/>
    <n v="77.485560487646396"/>
    <n v="16721521"/>
    <n v="48.005745428190103"/>
  </r>
  <r>
    <x v="85"/>
    <x v="11"/>
    <n v="14152303"/>
    <n v="1140233"/>
    <n v="8570304"/>
    <n v="11004241"/>
    <n v="6023403"/>
    <n v="10559243"/>
    <n v="3.8225249285880269"/>
    <m/>
    <m/>
    <n v="5192151"/>
    <n v="2036784"/>
    <n v="21792950"/>
    <n v="144239818"/>
    <n v="27.48207363933307"/>
    <n v="0"/>
    <n v="0"/>
    <s v="2010"/>
    <s v="Vague B"/>
    <x v="84"/>
    <s v="Pau"/>
    <x v="12"/>
    <s v="Nouvelle-Aquitaine"/>
    <s v="64445"/>
    <s v="A04"/>
    <s v="R75"/>
    <s v="Comptes financiers"/>
    <s v="Mz286"/>
    <n v="38.959051399620257"/>
    <n v="5513603"/>
    <n v="138589428"/>
    <n v="118492826"/>
    <n v="82.149872097037729"/>
    <n v="96.082642034393047"/>
    <m/>
    <n v="56.609382932152698"/>
    <n v="1715868"/>
    <n v="45908402"/>
    <n v="39640093"/>
    <n v="2453459"/>
    <n v="2453459"/>
    <n v="-982659"/>
    <n v="4634545"/>
    <n v="5590873"/>
    <n v="78.756421619996104"/>
    <n v="11233707"/>
    <n v="29.180685557054201"/>
  </r>
  <r>
    <x v="86"/>
    <x v="12"/>
    <n v="2018118.36"/>
    <n v="0"/>
    <n v="0"/>
    <n v="236293.41"/>
    <n v="13933.4"/>
    <m/>
    <n v="4.8596334141384796"/>
    <n v="2272567.9"/>
    <n v="15.3307353587414"/>
    <n v="232662.17"/>
    <n v="167392"/>
    <n v="2108256.4600000102"/>
    <n v="14823606.609999999"/>
    <n v="16.432787067869999"/>
    <m/>
    <n v="57051.360000000001"/>
    <s v="2011"/>
    <s v="Vague A"/>
    <x v="85"/>
    <s v="Tarbes"/>
    <x v="10"/>
    <s v="Occitanie"/>
    <s v="65440"/>
    <s v="A16"/>
    <s v="R76"/>
    <s v="Comptes financiers"/>
    <s v="MHneW"/>
    <n v="35.695277059963999"/>
    <n v="720372.94000000099"/>
    <n v="14102751.93"/>
    <m/>
    <n v="78.077526775381699"/>
    <n v="95.137116769452604"/>
    <n v="1014865.86"/>
    <n v="53.8173208581712"/>
    <n v="494576.59"/>
    <n v="2435931.71"/>
    <n v="2435931.71"/>
    <n v="488654.78000000102"/>
    <m/>
    <m/>
    <m/>
    <n v="9100"/>
    <n v="83.247778858448399"/>
    <n v="3879103.93"/>
    <n v="99.021625121927499"/>
  </r>
  <r>
    <x v="86"/>
    <x v="6"/>
    <n v="3826794"/>
    <m/>
    <m/>
    <m/>
    <m/>
    <n v="459670"/>
    <n v="0.217315329418756"/>
    <m/>
    <m/>
    <m/>
    <m/>
    <n v="3015154"/>
    <n v="15279640"/>
    <n v="16.9334814171015"/>
    <m/>
    <m/>
    <s v="2011"/>
    <s v="Vague A"/>
    <x v="85"/>
    <s v="Tarbes"/>
    <x v="10"/>
    <s v="Occitanie"/>
    <s v="65440"/>
    <s v="A16"/>
    <s v="R76"/>
    <s v="Comptes financiers"/>
    <s v="MHneW"/>
    <n v="0.86769760797158102"/>
    <n v="33205"/>
    <n v="15246435"/>
    <m/>
    <n v="80.948661094109596"/>
    <n v="99.782684670581205"/>
    <m/>
    <n v="71"/>
    <m/>
    <m/>
    <n v="2587375"/>
    <n v="73884"/>
    <m/>
    <m/>
    <m/>
    <m/>
    <n v="82.299345300654096"/>
    <n v="2555484"/>
    <n v="60"/>
  </r>
  <r>
    <x v="86"/>
    <x v="7"/>
    <n v="1401279"/>
    <m/>
    <m/>
    <m/>
    <m/>
    <n v="-367318"/>
    <n v="2.7543007755933901"/>
    <m/>
    <m/>
    <m/>
    <m/>
    <n v="2743923"/>
    <n v="16171618"/>
    <n v="16.544559734220801"/>
    <m/>
    <m/>
    <s v="2011"/>
    <s v="Vague A"/>
    <x v="85"/>
    <s v="Tarbes"/>
    <x v="10"/>
    <s v="Occitanie"/>
    <s v="65440"/>
    <s v="A16"/>
    <s v="R76"/>
    <s v="Comptes financiers"/>
    <s v="MHneW"/>
    <n v="31.7863180708481"/>
    <n v="445415"/>
    <n v="15900487"/>
    <m/>
    <n v="79.915070959504504"/>
    <n v="98.323414515480195"/>
    <m/>
    <n v="62.124655679"/>
    <m/>
    <n v="2675523"/>
    <n v="2675523"/>
    <n v="271121"/>
    <n v="271121"/>
    <n v="-1503472"/>
    <m/>
    <m/>
    <n v="82.575451666565897"/>
    <n v="3111241"/>
    <n v="70.441034919000003"/>
  </r>
  <r>
    <x v="87"/>
    <x v="2"/>
    <n v="3249263.15"/>
    <n v="117516.59"/>
    <n v="18616.62"/>
    <n v="1466651.04"/>
    <n v="1958481.9199999999"/>
    <m/>
    <n v="3.6094015330000002"/>
    <n v="7613839.9800000004"/>
    <n v="11.75578398"/>
    <n v="114608.3"/>
    <n v="1094921.3899999999"/>
    <n v="6758552.5599999996"/>
    <n v="64766756.450000003"/>
    <n v="15.317003509999999"/>
    <n v="295845.25"/>
    <n v="31769.31"/>
    <s v="2012"/>
    <s v="Vague A"/>
    <x v="86"/>
    <s v="Perpignan"/>
    <x v="9"/>
    <s v="Occitanie"/>
    <s v="66136"/>
    <s v="A11"/>
    <s v="R76"/>
    <s v="Comptes financiers"/>
    <s v="n1W55"/>
    <n v="71.945305509999997"/>
    <n v="2337692.2999999998"/>
    <n v="61392466.399999999"/>
    <m/>
    <n v="81.849099319999993"/>
    <n v="94.79008949"/>
    <n v="2574099.94"/>
    <n v="39.631555210000002"/>
    <n v="1191661.5"/>
    <n v="9920326.3599999994"/>
    <n v="9920326.3599999994"/>
    <n v="755631.29"/>
    <m/>
    <m/>
    <n v="1912142.17"/>
    <n v="787382.3"/>
    <n v="84.960335141802403"/>
    <n v="13882958.41"/>
    <n v="81.408441800000006"/>
  </r>
  <r>
    <x v="87"/>
    <x v="6"/>
    <n v="1936625"/>
    <m/>
    <m/>
    <m/>
    <m/>
    <n v="-9051761"/>
    <n v="3.53450455828006"/>
    <m/>
    <m/>
    <m/>
    <m/>
    <n v="9185051"/>
    <n v="66040260"/>
    <n v="13.609728368725399"/>
    <m/>
    <m/>
    <s v="2012"/>
    <s v="Vague A"/>
    <x v="86"/>
    <s v="Perpignan"/>
    <x v="9"/>
    <s v="Occitanie"/>
    <s v="66136"/>
    <s v="A11"/>
    <s v="R76"/>
    <s v="Comptes financiers"/>
    <s v="n1W55"/>
    <n v="120.529064738914"/>
    <n v="2334196"/>
    <n v="63587830"/>
    <m/>
    <n v="81.996616912168406"/>
    <n v="96.286462227738099"/>
    <m/>
    <n v="52"/>
    <m/>
    <m/>
    <n v="8987900"/>
    <n v="697871"/>
    <m/>
    <m/>
    <m/>
    <m/>
    <n v="84.951735982863099"/>
    <n v="18236812"/>
    <n v="103"/>
  </r>
  <r>
    <x v="87"/>
    <x v="7"/>
    <n v="4531039"/>
    <m/>
    <m/>
    <m/>
    <m/>
    <n v="-8212536"/>
    <n v="1.74627757382305"/>
    <m/>
    <m/>
    <m/>
    <m/>
    <n v="9331541"/>
    <n v="68548438"/>
    <n v="13.6262448460168"/>
    <m/>
    <m/>
    <s v="2012"/>
    <s v="Vague A"/>
    <x v="86"/>
    <s v="Perpignan"/>
    <x v="9"/>
    <s v="Occitanie"/>
    <s v="66136"/>
    <s v="A11"/>
    <s v="R76"/>
    <s v="Comptes financiers"/>
    <s v="n1W55"/>
    <n v="26.418797101503699"/>
    <n v="1197046"/>
    <n v="67351392"/>
    <m/>
    <n v="82.493474176610704"/>
    <n v="98.253722426177006"/>
    <m/>
    <n v="49.878030138"/>
    <m/>
    <n v="9340578"/>
    <n v="9340578"/>
    <n v="100770"/>
    <n v="100770"/>
    <n v="2007181"/>
    <m/>
    <m/>
    <n v="86.020140314012195"/>
    <n v="17544077"/>
    <n v="93.774865410000004"/>
  </r>
  <r>
    <x v="87"/>
    <x v="13"/>
    <n v="8264160"/>
    <n v="532329"/>
    <n v="656558"/>
    <n v="2582632"/>
    <n v="6383021"/>
    <n v="-6576125"/>
    <n v="6.2409451605328004"/>
    <m/>
    <m/>
    <n v="137025"/>
    <n v="1074677"/>
    <n v="11425765"/>
    <n v="73584960"/>
    <n v="15.3395952107605"/>
    <n v="196001"/>
    <m/>
    <s v="2012"/>
    <s v="Vague A"/>
    <x v="86"/>
    <s v="Perpignan"/>
    <x v="9"/>
    <s v="Occitanie"/>
    <s v="66136"/>
    <s v="A11"/>
    <s v="R76"/>
    <s v="Comptes financiers"/>
    <s v="n1W55"/>
    <n v="55.570039786257801"/>
    <n v="4592397"/>
    <n v="68992564"/>
    <n v="57867305"/>
    <n v="78.640125645240502"/>
    <n v="93.759056198440504"/>
    <m/>
    <n v="59.6191119958957"/>
    <n v="894597"/>
    <n v="16034467"/>
    <n v="11287635"/>
    <n v="1638120"/>
    <n v="1638120"/>
    <n v="405851"/>
    <n v="1868639"/>
    <n v="1708988"/>
    <n v="84.898486391990303"/>
    <n v="18001890"/>
    <n v="93.933027333206496"/>
  </r>
  <r>
    <x v="88"/>
    <x v="3"/>
    <n v="1671950.04"/>
    <n v="0"/>
    <n v="0"/>
    <n v="146598.26"/>
    <n v="108550.38"/>
    <m/>
    <n v="2.5600402222522001"/>
    <n v="2463091.17"/>
    <n v="38.101445661523101"/>
    <n v="609673.63"/>
    <n v="502478.86"/>
    <n v="3267563.02"/>
    <n v="6464560.9299999997"/>
    <n v="56.106640022031598"/>
    <n v="513625"/>
    <m/>
    <s v="2013"/>
    <s v="Vague C"/>
    <x v="87"/>
    <s v="Strasbourg"/>
    <x v="19"/>
    <s v="Grand Est"/>
    <s v="67482"/>
    <s v="A15"/>
    <s v="R44"/>
    <s v="Comptes financiers"/>
    <s v="ab5z5"/>
    <n v="9.8983436131859897"/>
    <n v="165495.360000001"/>
    <n v="6261993.1600000001"/>
    <m/>
    <n v="44.737351868381303"/>
    <n v="96.866488347879198"/>
    <n v="1184473.49"/>
    <n v="187.85116130660199"/>
    <n v="772060.36"/>
    <n v="3627047.93"/>
    <n v="3627047.93"/>
    <n v="693684.52"/>
    <m/>
    <m/>
    <m/>
    <n v="172227.01"/>
    <m/>
    <n v="3472769.32"/>
    <n v="199.64840638695301"/>
  </r>
  <r>
    <x v="88"/>
    <x v="12"/>
    <n v="1245529.57"/>
    <n v="0"/>
    <n v="0"/>
    <n v="707170.15"/>
    <n v="130264.58"/>
    <m/>
    <n v="6.8338468577338203"/>
    <n v="2708934.34"/>
    <n v="40.307344928406302"/>
    <n v="291697.83"/>
    <n v="182364.93"/>
    <n v="2481315.5600000098"/>
    <n v="6720696.5499999998"/>
    <n v="54.4093238371252"/>
    <n v="500134.26"/>
    <m/>
    <s v="2013"/>
    <s v="Vague C"/>
    <x v="87"/>
    <s v="Strasbourg"/>
    <x v="19"/>
    <s v="Grand Est"/>
    <s v="67482"/>
    <s v="A15"/>
    <s v="R44"/>
    <s v="Comptes financiers"/>
    <s v="ab5z5"/>
    <n v="36.874444498335002"/>
    <n v="459282.11"/>
    <n v="6261414.4400000004"/>
    <m/>
    <n v="48.19562490141"/>
    <n v="93.166153142266197"/>
    <n v="482313.69"/>
    <n v="142.663228917331"/>
    <n v="735524.06"/>
    <n v="3656685.55"/>
    <n v="3656685.55"/>
    <m/>
    <m/>
    <m/>
    <m/>
    <n v="98500"/>
    <m/>
    <n v="3635599.4"/>
    <n v="209.02877401611499"/>
  </r>
  <r>
    <x v="88"/>
    <x v="5"/>
    <n v="1028668.14"/>
    <n v="0"/>
    <n v="0"/>
    <n v="615128.19999999995"/>
    <n v="195624.5"/>
    <m/>
    <n v="12.918473065315499"/>
    <n v="2329890.2000000002"/>
    <n v="34.068800066269098"/>
    <n v="112012.97"/>
    <n v="609387.56999999995"/>
    <n v="2491398.4999999902"/>
    <n v="6838779.75"/>
    <n v="51.5496605955178"/>
    <n v="529554.39"/>
    <m/>
    <s v="2013"/>
    <s v="Vague C"/>
    <x v="87"/>
    <s v="Strasbourg"/>
    <x v="19"/>
    <s v="Grand Est"/>
    <s v="67482"/>
    <s v="A15"/>
    <s v="R44"/>
    <s v="Comptes financiers"/>
    <s v="ab5z5"/>
    <n v="85.884444715085607"/>
    <n v="883465.91999999899"/>
    <n v="5815720.8300000001"/>
    <m/>
    <n v="42.750154660266702"/>
    <n v="85.040329453511106"/>
    <n v="1283336.1499999999"/>
    <n v="154.22051474227999"/>
    <n v="619363.43000000005"/>
    <n v="3525367.75"/>
    <n v="3525367.75"/>
    <n v="26246.949999999801"/>
    <m/>
    <m/>
    <n v="309673.40999999997"/>
    <n v="436538.02"/>
    <m/>
    <n v="3633462.88"/>
    <n v="224.91565104922699"/>
  </r>
  <r>
    <x v="89"/>
    <x v="13"/>
    <n v="61343533"/>
    <m/>
    <m/>
    <n v="189641"/>
    <n v="4645000"/>
    <n v="-15692"/>
    <n v="-6.3787719658731996"/>
    <m/>
    <m/>
    <m/>
    <m/>
    <n v="2716316"/>
    <n v="9446301"/>
    <n v="55.890903751637801"/>
    <m/>
    <m/>
    <m/>
    <s v="Vague C"/>
    <x v="88"/>
    <s v="Strasbourg"/>
    <x v="19"/>
    <s v="Grand Est"/>
    <s v="67482"/>
    <s v="A15"/>
    <s v="R44"/>
    <s v="Comptes financiers"/>
    <s v="VfvdY"/>
    <n v="-0.98226817160987401"/>
    <n v="-602558"/>
    <n v="10048859"/>
    <n v="1322990"/>
    <n v="14.0053762843255"/>
    <n v="106.378771965873"/>
    <m/>
    <n v="97.311919691578893"/>
    <m/>
    <n v="5305076"/>
    <n v="5279623"/>
    <n v="-965298"/>
    <n v="-965298"/>
    <n v="-1097137"/>
    <n v="470435"/>
    <m/>
    <m/>
    <n v="2732008"/>
    <n v="97.874085008059097"/>
  </r>
  <r>
    <x v="89"/>
    <x v="8"/>
    <n v="1156768"/>
    <m/>
    <m/>
    <n v="455344"/>
    <n v="5833440"/>
    <n v="280552"/>
    <n v="2.8961091273297299"/>
    <m/>
    <m/>
    <m/>
    <m/>
    <n v="2832574"/>
    <n v="9920448"/>
    <n v="57.846208155115598"/>
    <m/>
    <m/>
    <m/>
    <s v="Vague C"/>
    <x v="88"/>
    <s v="Strasbourg"/>
    <x v="19"/>
    <s v="Grand Est"/>
    <s v="67482"/>
    <s v="A15"/>
    <s v="R44"/>
    <s v="Comptes financiers"/>
    <s v="VfvdY"/>
    <n v="24.837045976375599"/>
    <n v="287307"/>
    <n v="9633141"/>
    <n v="1293467"/>
    <n v="13.038393024186"/>
    <n v="97.103890872670306"/>
    <m/>
    <n v="105.856089929546"/>
    <m/>
    <n v="6288784"/>
    <n v="5738603"/>
    <n v="-7296"/>
    <n v="-7296"/>
    <n v="-700184"/>
    <m/>
    <m/>
    <m/>
    <n v="2552022"/>
    <n v="95.371584408449905"/>
  </r>
  <r>
    <x v="90"/>
    <x v="5"/>
    <n v="16468115.91"/>
    <n v="0"/>
    <n v="0"/>
    <n v="29878519.48"/>
    <n v="14162735.6"/>
    <m/>
    <n v="2.47726149691972"/>
    <n v="58047621.049999997"/>
    <n v="13.985431884799301"/>
    <n v="5021464.95"/>
    <m/>
    <n v="34813781.8800001"/>
    <n v="415057765.31"/>
    <n v="22.491764362070299"/>
    <n v="1591121.17"/>
    <n v="452110.16"/>
    <s v="2009"/>
    <s v="Vague C"/>
    <x v="89"/>
    <s v="Strasbourg"/>
    <x v="19"/>
    <s v="Grand Est"/>
    <s v="67482"/>
    <s v="A15"/>
    <s v="R44"/>
    <s v="Comptes financiers"/>
    <s v="4k25D"/>
    <n v="62.436202575890597"/>
    <n v="10282066.2100001"/>
    <n v="404679688.19999999"/>
    <m/>
    <n v="77.047300857304407"/>
    <n v="97.499606566269506"/>
    <n v="9887385.1000000704"/>
    <n v="30.970077921494401"/>
    <n v="8747876.5700000003"/>
    <n v="93353814.540000007"/>
    <n v="93353814.540000007"/>
    <n v="2170854.1000000602"/>
    <m/>
    <m/>
    <n v="4436484.9000000004"/>
    <n v="2925501.68"/>
    <n v="79.310460925131295"/>
    <n v="74140592.879999906"/>
    <n v="65.954912527285003"/>
  </r>
  <r>
    <x v="90"/>
    <x v="2"/>
    <n v="18004557.859999999"/>
    <n v="4578080.8899999997"/>
    <n v="7061873.1399999997"/>
    <n v="24288843.600000001"/>
    <n v="13746428.130000001"/>
    <m/>
    <n v="1.9143775810000001"/>
    <n v="57289372.520000003"/>
    <n v="13.699942829999999"/>
    <n v="4426507.63"/>
    <m/>
    <n v="34390599.619999997"/>
    <n v="418172347.39999998"/>
    <n v="22.194202310000001"/>
    <n v="1430305.94"/>
    <n v="85273.41"/>
    <s v="2009"/>
    <s v="Vague C"/>
    <x v="89"/>
    <s v="Strasbourg"/>
    <x v="19"/>
    <s v="Grand Est"/>
    <s v="67482"/>
    <s v="A15"/>
    <s v="R44"/>
    <s v="Comptes financiers"/>
    <s v="4k25D"/>
    <n v="44.463172780000001"/>
    <n v="8005397.6699999999"/>
    <n v="410042162.5"/>
    <m/>
    <n v="78.384742650000007"/>
    <n v="98.05578131"/>
    <n v="11788670.66"/>
    <n v="30.1935191"/>
    <n v="8792731.6899999995"/>
    <n v="92810016.799999997"/>
    <n v="92810016.799999997"/>
    <n v="1045296.42"/>
    <m/>
    <m/>
    <n v="4468811.82"/>
    <n v="2293927.23"/>
    <n v="79.697109516860195"/>
    <n v="91582299.549999997"/>
    <n v="80.405457909999996"/>
  </r>
  <r>
    <x v="90"/>
    <x v="13"/>
    <n v="53623815"/>
    <n v="6952241"/>
    <n v="43114535"/>
    <n v="23570885"/>
    <n v="27448564"/>
    <n v="-24028488"/>
    <n v="4.2995496659890904"/>
    <m/>
    <m/>
    <n v="37508"/>
    <n v="8109048"/>
    <n v="133234443"/>
    <n v="479911121"/>
    <n v="28.2048135742201"/>
    <n v="961455"/>
    <n v="1088902"/>
    <s v="2009"/>
    <s v="Vague C"/>
    <x v="89"/>
    <s v="Strasbourg"/>
    <x v="19"/>
    <s v="Grand Est"/>
    <s v="67482"/>
    <s v="A15"/>
    <s v="R44"/>
    <s v="Comptes financiers"/>
    <s v="4k25D"/>
    <n v="38.479203689629301"/>
    <n v="20634017"/>
    <n v="459277103"/>
    <n v="371747906"/>
    <n v="77.461823602958304"/>
    <n v="95.700450125638994"/>
    <m/>
    <n v="104.434554143231"/>
    <n v="30565793"/>
    <n v="157965204"/>
    <n v="135358037"/>
    <n v="14226195"/>
    <n v="14195390"/>
    <n v="-5740163"/>
    <n v="8137674"/>
    <n v="7978599"/>
    <n v="77.420662812740005"/>
    <n v="157262931"/>
    <n v="123.269056502475"/>
  </r>
  <r>
    <x v="90"/>
    <x v="14"/>
    <n v="48246972"/>
    <n v="5531340"/>
    <n v="44951357"/>
    <n v="26517121"/>
    <n v="29938711"/>
    <n v="-33704495"/>
    <n v="5.2242689100917801"/>
    <m/>
    <m/>
    <n v="83360"/>
    <n v="7649895"/>
    <n v="148717651"/>
    <n v="507826118"/>
    <n v="30.438852103309902"/>
    <n v="899295"/>
    <n v="1746866"/>
    <s v="2009"/>
    <s v="Vague C"/>
    <x v="89"/>
    <s v="Strasbourg"/>
    <x v="19"/>
    <s v="Grand Est"/>
    <s v="67482"/>
    <s v="A15"/>
    <s v="R44"/>
    <s v="Comptes financiers"/>
    <s v="4k25D"/>
    <n v="54.988325484965202"/>
    <n v="26530202"/>
    <n v="481295915"/>
    <n v="377050853"/>
    <n v="74.248023021139701"/>
    <n v="94.775730892990396"/>
    <m/>
    <n v="111.23791557632499"/>
    <n v="38938157"/>
    <n v="163900222"/>
    <n v="154576441"/>
    <n v="14595038"/>
    <n v="14698436"/>
    <n v="11479276"/>
    <n v="4099184"/>
    <n v="3544936"/>
    <n v="76.460063335654993"/>
    <n v="182422146"/>
    <n v="136.44822345936601"/>
  </r>
  <r>
    <x v="91"/>
    <x v="3"/>
    <n v="7110907.6799999997"/>
    <n v="0"/>
    <n v="0"/>
    <n v="4885305.57"/>
    <n v="1470300.88"/>
    <m/>
    <n v="1.1489031906273499"/>
    <n v="15301658.880000001"/>
    <n v="18.633430024168899"/>
    <n v="1260328.73"/>
    <n v="1390938.94"/>
    <n v="18499563.760000002"/>
    <n v="82119388.969999999"/>
    <n v="20.675802283675999"/>
    <n v="2906945.95"/>
    <n v="23315.54"/>
    <s v="2009"/>
    <s v="Vague C"/>
    <x v="90"/>
    <s v="Mulhouse"/>
    <x v="19"/>
    <s v="Grand Est"/>
    <s v="68224"/>
    <s v="A15"/>
    <s v="R44"/>
    <s v="Comptes financiers"/>
    <s v="OJZ4a"/>
    <n v="13.267958500622999"/>
    <n v="943472.28000001202"/>
    <n v="81133486.650000006"/>
    <m/>
    <n v="74.900918749493201"/>
    <n v="98.799428085905305"/>
    <n v="825535.09000001103"/>
    <n v="82.085008651603403"/>
    <n v="1429981.97"/>
    <n v="16978842.5"/>
    <n v="16978842.5"/>
    <n v="2434201.1600000099"/>
    <m/>
    <m/>
    <n v="358540.38"/>
    <n v="2453830.6"/>
    <m/>
    <n v="23757138.710000001"/>
    <n v="105.41356336003101"/>
  </r>
  <r>
    <x v="91"/>
    <x v="2"/>
    <n v="7006318.0499999998"/>
    <n v="0"/>
    <n v="12000"/>
    <n v="6504691.3899999997"/>
    <n v="1250860.9099999999"/>
    <m/>
    <n v="2.4585171649999999"/>
    <n v="13552677.34"/>
    <n v="15.11439309"/>
    <n v="677566.05"/>
    <n v="1309482.1599999999"/>
    <n v="11782105.85"/>
    <n v="89667360.530000001"/>
    <n v="23.33470664"/>
    <n v="4722703.32"/>
    <n v="186.48"/>
    <s v="2009"/>
    <s v="Vague C"/>
    <x v="90"/>
    <s v="Mulhouse"/>
    <x v="19"/>
    <s v="Grand Est"/>
    <s v="68224"/>
    <s v="A15"/>
    <s v="R44"/>
    <s v="Comptes financiers"/>
    <s v="OJZ4a"/>
    <n v="31.464278870000001"/>
    <n v="2204487.4500000002"/>
    <n v="87750009"/>
    <m/>
    <n v="74.504363080000005"/>
    <n v="97.861706290000001"/>
    <n v="4392106.5599999996"/>
    <n v="48.336839560000001"/>
    <n v="2021343.84"/>
    <n v="20923615.530000001"/>
    <n v="20923615.530000001"/>
    <n v="191148.21"/>
    <m/>
    <m/>
    <n v="418474.74"/>
    <n v="3290275.9"/>
    <n v="84.398301665421499"/>
    <n v="17361015.73"/>
    <n v="71.224672609999999"/>
  </r>
  <r>
    <x v="91"/>
    <x v="7"/>
    <n v="117244631"/>
    <m/>
    <m/>
    <m/>
    <m/>
    <n v="-9524055"/>
    <n v="6.7434170425487396"/>
    <m/>
    <m/>
    <m/>
    <m/>
    <n v="22723795"/>
    <n v="91463526"/>
    <n v="20.3289680741151"/>
    <m/>
    <m/>
    <s v="2009"/>
    <s v="Vague C"/>
    <x v="90"/>
    <s v="Mulhouse"/>
    <x v="19"/>
    <s v="Grand Est"/>
    <s v="68224"/>
    <s v="A15"/>
    <s v="R44"/>
    <s v="Comptes financiers"/>
    <s v="OJZ4a"/>
    <n v="5.2605965385314697"/>
    <n v="6167767"/>
    <n v="85333249"/>
    <m/>
    <n v="74.905807808021706"/>
    <n v="93.297571974209703"/>
    <m/>
    <n v="95.866104899000007"/>
    <m/>
    <n v="18593591"/>
    <n v="18593591"/>
    <n v="3573330"/>
    <n v="3573330"/>
    <n v="5646741"/>
    <m/>
    <m/>
    <n v="84.814471452117303"/>
    <n v="32247850"/>
    <n v="136.04575163999999"/>
  </r>
  <r>
    <x v="91"/>
    <x v="10"/>
    <n v="4918977"/>
    <n v="683564"/>
    <n v="1122840"/>
    <n v="2249438"/>
    <n v="2183312"/>
    <n v="-11519667"/>
    <n v="4.72464223427429"/>
    <m/>
    <m/>
    <n v="1252677"/>
    <n v="1574914"/>
    <n v="23240662"/>
    <n v="92403695"/>
    <n v="19.777585733990399"/>
    <n v="5764591"/>
    <m/>
    <s v="2009"/>
    <s v="Vague C"/>
    <x v="90"/>
    <s v="Mulhouse"/>
    <x v="19"/>
    <s v="Grand Est"/>
    <s v="68224"/>
    <s v="A15"/>
    <s v="R44"/>
    <s v="Comptes financiers"/>
    <s v="OJZ4a"/>
    <n v="88.753088294578305"/>
    <n v="4365744"/>
    <n v="88036952"/>
    <n v="69667433"/>
    <n v="75.3946397922724"/>
    <n v="95.274276640127894"/>
    <m/>
    <n v="95.035529171886793"/>
    <n v="1971164"/>
    <n v="20636180"/>
    <n v="18275220"/>
    <n v="2076194"/>
    <n v="2076194"/>
    <n v="3071420"/>
    <n v="453432"/>
    <n v="3380248"/>
    <n v="84.248030946831506"/>
    <n v="34760329"/>
    <n v="142.14165933414"/>
  </r>
  <r>
    <x v="91"/>
    <x v="1"/>
    <n v="4611692"/>
    <n v="1093373"/>
    <n v="1215613"/>
    <n v="2840570"/>
    <n v="1998881"/>
    <n v="-8570590"/>
    <n v="5.6558817686468403"/>
    <m/>
    <m/>
    <n v="706815"/>
    <n v="1677096"/>
    <n v="24341210"/>
    <n v="96959594"/>
    <n v="22.5800182290367"/>
    <n v="7638036"/>
    <m/>
    <s v="2009"/>
    <s v="Vague C"/>
    <x v="90"/>
    <s v="Mulhouse"/>
    <x v="19"/>
    <s v="Grand Est"/>
    <s v="68224"/>
    <s v="A15"/>
    <s v="R44"/>
    <s v="Comptes financiers"/>
    <s v="OJZ4a"/>
    <n v="118.91340531848201"/>
    <n v="5483920"/>
    <n v="91475674"/>
    <n v="71424863"/>
    <n v="73.664564849559895"/>
    <n v="94.344118231353207"/>
    <m/>
    <n v="95.794162719150904"/>
    <n v="2327774"/>
    <n v="21786542"/>
    <n v="21893494"/>
    <n v="3261420"/>
    <n v="3261420"/>
    <n v="2048555"/>
    <n v="567663"/>
    <n v="1720721"/>
    <n v="85.156392496927396"/>
    <n v="32911800"/>
    <n v="129.523484024835"/>
  </r>
  <r>
    <x v="91"/>
    <x v="14"/>
    <n v="9428399"/>
    <n v="697641"/>
    <n v="759009"/>
    <n v="23023746"/>
    <n v="1918632"/>
    <n v="-9234659"/>
    <n v="8.2454656563066493"/>
    <m/>
    <m/>
    <n v="854522"/>
    <n v="1571717"/>
    <n v="32976674"/>
    <n v="109107907"/>
    <n v="28.308190349577501"/>
    <n v="154964"/>
    <n v="0"/>
    <s v="2009"/>
    <s v="Vague C"/>
    <x v="90"/>
    <s v="Mulhouse"/>
    <x v="19"/>
    <s v="Grand Est"/>
    <s v="68224"/>
    <s v="A15"/>
    <s v="R44"/>
    <s v="Comptes financiers"/>
    <s v="OJZ4a"/>
    <n v="95.418691975169907"/>
    <n v="8996455"/>
    <n v="100111452"/>
    <n v="75204512"/>
    <n v="68.926729572404"/>
    <n v="91.754534343693393"/>
    <m/>
    <n v="118.58386231377401"/>
    <n v="2416185"/>
    <n v="33791851"/>
    <n v="30886474"/>
    <n v="6042491"/>
    <n v="6042491"/>
    <n v="4987920"/>
    <n v="844678"/>
    <n v="1550757"/>
    <n v="84.737964576963506"/>
    <n v="42211333"/>
    <n v="151.79162399922001"/>
  </r>
  <r>
    <x v="91"/>
    <x v="11"/>
    <n v="6655108"/>
    <n v="1044381"/>
    <n v="3805015"/>
    <n v="22642300"/>
    <n v="3445477"/>
    <n v="-15650558"/>
    <n v="6.8824323606576492"/>
    <m/>
    <m/>
    <n v="873246"/>
    <n v="1539575"/>
    <n v="43278276"/>
    <n v="123151737"/>
    <n v="33.816930247601782"/>
    <n v="193232"/>
    <m/>
    <s v="2009"/>
    <s v="Vague C"/>
    <x v="90"/>
    <s v="Mulhouse"/>
    <x v="19"/>
    <s v="Grand Est"/>
    <s v="68224"/>
    <s v="A15"/>
    <s v="R44"/>
    <s v="Comptes financiers"/>
    <s v="OJZ4a"/>
    <n v="127.358338887964"/>
    <n v="8475835"/>
    <n v="114674701"/>
    <n v="80493139"/>
    <n v="65.360944929262345"/>
    <n v="93.116592419642444"/>
    <m/>
    <n v="135.86413763572801"/>
    <n v="2885291"/>
    <n v="38412461"/>
    <n v="41646137"/>
    <n v="4885460"/>
    <n v="4885460"/>
    <n v="5980483"/>
    <n v="1356341"/>
    <n v="627603"/>
    <n v="84.04105104823249"/>
    <n v="58928834"/>
    <n v="184.99616789931699"/>
  </r>
  <r>
    <x v="92"/>
    <x v="5"/>
    <n v="219729.97"/>
    <n v="0"/>
    <n v="0"/>
    <n v="66924.77"/>
    <n v="93651"/>
    <m/>
    <n v="9.4773619987912205"/>
    <n v="1554378.6"/>
    <n v="38.395755809492002"/>
    <m/>
    <n v="906207"/>
    <n v="2988847.16"/>
    <n v="4048308.38"/>
    <n v="56.797420160961202"/>
    <m/>
    <m/>
    <m/>
    <s v="Vague A"/>
    <x v="91"/>
    <s v="Lyon 7e"/>
    <x v="14"/>
    <s v="Auvergne-Rhône-Alpes"/>
    <s v="69387"/>
    <s v="A10"/>
    <s v="R84"/>
    <s v="Comptes financiers"/>
    <s v="hfCvd"/>
    <n v="174.611064662686"/>
    <n v="383672.84"/>
    <n v="3664635.54"/>
    <m/>
    <n v="50.290226408097901"/>
    <n v="90.522638001208804"/>
    <n v="646326.99"/>
    <n v="293.61309354108403"/>
    <n v="191000.58"/>
    <n v="2299334.7200000002"/>
    <n v="2299334.7200000002"/>
    <n v="266459.86"/>
    <m/>
    <m/>
    <n v="202823.4"/>
    <n v="276890.75"/>
    <m/>
    <n v="3327927.18"/>
    <n v="326.92303824570803"/>
  </r>
  <r>
    <x v="92"/>
    <x v="0"/>
    <n v="1914308.47"/>
    <n v="0"/>
    <n v="0"/>
    <n v="78397.42"/>
    <n v="121507"/>
    <n v="448002.23"/>
    <n v="6.2235707079999996"/>
    <n v="1682522.83"/>
    <n v="43.007747870000003"/>
    <m/>
    <m/>
    <n v="1484977.23"/>
    <n v="3912138.89"/>
    <n v="55.853173200000001"/>
    <m/>
    <m/>
    <m/>
    <s v="Vague A"/>
    <x v="91"/>
    <s v="Lyon 7e"/>
    <x v="14"/>
    <s v="Auvergne-Rhône-Alpes"/>
    <s v="69387"/>
    <s v="A10"/>
    <s v="R84"/>
    <s v="Comptes financiers"/>
    <s v="hfCvd"/>
    <n v="12.71867799"/>
    <n v="243474.73"/>
    <n v="3666027.26"/>
    <m/>
    <n v="49.472863420000003"/>
    <n v="93.709026269999995"/>
    <n v="451421.74"/>
    <n v="145.8231936"/>
    <n v="1253750.27"/>
    <n v="2185053.71"/>
    <n v="2185053.71"/>
    <n v="116116.26"/>
    <m/>
    <m/>
    <n v="171239.45"/>
    <n v="189279.51"/>
    <m/>
    <n v="1036975"/>
    <n v="101.8298484"/>
  </r>
  <r>
    <x v="92"/>
    <x v="1"/>
    <n v="431082"/>
    <n v="0"/>
    <n v="0"/>
    <n v="939477"/>
    <n v="43300"/>
    <n v="228757"/>
    <n v="15.044384844254299"/>
    <m/>
    <m/>
    <n v="0"/>
    <n v="1694088"/>
    <n v="3038077"/>
    <n v="4984697"/>
    <n v="65.521876254464402"/>
    <n v="42280"/>
    <n v="0"/>
    <m/>
    <s v="Vague A"/>
    <x v="91"/>
    <s v="Lyon 7e"/>
    <x v="14"/>
    <s v="Auvergne-Rhône-Alpes"/>
    <s v="69387"/>
    <s v="A10"/>
    <s v="R84"/>
    <s v="Comptes financiers"/>
    <s v="hfCvd"/>
    <n v="173.961566476912"/>
    <n v="749917"/>
    <n v="4234780"/>
    <n v="2375352"/>
    <n v="47.652886424189902"/>
    <n v="84.955615155745704"/>
    <m/>
    <n v="258.267895852913"/>
    <n v="322661"/>
    <n v="3413718"/>
    <n v="3266067"/>
    <n v="501784"/>
    <n v="501784"/>
    <n v="205349"/>
    <n v="269686"/>
    <n v="102226"/>
    <m/>
    <n v="2809320"/>
    <n v="238.82119023892599"/>
  </r>
  <r>
    <x v="92"/>
    <x v="13"/>
    <n v="485502"/>
    <n v="0"/>
    <n v="0"/>
    <n v="884417"/>
    <n v="200000"/>
    <n v="-29382"/>
    <n v="11.225145808145299"/>
    <m/>
    <m/>
    <n v="0"/>
    <n v="1759273"/>
    <n v="3179440"/>
    <n v="4924622"/>
    <n v="59.439201628063998"/>
    <n v="36155"/>
    <n v="0"/>
    <m/>
    <s v="Vague A"/>
    <x v="91"/>
    <s v="Lyon 7e"/>
    <x v="14"/>
    <s v="Auvergne-Rhône-Alpes"/>
    <s v="69387"/>
    <s v="A10"/>
    <s v="R84"/>
    <s v="Comptes financiers"/>
    <s v="hfCvd"/>
    <n v="113.860705002245"/>
    <n v="552796"/>
    <n v="4371825"/>
    <n v="2622701"/>
    <n v="53.256899717379298"/>
    <n v="88.774833885727702"/>
    <m/>
    <n v="261.812492494553"/>
    <n v="280075"/>
    <n v="3159920"/>
    <n v="2927156"/>
    <n v="280086"/>
    <n v="280086"/>
    <n v="380233"/>
    <n v="0"/>
    <n v="0"/>
    <m/>
    <n v="3208822"/>
    <n v="264.23196719905297"/>
  </r>
  <r>
    <x v="92"/>
    <x v="9"/>
    <n v="608070"/>
    <n v="7808"/>
    <m/>
    <n v="1077907"/>
    <m/>
    <n v="-10386"/>
    <n v="1.05479438536457"/>
    <m/>
    <m/>
    <n v="79796"/>
    <n v="1800000"/>
    <n v="1875305"/>
    <n v="5877354"/>
    <n v="61.794167919781593"/>
    <n v="21000"/>
    <m/>
    <m/>
    <s v="Vague A"/>
    <x v="91"/>
    <s v="Lyon 7e"/>
    <x v="14"/>
    <s v="Auvergne-Rhône-Alpes"/>
    <s v="69387"/>
    <s v="A10"/>
    <s v="R84"/>
    <s v="Budget"/>
    <s v="hfCvd"/>
    <n v="10.195207788576971"/>
    <n v="61994"/>
    <n v="5815360"/>
    <n v="3505089"/>
    <n v="59.63719388010319"/>
    <n v="98.945205614635441"/>
    <m/>
    <n v="116.090800913443"/>
    <n v="591656"/>
    <n v="3811167"/>
    <n v="3631862"/>
    <n v="-353006"/>
    <n v="-353006"/>
    <n v="-366771"/>
    <m/>
    <n v="233000"/>
    <m/>
    <n v="1885691"/>
    <n v="116.73374649204899"/>
  </r>
  <r>
    <x v="93"/>
    <x v="3"/>
    <n v="4939270.4800000004"/>
    <n v="0"/>
    <n v="0"/>
    <n v="2351985.2400000002"/>
    <n v="1979325.92"/>
    <n v="2410700.58"/>
    <n v="12.771237010482301"/>
    <n v="6853067.4199999999"/>
    <n v="45.548764766573299"/>
    <n v="23904.63"/>
    <n v="462821"/>
    <n v="11839244.6"/>
    <n v="15045561.51"/>
    <n v="51.469123933015602"/>
    <n v="1071797.5"/>
    <n v="2601.5700000000002"/>
    <s v="2013"/>
    <s v="Vague A"/>
    <x v="92"/>
    <s v="Écully"/>
    <x v="14"/>
    <s v="Auvergne-Rhône-Alpes"/>
    <s v="69081"/>
    <s v="A10"/>
    <s v="R84"/>
    <s v="Comptes financiers"/>
    <s v="fWJJA"/>
    <n v="38.9025935668136"/>
    <n v="1921504.32"/>
    <n v="12405309.380000001"/>
    <m/>
    <n v="31.543670582487898"/>
    <n v="82.451621175818801"/>
    <n v="3559062.87"/>
    <n v="343.572894914774"/>
    <n v="705765.9"/>
    <n v="7743818.7000000002"/>
    <n v="7743818.7000000002"/>
    <n v="1478089.29"/>
    <m/>
    <m/>
    <n v="184981"/>
    <n v="811610.5"/>
    <m/>
    <n v="9428544.0199999996"/>
    <n v="273.61476793737199"/>
  </r>
  <r>
    <x v="93"/>
    <x v="5"/>
    <n v="7679299.5099999998"/>
    <n v="0"/>
    <n v="0"/>
    <n v="3563478.04"/>
    <n v="1008329.97"/>
    <n v="4556694.8099999996"/>
    <n v="16.0383488078954"/>
    <n v="6061822.3399999999"/>
    <n v="38.229758250872997"/>
    <n v="417890.24"/>
    <n v="599331.93999999994"/>
    <n v="12288071.890000001"/>
    <n v="15856292.630000001"/>
    <n v="62.850900034127299"/>
    <n v="1076869.48"/>
    <n v="4524"/>
    <s v="2013"/>
    <s v="Vague A"/>
    <x v="92"/>
    <s v="Écully"/>
    <x v="14"/>
    <s v="Auvergne-Rhône-Alpes"/>
    <s v="69081"/>
    <s v="A10"/>
    <s v="R84"/>
    <s v="Comptes financiers"/>
    <s v="fWJJA"/>
    <n v="33.116139260988398"/>
    <n v="2543087.52"/>
    <n v="13200471.970000001"/>
    <m/>
    <n v="34.905875851005902"/>
    <n v="83.250683359771003"/>
    <n v="3016185.51"/>
    <n v="335.11725114477099"/>
    <n v="248471.51"/>
    <n v="9965822.6300000008"/>
    <n v="9965822.6300000008"/>
    <n v="1610349.31"/>
    <m/>
    <m/>
    <n v="384923.99"/>
    <n v="712124.73"/>
    <m/>
    <n v="7731377.0800000001"/>
    <n v="210.848199604184"/>
  </r>
  <r>
    <x v="93"/>
    <x v="13"/>
    <n v="5361568"/>
    <n v="1758409"/>
    <n v="1077109"/>
    <n v="3907829"/>
    <n v="2493749"/>
    <n v="-2994393"/>
    <n v="12.970848564208801"/>
    <m/>
    <m/>
    <n v="273667"/>
    <n v="2181071"/>
    <n v="15064381"/>
    <n v="36757572"/>
    <n v="29.2068991934505"/>
    <n v="576281"/>
    <n v="3279"/>
    <s v="2013"/>
    <s v="Vague A"/>
    <x v="92"/>
    <s v="Écully"/>
    <x v="14"/>
    <s v="Auvergne-Rhône-Alpes"/>
    <s v="69081"/>
    <s v="A10"/>
    <s v="R84"/>
    <s v="Comptes financiers"/>
    <s v="fWJJA"/>
    <n v="88.924900327665299"/>
    <n v="4767769"/>
    <n v="31989803"/>
    <n v="25846751"/>
    <n v="70.316807105757704"/>
    <n v="87.029151435791206"/>
    <m/>
    <n v="169.528307504738"/>
    <n v="425201"/>
    <n v="16090412"/>
    <n v="10735747"/>
    <n v="3496397"/>
    <n v="3496397"/>
    <n v="5031294"/>
    <n v="1208219"/>
    <n v="2185598"/>
    <n v="78.768921192019207"/>
    <n v="18058774"/>
    <n v="203.225966724459"/>
  </r>
  <r>
    <x v="93"/>
    <x v="8"/>
    <n v="15765563"/>
    <n v="2561341"/>
    <n v="996403"/>
    <n v="5187724"/>
    <n v="5769727"/>
    <n v="1183359"/>
    <n v="8.7213830023808701"/>
    <m/>
    <m/>
    <n v="265036"/>
    <n v="3321139"/>
    <n v="21929584"/>
    <n v="55364648"/>
    <n v="31.052139986512699"/>
    <n v="949420"/>
    <n v="7415"/>
    <s v="2013"/>
    <s v="Vague A"/>
    <x v="92"/>
    <s v="Écully"/>
    <x v="14"/>
    <s v="Auvergne-Rhône-Alpes"/>
    <s v="69081"/>
    <s v="A10"/>
    <s v="R84"/>
    <s v="Comptes financiers"/>
    <s v="fWJJA"/>
    <n v="30.627279216099002"/>
    <n v="4828563"/>
    <n v="50536085"/>
    <n v="39826371"/>
    <n v="71.934659459949998"/>
    <n v="91.278616997619096"/>
    <m/>
    <n v="156.218081396689"/>
    <n v="1664979"/>
    <n v="26511711"/>
    <n v="17191908"/>
    <n v="2663629"/>
    <n v="2663629"/>
    <n v="730858"/>
    <n v="1779303"/>
    <n v="4009224"/>
    <n v="80.061020177932505"/>
    <n v="20746225"/>
    <n v="147.78827841531501"/>
  </r>
  <r>
    <x v="94"/>
    <x v="5"/>
    <n v="7059612"/>
    <n v="0"/>
    <n v="0"/>
    <n v="17376734.52"/>
    <n v="1142376.72"/>
    <m/>
    <n v="7.3764824924653301"/>
    <n v="29747770.59"/>
    <n v="50.260424077642902"/>
    <n v="6752945.25"/>
    <n v="2979526.1"/>
    <n v="3862380.44"/>
    <n v="59187265.399999999"/>
    <n v="67.119467847554901"/>
    <n v="2805489.19"/>
    <m/>
    <s v="2021"/>
    <s v="Vague A"/>
    <x v="93"/>
    <s v="Villeurbanne"/>
    <x v="14"/>
    <s v="Auvergne-Rhône-Alpes"/>
    <s v="69266"/>
    <s v="A10"/>
    <s v="R84"/>
    <s v="Comptes financiers"/>
    <s v="8k41p"/>
    <n v="61.843884196468501"/>
    <n v="4365938.2699999902"/>
    <n v="54880300.950000003"/>
    <m/>
    <n v="34.099132800955502"/>
    <n v="92.723156880297395"/>
    <n v="8330799.1899999902"/>
    <n v="25.336175901564499"/>
    <n v="2227818.09"/>
    <n v="39726177.57"/>
    <n v="39726177.57"/>
    <n v="3991580.25999999"/>
    <m/>
    <m/>
    <n v="348954.48"/>
    <n v="365632.6"/>
    <m/>
    <n v="11623615.58"/>
    <n v="76.247789031120405"/>
  </r>
  <r>
    <x v="94"/>
    <x v="4"/>
    <n v="18584386"/>
    <m/>
    <m/>
    <m/>
    <m/>
    <n v="5662322"/>
    <n v="22.877815172136199"/>
    <m/>
    <m/>
    <m/>
    <m/>
    <n v="20397655"/>
    <n v="61934179"/>
    <n v="71.163546060730098"/>
    <m/>
    <m/>
    <s v="2021"/>
    <s v="Vague A"/>
    <x v="93"/>
    <s v="Villeurbanne"/>
    <x v="14"/>
    <s v="Auvergne-Rhône-Alpes"/>
    <s v="69266"/>
    <s v="A10"/>
    <s v="R84"/>
    <s v="Comptes financiers"/>
    <s v="8k41p"/>
    <n v="76.242427379629305"/>
    <n v="14169187"/>
    <n v="44096992"/>
    <m/>
    <n v="27.343604570910699"/>
    <n v="71.199768386370295"/>
    <m/>
    <n v="166.52282767949299"/>
    <m/>
    <n v="44074558"/>
    <n v="44074558"/>
    <n v="12369358"/>
    <n v="12060388"/>
    <n v="1262645"/>
    <m/>
    <m/>
    <m/>
    <n v="14735333"/>
    <n v="120.29663792033701"/>
  </r>
  <r>
    <x v="94"/>
    <x v="7"/>
    <n v="13145400"/>
    <m/>
    <m/>
    <m/>
    <m/>
    <n v="-1914613"/>
    <n v="7.0986334507321898"/>
    <m/>
    <m/>
    <m/>
    <m/>
    <n v="18482431"/>
    <n v="54866518"/>
    <n v="66.022873913740995"/>
    <m/>
    <m/>
    <s v="2021"/>
    <s v="Vague A"/>
    <x v="93"/>
    <s v="Villeurbanne"/>
    <x v="14"/>
    <s v="Auvergne-Rhône-Alpes"/>
    <s v="69266"/>
    <s v="A10"/>
    <s v="R84"/>
    <s v="Comptes financiers"/>
    <s v="8k41p"/>
    <n v="29.628409938077201"/>
    <n v="3894773"/>
    <n v="47474259"/>
    <m/>
    <n v="31.697019665071501"/>
    <n v="86.526830443295097"/>
    <m/>
    <n v="140.15332308999999"/>
    <m/>
    <n v="36224452"/>
    <n v="36224452"/>
    <n v="2761360"/>
    <n v="2761360"/>
    <n v="1739095"/>
    <m/>
    <m/>
    <m/>
    <n v="20397044"/>
    <n v="154.67194211"/>
  </r>
  <r>
    <x v="94"/>
    <x v="1"/>
    <n v="13137509"/>
    <n v="3472312"/>
    <n v="1097791"/>
    <n v="17132993"/>
    <n v="1351493"/>
    <n v="-2272947"/>
    <n v="11.4794469109824"/>
    <m/>
    <m/>
    <n v="3134954"/>
    <n v="5631572"/>
    <n v="19592433"/>
    <n v="55126750"/>
    <n v="66.675078795684499"/>
    <n v="3561169"/>
    <n v="718552"/>
    <s v="2021"/>
    <s v="Vague A"/>
    <x v="93"/>
    <s v="Villeurbanne"/>
    <x v="14"/>
    <s v="Auvergne-Rhône-Alpes"/>
    <s v="69266"/>
    <s v="A10"/>
    <s v="R84"/>
    <s v="Comptes financiers"/>
    <s v="8k41p"/>
    <n v="48.169299065751403"/>
    <n v="6328246"/>
    <n v="48798505"/>
    <n v="18451114"/>
    <n v="33.470346066111297"/>
    <n v="88.520554903019004"/>
    <m/>
    <n v="144.53876978403301"/>
    <n v="1292698"/>
    <n v="39712835"/>
    <n v="36755804"/>
    <n v="3382506"/>
    <n v="2920164"/>
    <n v="-3049611"/>
    <n v="1113105"/>
    <n v="1206196"/>
    <m/>
    <n v="21865380"/>
    <n v="161.306925283879"/>
  </r>
  <r>
    <x v="95"/>
    <x v="5"/>
    <n v="21208107.25"/>
    <n v="0"/>
    <n v="0"/>
    <n v="24630327.460000001"/>
    <n v="12874966.15"/>
    <n v="5197625.6299999701"/>
    <n v="6.7718348662152197"/>
    <n v="51530322.369999997"/>
    <n v="14.242673628028101"/>
    <n v="325157.45"/>
    <n v="6969088.2599999998"/>
    <n v="45669623.379999898"/>
    <n v="361802311.25"/>
    <n v="21.8654388847551"/>
    <n v="2111990.89"/>
    <n v="360312.06"/>
    <s v="2009"/>
    <s v="Vague A"/>
    <x v="94"/>
    <s v="Villeurbanne"/>
    <x v="14"/>
    <s v="Auvergne-Rhône-Alpes"/>
    <s v="69266"/>
    <s v="A10"/>
    <s v="R84"/>
    <s v="Comptes financiers"/>
    <s v="etBz7"/>
    <n v="115.524948884819"/>
    <n v="24500655.059999999"/>
    <n v="337147464.06"/>
    <m/>
    <n v="73.773054322908195"/>
    <n v="93.185547349098101"/>
    <n v="23484625.48"/>
    <n v="48.765202676636598"/>
    <n v="11595134.369999999"/>
    <n v="79109663.25"/>
    <n v="79109663.25"/>
    <n v="11442611.07"/>
    <m/>
    <m/>
    <n v="4035955.02"/>
    <n v="5914380.2300000004"/>
    <n v="81.232884355590997"/>
    <n v="40471997.740000099"/>
    <n v="43.21527147482"/>
  </r>
  <r>
    <x v="95"/>
    <x v="7"/>
    <n v="351736273"/>
    <m/>
    <m/>
    <m/>
    <m/>
    <n v="-22087867"/>
    <n v="4.96989777776637"/>
    <m/>
    <m/>
    <m/>
    <m/>
    <n v="71577476"/>
    <n v="374730806"/>
    <n v="20.212498889135901"/>
    <m/>
    <m/>
    <s v="2009"/>
    <s v="Vague A"/>
    <x v="94"/>
    <s v="Villeurbanne"/>
    <x v="14"/>
    <s v="Auvergne-Rhône-Alpes"/>
    <s v="69266"/>
    <s v="A10"/>
    <s v="R84"/>
    <s v="Comptes financiers"/>
    <s v="etBz7"/>
    <n v="5.2948016538516098"/>
    <n v="18623738"/>
    <n v="356103746"/>
    <m/>
    <n v="76.333302045095294"/>
    <n v="95.029215719190205"/>
    <m/>
    <n v="72.360629871"/>
    <m/>
    <n v="74868217"/>
    <n v="75742460"/>
    <n v="5409128"/>
    <n v="5073513"/>
    <n v="-3125057"/>
    <m/>
    <m/>
    <n v="83.418698586066"/>
    <n v="93665343"/>
    <n v="94.690167848000002"/>
  </r>
  <r>
    <x v="95"/>
    <x v="13"/>
    <n v="27040272"/>
    <n v="9384112"/>
    <n v="6616523"/>
    <n v="13841481"/>
    <n v="23732555"/>
    <n v="-32075311"/>
    <n v="5.1032675235086602"/>
    <m/>
    <m/>
    <m/>
    <n v="6916035"/>
    <n v="87518812"/>
    <n v="380452718"/>
    <n v="19.742660637267399"/>
    <n v="1274524"/>
    <n v="2042834"/>
    <s v="2009"/>
    <s v="Vague A"/>
    <x v="94"/>
    <s v="Villeurbanne"/>
    <x v="14"/>
    <s v="Auvergne-Rhône-Alpes"/>
    <s v="69266"/>
    <s v="A10"/>
    <s v="R84"/>
    <s v="Comptes financiers"/>
    <s v="etBz7"/>
    <n v="71.802236308865503"/>
    <n v="19415520"/>
    <n v="361037198"/>
    <n v="300713645"/>
    <n v="79.041003197669397"/>
    <n v="94.896732476491295"/>
    <m/>
    <n v="87.2673854509584"/>
    <n v="13837578"/>
    <n v="89556059"/>
    <n v="75111489"/>
    <n v="5010624"/>
    <n v="4783512"/>
    <n v="10483894"/>
    <n v="7141488"/>
    <n v="4768929"/>
    <n v="83.0004097072175"/>
    <n v="119594123"/>
    <n v="119.250549579105"/>
  </r>
  <r>
    <x v="96"/>
    <x v="12"/>
    <m/>
    <m/>
    <m/>
    <m/>
    <m/>
    <m/>
    <m/>
    <m/>
    <m/>
    <m/>
    <m/>
    <n v="20006505.52"/>
    <m/>
    <m/>
    <m/>
    <m/>
    <s v="2012"/>
    <s v="Vague A"/>
    <x v="95"/>
    <s v="Lyon 7e"/>
    <x v="14"/>
    <s v="Auvergne-Rhône-Alpes"/>
    <s v="69387"/>
    <s v="A10"/>
    <s v="R84"/>
    <s v="Comptes financiers"/>
    <s v="CUBKB"/>
    <m/>
    <m/>
    <m/>
    <m/>
    <m/>
    <m/>
    <m/>
    <m/>
    <m/>
    <m/>
    <m/>
    <m/>
    <m/>
    <m/>
    <m/>
    <m/>
    <m/>
    <n v="23259735.079999998"/>
    <m/>
  </r>
  <r>
    <x v="96"/>
    <x v="4"/>
    <n v="12080526"/>
    <m/>
    <m/>
    <m/>
    <m/>
    <n v="-9152534"/>
    <n v="7.2122841231734203"/>
    <m/>
    <m/>
    <m/>
    <m/>
    <n v="33762642"/>
    <n v="133175480"/>
    <n v="14.8242491786025"/>
    <m/>
    <m/>
    <s v="2012"/>
    <s v="Vague A"/>
    <x v="95"/>
    <s v="Lyon 7e"/>
    <x v="14"/>
    <s v="Auvergne-Rhône-Alpes"/>
    <s v="69387"/>
    <s v="A10"/>
    <s v="R84"/>
    <s v="Comptes financiers"/>
    <s v="CUBKB"/>
    <n v="79.508077711185706"/>
    <n v="9604994"/>
    <n v="123570486"/>
    <m/>
    <n v="82.027132171778206"/>
    <n v="92.787715876826596"/>
    <m/>
    <n v="98.361279569621502"/>
    <m/>
    <n v="19742265"/>
    <n v="19742265"/>
    <n v="7480348"/>
    <n v="7480348"/>
    <n v="4432539"/>
    <m/>
    <m/>
    <n v="80.334080468463796"/>
    <n v="42915176"/>
    <n v="125.025512645471"/>
  </r>
  <r>
    <x v="96"/>
    <x v="10"/>
    <n v="3590405"/>
    <n v="993440"/>
    <n v="14062"/>
    <n v="2324246"/>
    <n v="5484459"/>
    <n v="-12111114"/>
    <n v="6.4003740272865697"/>
    <m/>
    <m/>
    <n v="108355"/>
    <n v="3641075"/>
    <n v="43312933"/>
    <n v="137510823"/>
    <n v="13.935260208572799"/>
    <n v="851481"/>
    <n v="172921"/>
    <s v="2012"/>
    <s v="Vague A"/>
    <x v="95"/>
    <s v="Lyon 7e"/>
    <x v="14"/>
    <s v="Auvergne-Rhône-Alpes"/>
    <s v="69387"/>
    <s v="A10"/>
    <s v="R84"/>
    <s v="Comptes financiers"/>
    <s v="CUBKB"/>
    <n v="245.13131526944699"/>
    <n v="8801207"/>
    <n v="128709616"/>
    <n v="112588046"/>
    <n v="81.875770607525197"/>
    <n v="93.599625972713397"/>
    <m/>
    <n v="121.146005749873"/>
    <n v="4560175"/>
    <n v="22069885"/>
    <n v="19162491"/>
    <n v="5260671"/>
    <n v="5260671"/>
    <n v="8463852"/>
    <n v="2116023"/>
    <n v="1803648"/>
    <n v="81.727711037904896"/>
    <n v="55424047"/>
    <n v="155.02071671164001"/>
  </r>
  <r>
    <x v="96"/>
    <x v="11"/>
    <n v="11643744"/>
    <n v="2217764"/>
    <n v="277714"/>
    <n v="5151954"/>
    <n v="10713846"/>
    <n v="-7942790"/>
    <n v="2.8241854043348771"/>
    <m/>
    <m/>
    <n v="139709"/>
    <n v="4474519"/>
    <n v="39004022"/>
    <n v="156942954"/>
    <n v="16.772105614884751"/>
    <n v="373156"/>
    <n v="197677"/>
    <s v="2012"/>
    <s v="Vague A"/>
    <x v="95"/>
    <s v="Lyon 7e"/>
    <x v="14"/>
    <s v="Auvergne-Rhône-Alpes"/>
    <s v="69387"/>
    <s v="A10"/>
    <s v="R84"/>
    <s v="Comptes financiers"/>
    <s v="CUBKB"/>
    <n v="38.066450104021527"/>
    <n v="4432360"/>
    <n v="152510594"/>
    <n v="132243805"/>
    <n v="84.262339677893408"/>
    <n v="97.175814595665116"/>
    <m/>
    <n v="92.068672422848195"/>
    <n v="10119690"/>
    <n v="36457279"/>
    <n v="26322638"/>
    <n v="-786369"/>
    <n v="-786369"/>
    <n v="4693155"/>
    <n v="1769989"/>
    <n v="1021261"/>
    <n v="80.217458783363497"/>
    <n v="46946812"/>
    <n v="110.817562745838"/>
  </r>
  <r>
    <x v="97"/>
    <x v="14"/>
    <n v="6202728"/>
    <n v="374181"/>
    <n v="285621"/>
    <n v="3713988"/>
    <n v="5300334"/>
    <n v="-3434726"/>
    <n v="11.0882604925658"/>
    <m/>
    <m/>
    <n v="0"/>
    <n v="3117942"/>
    <n v="33422370"/>
    <n v="127519524"/>
    <n v="24.235289648665901"/>
    <n v="810725"/>
    <n v="104632"/>
    <s v="2010"/>
    <s v="Vague A"/>
    <x v="96"/>
    <s v="Lyon 8e"/>
    <x v="14"/>
    <s v="Auvergne-Rhône-Alpes"/>
    <s v="69388"/>
    <s v="A10"/>
    <s v="R84"/>
    <s v="Comptes financiers"/>
    <s v="7Gzub"/>
    <n v="227.95932692841001"/>
    <n v="14139697"/>
    <n v="113379827"/>
    <n v="95603411"/>
    <n v="74.971587095949303"/>
    <n v="88.911739507434206"/>
    <m/>
    <n v="106.12164013973999"/>
    <n v="15698339"/>
    <n v="30565560"/>
    <n v="30904726"/>
    <n v="12277207"/>
    <n v="12277207"/>
    <n v="10761128"/>
    <n v="537440"/>
    <n v="622358"/>
    <n v="79.310909326077706"/>
    <n v="36857096"/>
    <n v="117.027472268061"/>
  </r>
  <r>
    <x v="97"/>
    <x v="11"/>
    <n v="31210228"/>
    <n v="716515"/>
    <n v="178998"/>
    <n v="4225335"/>
    <n v="5444492"/>
    <n v="-3906870"/>
    <n v="4.5625373721477356"/>
    <m/>
    <m/>
    <m/>
    <n v="3689617"/>
    <n v="37415861"/>
    <n v="132026798"/>
    <n v="23.226632368983161"/>
    <n v="726832"/>
    <n v="183263"/>
    <s v="2010"/>
    <s v="Vague A"/>
    <x v="96"/>
    <s v="Lyon 8e"/>
    <x v="14"/>
    <s v="Auvergne-Rhône-Alpes"/>
    <s v="69388"/>
    <s v="A10"/>
    <s v="R84"/>
    <s v="Comptes financiers"/>
    <s v="7Gzub"/>
    <n v="19.300634394596539"/>
    <n v="6023772"/>
    <n v="126003026"/>
    <n v="106058435"/>
    <n v="80.330990834148679"/>
    <n v="95.437462627852284"/>
    <m/>
    <n v="106.899892705751"/>
    <n v="19669297"/>
    <n v="35558836"/>
    <n v="30665379"/>
    <n v="3904388"/>
    <n v="3904388"/>
    <n v="2673567"/>
    <n v="135932"/>
    <n v="588555"/>
    <n v="78.175450361039196"/>
    <n v="41322731"/>
    <n v="118.062110349636"/>
  </r>
  <r>
    <x v="97"/>
    <x v="9"/>
    <n v="9829334"/>
    <n v="593283"/>
    <n v="152032"/>
    <n v="3926602"/>
    <n v="5022820"/>
    <n v="12153406"/>
    <n v="3.315980825867527"/>
    <m/>
    <m/>
    <n v="0"/>
    <n v="3872287"/>
    <n v="33989943"/>
    <n v="138474896"/>
    <n v="27.31284665489115"/>
    <n v="607316"/>
    <n v="180803"/>
    <s v="2010"/>
    <s v="Vague A"/>
    <x v="96"/>
    <s v="Lyon 8e"/>
    <x v="14"/>
    <s v="Auvergne-Rhône-Alpes"/>
    <s v="69388"/>
    <s v="A10"/>
    <s v="R84"/>
    <s v="Budget"/>
    <s v="7Gzub"/>
    <n v="46.715281014970088"/>
    <n v="4591801"/>
    <n v="133883095"/>
    <n v="109701066"/>
    <n v="79.220905137924774"/>
    <n v="96.684019174132473"/>
    <m/>
    <n v="91.396000966365506"/>
    <n v="16877313"/>
    <n v="31936028"/>
    <n v="37821436"/>
    <n v="2358166"/>
    <n v="2358166"/>
    <n v="-10650941"/>
    <n v="71287"/>
    <n v="632285"/>
    <m/>
    <n v="21836537"/>
    <n v="58.716549090831798"/>
  </r>
  <r>
    <x v="98"/>
    <x v="12"/>
    <m/>
    <n v="0"/>
    <n v="0"/>
    <n v="26624.78"/>
    <n v="70596.479999999996"/>
    <n v="362740.9"/>
    <n v="16.574157176833701"/>
    <n v="2004381.84"/>
    <n v="58.931035198928903"/>
    <n v="16896"/>
    <n v="17298"/>
    <n v="3665962.39"/>
    <n v="3401233.04"/>
    <n v="29.221932996393601"/>
    <m/>
    <n v="167695.54"/>
    <m/>
    <s v="Vague A"/>
    <x v="97"/>
    <s v="Villeurbanne"/>
    <x v="14"/>
    <s v="Auvergne-Rhône-Alpes"/>
    <s v="69266"/>
    <s v="A10"/>
    <s v="R84"/>
    <s v="Comptes financiers"/>
    <s v="59da6"/>
    <m/>
    <n v="563725.71"/>
    <n v="2977748.93"/>
    <m/>
    <n v="24.740248612897201"/>
    <n v="87.549100428590506"/>
    <n v="676942.6"/>
    <n v="443.202731803181"/>
    <n v="204392"/>
    <n v="993906.04"/>
    <n v="993906.04"/>
    <n v="331832.65000000002"/>
    <m/>
    <m/>
    <n v="800"/>
    <n v="25255"/>
    <m/>
    <n v="3303221.49"/>
    <n v="399.34855636065998"/>
  </r>
  <r>
    <x v="99"/>
    <x v="4"/>
    <n v="195238"/>
    <m/>
    <m/>
    <m/>
    <m/>
    <n v="91501"/>
    <n v="6.50176774618485"/>
    <m/>
    <m/>
    <m/>
    <m/>
    <n v="603357"/>
    <n v="1837085"/>
    <n v="27.3375483442519"/>
    <m/>
    <m/>
    <m/>
    <s v="Vague A"/>
    <x v="98"/>
    <s v="Lyon 5e"/>
    <x v="14"/>
    <s v="Auvergne-Rhône-Alpes"/>
    <s v="69385"/>
    <s v="A10"/>
    <s v="R84"/>
    <s v="Comptes financiers"/>
    <s v="zHvr4"/>
    <n v="61.178151794220398"/>
    <n v="119443"/>
    <n v="1717642"/>
    <m/>
    <n v="24.843869499778201"/>
    <n v="93.498232253815104"/>
    <m/>
    <n v="126.457387511484"/>
    <m/>
    <n v="502214"/>
    <n v="502214"/>
    <n v="74575"/>
    <n v="74575"/>
    <m/>
    <m/>
    <m/>
    <m/>
    <n v="511856"/>
    <n v="107.27972418001001"/>
  </r>
  <r>
    <x v="99"/>
    <x v="7"/>
    <n v="294088"/>
    <m/>
    <m/>
    <m/>
    <m/>
    <n v="21086"/>
    <n v="2.3331056803143602"/>
    <m/>
    <m/>
    <m/>
    <m/>
    <n v="369718"/>
    <n v="1973764"/>
    <n v="30.920971301533498"/>
    <m/>
    <m/>
    <m/>
    <s v="Vague A"/>
    <x v="98"/>
    <s v="Lyon 5e"/>
    <x v="14"/>
    <s v="Auvergne-Rhône-Alpes"/>
    <s v="69385"/>
    <s v="A10"/>
    <s v="R84"/>
    <s v="Comptes financiers"/>
    <s v="zHvr4"/>
    <n v="15.658578384701199"/>
    <n v="46050"/>
    <n v="1927715"/>
    <m/>
    <n v="25.951633528628498"/>
    <n v="97.666944984304095"/>
    <m/>
    <n v="69.044687621999998"/>
    <m/>
    <n v="610307"/>
    <n v="610307"/>
    <n v="19531"/>
    <n v="19531"/>
    <n v="-296234"/>
    <m/>
    <m/>
    <m/>
    <n v="348632"/>
    <n v="65.106885613000003"/>
  </r>
  <r>
    <x v="99"/>
    <x v="1"/>
    <n v="239273"/>
    <n v="0"/>
    <n v="0"/>
    <n v="91488"/>
    <n v="11144"/>
    <n v="-156287"/>
    <n v="9.6376217046881507"/>
    <m/>
    <m/>
    <n v="0"/>
    <n v="112968"/>
    <n v="484055"/>
    <n v="1957402"/>
    <n v="32.003901089301003"/>
    <n v="103480"/>
    <n v="0"/>
    <m/>
    <s v="Vague A"/>
    <x v="98"/>
    <s v="Lyon 5e"/>
    <x v="14"/>
    <s v="Auvergne-Rhône-Alpes"/>
    <s v="69385"/>
    <s v="A10"/>
    <s v="R84"/>
    <s v="Comptes financiers"/>
    <s v="zHvr4"/>
    <n v="78.841741441784094"/>
    <n v="188647"/>
    <n v="1768756"/>
    <n v="463741"/>
    <n v="23.691658637316198"/>
    <n v="90.362429383437799"/>
    <m/>
    <n v="98.521107490236105"/>
    <n v="143019"/>
    <n v="731560"/>
    <n v="626445"/>
    <n v="90374"/>
    <n v="90374"/>
    <n v="39588"/>
    <n v="120449"/>
    <n v="149012"/>
    <m/>
    <n v="640342"/>
    <n v="130.330650468465"/>
  </r>
  <r>
    <x v="99"/>
    <x v="11"/>
    <n v="132917"/>
    <n v="0"/>
    <n v="0"/>
    <n v="136779"/>
    <n v="300"/>
    <n v="-274201"/>
    <n v="5.4365683578040578"/>
    <m/>
    <m/>
    <n v="0"/>
    <n v="131358"/>
    <n v="985964"/>
    <n v="2394562"/>
    <n v="32.019467443315307"/>
    <n v="27667"/>
    <n v="0"/>
    <m/>
    <s v="Vague A"/>
    <x v="98"/>
    <s v="Lyon 5e"/>
    <x v="14"/>
    <s v="Auvergne-Rhône-Alpes"/>
    <s v="69385"/>
    <s v="A10"/>
    <s v="R84"/>
    <s v="Comptes financiers"/>
    <s v="zHvr4"/>
    <n v="97.942324909530015"/>
    <n v="130182"/>
    <n v="2264380"/>
    <n v="599594"/>
    <n v="25.039819390769591"/>
    <n v="94.563431642195937"/>
    <m/>
    <n v="156.75241788039099"/>
    <n v="68125"/>
    <n v="792608"/>
    <n v="766726"/>
    <n v="-39219"/>
    <n v="-39219"/>
    <n v="56943"/>
    <n v="283964"/>
    <n v="144415"/>
    <m/>
    <n v="1260165"/>
    <n v="200.34596666637199"/>
  </r>
  <r>
    <x v="100"/>
    <x v="10"/>
    <n v="70231730"/>
    <n v="27899369"/>
    <n v="18690461"/>
    <n v="8324637"/>
    <n v="1182005"/>
    <n v="5741422"/>
    <n v="0.51318424312343502"/>
    <m/>
    <m/>
    <m/>
    <m/>
    <n v="61206802"/>
    <n v="49327898"/>
    <n v="87.388631479898095"/>
    <m/>
    <m/>
    <s v="2017"/>
    <s v="Vague A"/>
    <x v="99"/>
    <s v="Lyon 7e"/>
    <x v="14"/>
    <s v="Auvergne-Rhône-Alpes"/>
    <s v="69387"/>
    <s v="A10"/>
    <s v="R84"/>
    <s v="Comptes financiers"/>
    <s v="iq0rG"/>
    <n v="0.36043964743571"/>
    <n v="253143"/>
    <n v="49074756"/>
    <n v="14814640"/>
    <n v="30.0329845800443"/>
    <n v="99.486817784126899"/>
    <m/>
    <n v="448.99762150625901"/>
    <m/>
    <n v="58071045"/>
    <n v="43106975"/>
    <n v="102345"/>
    <n v="102345"/>
    <n v="-54755324"/>
    <m/>
    <n v="1974573"/>
    <n v="19.116604578707399"/>
    <n v="55465380"/>
    <n v="406.88000160408302"/>
  </r>
  <r>
    <x v="100"/>
    <x v="1"/>
    <n v="116275027"/>
    <n v="23677989"/>
    <n v="36360159"/>
    <n v="10303337"/>
    <n v="4316318"/>
    <n v="-27928513"/>
    <n v="2.58887761840773"/>
    <m/>
    <m/>
    <n v="0"/>
    <n v="0"/>
    <n v="26784391"/>
    <n v="52211120"/>
    <n v="86.767832216585305"/>
    <n v="0"/>
    <n v="0"/>
    <s v="2017"/>
    <s v="Vague A"/>
    <x v="99"/>
    <s v="Lyon 7e"/>
    <x v="14"/>
    <s v="Auvergne-Rhône-Alpes"/>
    <s v="69387"/>
    <s v="A10"/>
    <s v="R84"/>
    <s v="Comptes financiers"/>
    <s v="iq0rG"/>
    <n v="1.16248693711333"/>
    <n v="1351682"/>
    <n v="50859438"/>
    <n v="14045480"/>
    <n v="26.901319105968199"/>
    <n v="97.411122381592307"/>
    <m/>
    <n v="189.58881850011801"/>
    <n v="33222"/>
    <n v="76331379"/>
    <n v="45302457"/>
    <n v="43796"/>
    <n v="43796"/>
    <n v="-35396112"/>
    <n v="396062"/>
    <n v="1244292"/>
    <n v="21.8434036172177"/>
    <n v="54712904"/>
    <n v="387.276112645995"/>
  </r>
  <r>
    <x v="100"/>
    <x v="11"/>
    <n v="32677341"/>
    <n v="26221183"/>
    <n v="10801480"/>
    <n v="4943957"/>
    <n v="18496505"/>
    <n v="197113979"/>
    <n v="12.52220016758953"/>
    <m/>
    <m/>
    <n v="0"/>
    <n v="0"/>
    <n v="226508652"/>
    <n v="35997476"/>
    <n v="79.391374550815726"/>
    <n v="0"/>
    <n v="30882"/>
    <s v="2017"/>
    <s v="Vague A"/>
    <x v="99"/>
    <s v="Lyon 7e"/>
    <x v="14"/>
    <s v="Auvergne-Rhône-Alpes"/>
    <s v="69387"/>
    <s v="A10"/>
    <s v="R84"/>
    <s v="Comptes financiers"/>
    <s v="iq0rG"/>
    <n v="13.794500599054251"/>
    <n v="4507676"/>
    <n v="31489800"/>
    <n v="13135110"/>
    <n v="36.488974949243662"/>
    <n v="87.477799832410469"/>
    <m/>
    <n v="2589.5088161880999"/>
    <n v="375"/>
    <n v="61411486"/>
    <n v="28578891"/>
    <n v="172362"/>
    <n v="172362"/>
    <n v="11142841"/>
    <n v="403218"/>
    <n v="513886"/>
    <n v="28.735209772570698"/>
    <n v="29394673"/>
    <n v="336.04793552197901"/>
  </r>
  <r>
    <x v="101"/>
    <x v="12"/>
    <m/>
    <m/>
    <m/>
    <m/>
    <m/>
    <m/>
    <m/>
    <m/>
    <m/>
    <m/>
    <m/>
    <m/>
    <m/>
    <m/>
    <m/>
    <m/>
    <s v="2010"/>
    <s v="Vague A"/>
    <x v="100"/>
    <s v="Lyon 7e"/>
    <x v="14"/>
    <s v="Auvergne-Rhône-Alpes"/>
    <s v="69387"/>
    <s v="A10"/>
    <s v="R84"/>
    <s v="Comptes financiers"/>
    <s v="kWved"/>
    <m/>
    <m/>
    <m/>
    <m/>
    <m/>
    <m/>
    <m/>
    <m/>
    <m/>
    <m/>
    <m/>
    <m/>
    <m/>
    <m/>
    <m/>
    <m/>
    <n v="82.009043689542693"/>
    <m/>
    <m/>
  </r>
  <r>
    <x v="101"/>
    <x v="0"/>
    <n v="5321813"/>
    <m/>
    <m/>
    <m/>
    <m/>
    <n v="-6164155.3399999999"/>
    <n v="3.9817443479980401"/>
    <m/>
    <m/>
    <m/>
    <m/>
    <n v="14761227.93"/>
    <n v="120317368"/>
    <n v="13.8819650709115"/>
    <m/>
    <m/>
    <s v="2010"/>
    <s v="Vague A"/>
    <x v="100"/>
    <s v="Lyon 7e"/>
    <x v="14"/>
    <s v="Auvergne-Rhône-Alpes"/>
    <s v="69387"/>
    <s v="A10"/>
    <s v="R84"/>
    <s v="Comptes financiers"/>
    <s v="kWved"/>
    <n v="90.020637703729903"/>
    <n v="4790730"/>
    <n v="115475979"/>
    <m/>
    <n v="77.147902703456793"/>
    <n v="95.976151173785695"/>
    <m/>
    <n v="47"/>
    <m/>
    <m/>
    <n v="16702415"/>
    <n v="1488972"/>
    <m/>
    <m/>
    <m/>
    <m/>
    <n v="84.604670147123301"/>
    <n v="20925383.27"/>
    <n v="66"/>
  </r>
  <r>
    <x v="101"/>
    <x v="4"/>
    <n v="7757482"/>
    <m/>
    <m/>
    <m/>
    <m/>
    <n v="-840477"/>
    <n v="5.61739776831282"/>
    <m/>
    <m/>
    <m/>
    <m/>
    <n v="17122018"/>
    <n v="120055536"/>
    <n v="12.8659431415141"/>
    <m/>
    <m/>
    <s v="2010"/>
    <s v="Vague A"/>
    <x v="100"/>
    <s v="Lyon 7e"/>
    <x v="14"/>
    <s v="Auvergne-Rhône-Alpes"/>
    <s v="69387"/>
    <s v="A10"/>
    <s v="R84"/>
    <s v="Comptes financiers"/>
    <s v="kWved"/>
    <n v="86.9353870237791"/>
    <n v="6743997"/>
    <n v="113311536"/>
    <m/>
    <n v="77.3175274482969"/>
    <n v="94.382599732843602"/>
    <m/>
    <n v="54.398048932987699"/>
    <m/>
    <n v="15446277"/>
    <n v="15446277"/>
    <n v="3556527"/>
    <n v="3556527"/>
    <m/>
    <m/>
    <m/>
    <n v="84.658650006622196"/>
    <n v="17962495"/>
    <n v="57.068312973888197"/>
  </r>
  <r>
    <x v="101"/>
    <x v="11"/>
    <n v="9396975"/>
    <n v="5175652"/>
    <n v="3585478"/>
    <n v="6207789"/>
    <n v="2748237"/>
    <n v="-13531422"/>
    <n v="-0.69419274330223446"/>
    <m/>
    <m/>
    <n v="833620"/>
    <n v="608956"/>
    <n v="13544291"/>
    <n v="149645615"/>
    <n v="13.87710358235355"/>
    <n v="28417"/>
    <n v="77973"/>
    <s v="2010"/>
    <s v="Vague A"/>
    <x v="100"/>
    <s v="Lyon 7e"/>
    <x v="14"/>
    <s v="Auvergne-Rhône-Alpes"/>
    <s v="69387"/>
    <s v="A10"/>
    <s v="R84"/>
    <s v="Comptes financiers"/>
    <s v="kWved"/>
    <n v="-11.054929910955391"/>
    <n v="-1038829"/>
    <n v="150684444"/>
    <n v="110496620"/>
    <n v="73.838862568742826"/>
    <n v="100.6941927433022"/>
    <m/>
    <n v="32.358647187230602"/>
    <n v="100248"/>
    <n v="23479787"/>
    <n v="20766477"/>
    <n v="-4257289"/>
    <n v="-4257289"/>
    <n v="-8097086"/>
    <n v="3624507"/>
    <n v="488910"/>
    <n v="83.217740106930705"/>
    <n v="27075713"/>
    <n v="64.686549064082598"/>
  </r>
  <r>
    <x v="102"/>
    <x v="3"/>
    <n v="3322283.21"/>
    <n v="0"/>
    <n v="0"/>
    <n v="1315005.33"/>
    <n v="1066357.51"/>
    <n v="958192.31999999797"/>
    <n v="18.428624158252099"/>
    <n v="9297736.3100000005"/>
    <n v="38.171422866349801"/>
    <n v="668667.92000000004"/>
    <n v="1493855.99"/>
    <n v="11065271.310000001"/>
    <n v="24357845.77"/>
    <n v="49.187042495999798"/>
    <n v="771364.17"/>
    <n v="560.66999999999996"/>
    <s v="2011"/>
    <s v="Vague B"/>
    <x v="101"/>
    <s v="Le Mans"/>
    <x v="15"/>
    <s v="Pays de la Loire"/>
    <s v="72181"/>
    <s v="A17"/>
    <s v="R52"/>
    <s v="Comptes financiers"/>
    <s v="9xlel"/>
    <n v="135.11237803233499"/>
    <n v="4488815.8499999996"/>
    <n v="19828941.449999999"/>
    <m/>
    <n v="39.976045262561001"/>
    <n v="81.4067944974922"/>
    <n v="5488017.4699999997"/>
    <n v="200.89310776597199"/>
    <n v="1498773.53"/>
    <n v="11980903.949999999"/>
    <n v="11980903.949999999"/>
    <n v="1981754.19"/>
    <m/>
    <m/>
    <n v="482958.85"/>
    <n v="1686587.52"/>
    <m/>
    <n v="10107078.99"/>
    <n v="183.496857135558"/>
  </r>
  <r>
    <x v="102"/>
    <x v="2"/>
    <n v="4232558.05"/>
    <n v="0"/>
    <n v="0"/>
    <n v="1342378.63"/>
    <n v="1335049.8799999999"/>
    <m/>
    <n v="2.4357294739999999"/>
    <n v="8506856.2400000002"/>
    <n v="11.02707365"/>
    <n v="911720.22"/>
    <n v="1654651.9"/>
    <n v="7381324.1100000003"/>
    <n v="77145183.819999993"/>
    <n v="13.130115610000001"/>
    <n v="761391.36"/>
    <n v="1077.45"/>
    <s v="2011"/>
    <s v="Vague B"/>
    <x v="101"/>
    <s v="Le Mans"/>
    <x v="15"/>
    <s v="Pays de la Loire"/>
    <s v="72181"/>
    <s v="A17"/>
    <s v="R52"/>
    <s v="Comptes financiers"/>
    <s v="9xlel"/>
    <n v="44.395090580000002"/>
    <n v="1879047.98"/>
    <n v="75245282.269999996"/>
    <m/>
    <n v="85.36508705"/>
    <n v="97.537238939999995"/>
    <n v="2973537.17"/>
    <n v="35.314860940000003"/>
    <n v="1778195.35"/>
    <n v="10129251.82"/>
    <n v="10129251.82"/>
    <n v="448429.22"/>
    <m/>
    <m/>
    <n v="584222.14"/>
    <n v="1252615.54"/>
    <n v="82.070794022713301"/>
    <n v="8099801.2699999996"/>
    <n v="38.752309369999999"/>
  </r>
  <r>
    <x v="102"/>
    <x v="6"/>
    <n v="3298212"/>
    <n v="468632.94"/>
    <n v="115085.09"/>
    <n v="2056782.77"/>
    <n v="1558819.49"/>
    <n v="-4622033"/>
    <n v="3.3007162508143399"/>
    <n v="8339659.1500000004"/>
    <n v="10.256860209999999"/>
    <n v="1082438.1100000001"/>
    <n v="1440330.52"/>
    <n v="9522953"/>
    <n v="81308110"/>
    <n v="14.5138953543503"/>
    <n v="816056.07"/>
    <n v="998.1"/>
    <s v="2011"/>
    <s v="Vague B"/>
    <x v="101"/>
    <s v="Le Mans"/>
    <x v="15"/>
    <s v="Pays de la Loire"/>
    <s v="72181"/>
    <s v="A17"/>
    <s v="R52"/>
    <s v="Comptes financiers"/>
    <s v="9xlel"/>
    <n v="81.369845237358902"/>
    <n v="2683750"/>
    <n v="78624360"/>
    <m/>
    <n v="83.905128283021199"/>
    <n v="96.699283749185696"/>
    <n v="4099543.01"/>
    <n v="44"/>
    <n v="2240016.41"/>
    <n v="11868155.25"/>
    <n v="11800974"/>
    <n v="1273334"/>
    <m/>
    <m/>
    <n v="393043.1"/>
    <n v="1532116.69"/>
    <n v="82.788560035441193"/>
    <n v="14144986"/>
    <n v="65"/>
  </r>
  <r>
    <x v="103"/>
    <x v="5"/>
    <n v="2815480.99"/>
    <n v="0"/>
    <n v="0"/>
    <n v="838777.19"/>
    <n v="2236986.4300000002"/>
    <m/>
    <n v="3.0271807632118399"/>
    <n v="13729330.48"/>
    <n v="14.107568162714999"/>
    <n v="703237.47"/>
    <n v="1641379.28"/>
    <n v="7474650.6100000003"/>
    <n v="97318902.319999993"/>
    <n v="17.363353179259299"/>
    <n v="1236730.58"/>
    <n v="12557.95"/>
    <s v="2011"/>
    <s v="Vague A"/>
    <x v="102"/>
    <s v="Chambéry"/>
    <x v="13"/>
    <s v="Auvergne-Rhône-Alpes"/>
    <s v="73065"/>
    <s v="A08"/>
    <s v="R84"/>
    <s v="Comptes financiers"/>
    <s v="zCa4j"/>
    <n v="104.63644046838201"/>
    <n v="2946019.0899999598"/>
    <n v="94372883.230000004"/>
    <m/>
    <n v="80.645825547778401"/>
    <n v="96.972819236788098"/>
    <n v="5428497.8199999603"/>
    <n v="28.5132140452036"/>
    <n v="3807641.91"/>
    <n v="16897824.719999999"/>
    <n v="16897824.719999999"/>
    <n v="1069341.31999996"/>
    <m/>
    <m/>
    <n v="1196514.8700000001"/>
    <n v="1189133.3700000001"/>
    <n v="82.926633881717706"/>
    <n v="9711099.2599999998"/>
    <n v="37.044494286348801"/>
  </r>
  <r>
    <x v="103"/>
    <x v="14"/>
    <n v="5038091"/>
    <n v="645461"/>
    <n v="1799160"/>
    <n v="2246379"/>
    <n v="3535873"/>
    <n v="-6311272"/>
    <n v="4.9251681312795998"/>
    <m/>
    <m/>
    <n v="1273373"/>
    <n v="1878599"/>
    <n v="16752004"/>
    <n v="117905782"/>
    <n v="18.286580720867398"/>
    <n v="847963"/>
    <n v="716931"/>
    <s v="2011"/>
    <s v="Vague A"/>
    <x v="102"/>
    <s v="Chambéry"/>
    <x v="13"/>
    <s v="Auvergne-Rhône-Alpes"/>
    <s v="73065"/>
    <s v="A08"/>
    <s v="R84"/>
    <s v="Comptes financiers"/>
    <s v="zCa4j"/>
    <n v="115.263062933957"/>
    <n v="5807058"/>
    <n v="112098724"/>
    <n v="94830345"/>
    <n v="80.428918235748597"/>
    <n v="95.074831868720395"/>
    <m/>
    <n v="53.798305857611702"/>
    <n v="7969527"/>
    <n v="25039343"/>
    <n v="21560936"/>
    <n v="3569967"/>
    <n v="3569968"/>
    <n v="5849930"/>
    <n v="2177697"/>
    <n v="1948380"/>
    <n v="84.775521480360197"/>
    <n v="23063276"/>
    <n v="74.066671445787406"/>
  </r>
  <r>
    <x v="104"/>
    <x v="3"/>
    <n v="2274440.77"/>
    <n v="0"/>
    <n v="0"/>
    <n v="2523282.0099999998"/>
    <n v="1243529.56"/>
    <m/>
    <n v="6.5382629461575199"/>
    <n v="14173893.220000001"/>
    <n v="40.727247426108399"/>
    <n v="1450126.63"/>
    <m/>
    <n v="14551280.6"/>
    <n v="34801991.579999998"/>
    <n v="66.034857594779098"/>
    <n v="2734704.93"/>
    <n v="29218"/>
    <s v="2011"/>
    <s v="Vague D"/>
    <x v="103"/>
    <s v="Paris 16e"/>
    <x v="20"/>
    <s v="Île-de-France"/>
    <s v="75116"/>
    <s v="A01"/>
    <s v="R11"/>
    <s v="Comptes financiers"/>
    <s v="C6Ps7"/>
    <n v="100.04418448760001"/>
    <n v="2275445.7200000002"/>
    <n v="32526545.859999999"/>
    <m/>
    <n v="47.231626851626302"/>
    <n v="93.461737053842498"/>
    <n v="3485111.53"/>
    <n v="161.051869403756"/>
    <n v="6974378.5099999998"/>
    <n v="22981445.579999998"/>
    <n v="22981445.579999998"/>
    <n v="1217142.3700000001"/>
    <m/>
    <m/>
    <n v="215217.87"/>
    <n v="239980.4"/>
    <m/>
    <n v="16075294.720000001"/>
    <n v="177.919479188129"/>
  </r>
  <r>
    <x v="104"/>
    <x v="12"/>
    <n v="3582150.83"/>
    <n v="0"/>
    <n v="0"/>
    <n v="3392862.99"/>
    <n v="2194805.04"/>
    <m/>
    <n v="5.4901350544876601"/>
    <n v="13862776.77"/>
    <n v="17.1347477173321"/>
    <n v="880776.37"/>
    <m/>
    <n v="15722334.25"/>
    <n v="80904469.670000002"/>
    <n v="31.224034300007499"/>
    <n v="2816376.64"/>
    <n v="1426.56"/>
    <s v="2011"/>
    <s v="Vague D"/>
    <x v="103"/>
    <s v="Paris 16e"/>
    <x v="20"/>
    <s v="Île-de-France"/>
    <s v="75116"/>
    <s v="A01"/>
    <s v="R11"/>
    <s v="Comptes financiers"/>
    <s v="C6Ps7"/>
    <n v="123.997141962892"/>
    <n v="4441764.6500000097"/>
    <n v="76462705.019999996"/>
    <m/>
    <n v="75.643627601322805"/>
    <n v="94.509864945512305"/>
    <n v="4989066.4200000102"/>
    <n v="74.023542961493803"/>
    <n v="7920720.5300000003"/>
    <n v="25261639.359999999"/>
    <n v="25261639.359999999"/>
    <n v="3111552.1500000102"/>
    <m/>
    <m/>
    <n v="381041.03"/>
    <n v="222515.59"/>
    <n v="71.415921177992104"/>
    <n v="16514436.57"/>
    <n v="77.752901413112994"/>
  </r>
  <r>
    <x v="104"/>
    <x v="2"/>
    <m/>
    <n v="463061.94"/>
    <n v="0"/>
    <n v="9923387"/>
    <n v="1915068.83"/>
    <m/>
    <n v="4.7292615500000004"/>
    <n v="15809628.109999999"/>
    <n v="17.95670372"/>
    <n v="542115.63"/>
    <n v="752396.6"/>
    <n v="11277697.82"/>
    <n v="88043041.510000005"/>
    <n v="34.745889529999999"/>
    <n v="3341342.77"/>
    <m/>
    <s v="2011"/>
    <s v="Vague D"/>
    <x v="103"/>
    <s v="Paris 16e"/>
    <x v="20"/>
    <s v="Île-de-France"/>
    <s v="75116"/>
    <s v="A01"/>
    <s v="R11"/>
    <s v="Comptes financiers"/>
    <s v="C6Ps7"/>
    <m/>
    <n v="4163785.71"/>
    <n v="83874755.799999997"/>
    <m/>
    <n v="75.653191829999997"/>
    <n v="95.265627309999999"/>
    <n v="5818559.7400000002"/>
    <n v="48.405162869999998"/>
    <n v="13064813.23"/>
    <n v="30591337.940000001"/>
    <n v="30591337.940000001"/>
    <n v="1119644.6200000001"/>
    <m/>
    <m/>
    <n v="322784.15000000002"/>
    <n v="266367.78999999998"/>
    <n v="71.735041047592006"/>
    <n v="17658617.620000001"/>
    <n v="75.792797039999996"/>
  </r>
  <r>
    <x v="105"/>
    <x v="2"/>
    <n v="2956881.02"/>
    <n v="909967.19"/>
    <n v="173283.32"/>
    <n v="5335216.1900000004"/>
    <n v="1453187.56"/>
    <m/>
    <n v="-0.230875422"/>
    <n v="25597369.129999999"/>
    <n v="13.173416700000001"/>
    <n v="560249.22"/>
    <n v="7364693.75"/>
    <n v="3618541.68"/>
    <n v="194310783"/>
    <n v="15.009154690000001"/>
    <n v="1322029.6000000001"/>
    <n v="273819.62"/>
    <s v="2011"/>
    <s v="Vague D"/>
    <x v="104"/>
    <s v="Paris  5e"/>
    <x v="20"/>
    <s v="Île-de-France"/>
    <s v="75105"/>
    <s v="A01"/>
    <s v="R11"/>
    <s v="Comptes financiers"/>
    <s v="6G2TU"/>
    <m/>
    <m/>
    <n v="198514249.69999999"/>
    <m/>
    <n v="87.142254219999998"/>
    <n v="102.1632699"/>
    <n v="1800029.49"/>
    <n v="6.5621234079999997"/>
    <n v="4106694.39"/>
    <n v="29164406"/>
    <n v="29164406"/>
    <m/>
    <m/>
    <m/>
    <n v="2492104.38"/>
    <n v="789737.52"/>
    <n v="77.484431530516801"/>
    <n v="15515231.65"/>
    <n v="28.136435559999999"/>
  </r>
  <r>
    <x v="105"/>
    <x v="11"/>
    <n v="6789803"/>
    <n v="1011856"/>
    <n v="5775475"/>
    <n v="5925782"/>
    <n v="13477328"/>
    <n v="-30180249"/>
    <n v="-0.34483079161532809"/>
    <m/>
    <m/>
    <n v="87123"/>
    <n v="6161011"/>
    <n v="18729844"/>
    <n v="248072104"/>
    <n v="18.796317380369381"/>
    <n v="827600"/>
    <n v="436354"/>
    <s v="2011"/>
    <s v="Vague D"/>
    <x v="104"/>
    <s v="Paris  5e"/>
    <x v="20"/>
    <s v="Île-de-France"/>
    <s v="75105"/>
    <s v="A01"/>
    <s v="R11"/>
    <s v="Comptes financiers"/>
    <s v="6G2TU"/>
    <n v="-12.598730773190329"/>
    <n v="-855429"/>
    <n v="248927533"/>
    <n v="201284821"/>
    <n v="81.139643577175448"/>
    <n v="100.34483079161529"/>
    <m/>
    <n v="27.087175768539801"/>
    <n v="7861553"/>
    <n v="44370984"/>
    <n v="46628420"/>
    <n v="-4222680"/>
    <n v="-4169230"/>
    <n v="-1681197"/>
    <n v="2157699"/>
    <n v="649203"/>
    <n v="75.859892708848292"/>
    <n v="48910093"/>
    <n v="70.733973328695598"/>
  </r>
  <r>
    <x v="106"/>
    <x v="6"/>
    <n v="7495691"/>
    <n v="162609.12"/>
    <n v="611587.24"/>
    <n v="5073981.4800000004"/>
    <n v="366860.32"/>
    <n v="-7739306"/>
    <m/>
    <n v="13581937.83"/>
    <n v="17.579986179999999"/>
    <n v="182641.4"/>
    <n v="2591350.6"/>
    <n v="14958282"/>
    <n v="77257955"/>
    <n v="21.128230743358401"/>
    <n v="527903.57999999996"/>
    <n v="38205.17"/>
    <s v="2010"/>
    <s v="Vague D"/>
    <x v="105"/>
    <s v="Paris  5e"/>
    <x v="20"/>
    <s v="Île-de-France"/>
    <s v="75105"/>
    <s v="A01"/>
    <s v="R11"/>
    <s v="Comptes financiers"/>
    <s v="GBpkg"/>
    <m/>
    <m/>
    <n v="78740134"/>
    <m/>
    <n v="82.115506422607197"/>
    <n v="101.918480757095"/>
    <m/>
    <n v="68"/>
    <n v="5253742.82"/>
    <n v="16323239.119999999"/>
    <n v="16323239"/>
    <m/>
    <m/>
    <m/>
    <m/>
    <n v="57424.21"/>
    <n v="74.092113806491398"/>
    <n v="22697588"/>
    <n v="104"/>
  </r>
  <r>
    <x v="107"/>
    <x v="3"/>
    <n v="2273049.2999999998"/>
    <n v="0"/>
    <n v="0"/>
    <n v="2049073.17"/>
    <n v="1445579.71"/>
    <m/>
    <n v="8.2231057170714408"/>
    <n v="13246702.51"/>
    <n v="44.976286449550798"/>
    <n v="2983.69"/>
    <n v="1906960.68"/>
    <n v="20876252.460000001"/>
    <n v="29452637.280000001"/>
    <n v="26.937403583167299"/>
    <n v="177714.77"/>
    <n v="116566.28"/>
    <s v="2011"/>
    <s v="Vague D"/>
    <x v="106"/>
    <s v="Paris  5e"/>
    <x v="20"/>
    <s v="Île-de-France"/>
    <s v="75105"/>
    <s v="A01"/>
    <s v="R11"/>
    <s v="Comptes financiers"/>
    <s v="8k883"/>
    <n v="106.54944879550099"/>
    <n v="2421921.4999999902"/>
    <n v="26934253.579999998"/>
    <m/>
    <n v="42.698772984040197"/>
    <n v="91.4493779417501"/>
    <n v="2914161.8699999899"/>
    <n v="279.02948426907898"/>
    <n v="1443187.59"/>
    <n v="7933775.7699999996"/>
    <n v="7933775.7699999996"/>
    <n v="2238094.0599999898"/>
    <m/>
    <m/>
    <n v="103875.51"/>
    <n v="443445"/>
    <m/>
    <n v="26577486.969999999"/>
    <n v="355.231500319156"/>
  </r>
  <r>
    <x v="108"/>
    <x v="6"/>
    <n v="5612824"/>
    <n v="351759.66"/>
    <n v="5588119.8600000003"/>
    <n v="2886087.55"/>
    <n v="2400765.56"/>
    <n v="-12510000"/>
    <n v="4.9497952564791996"/>
    <n v="13969525.66"/>
    <n v="9.0390843019999991"/>
    <n v="434959.46"/>
    <n v="2875894.6"/>
    <n v="28587000"/>
    <n v="154611486"/>
    <n v="14.7438302222902"/>
    <n v="279432"/>
    <n v="2226294.52"/>
    <s v="2011"/>
    <m/>
    <x v="107"/>
    <s v="Paris  5e"/>
    <x v="20"/>
    <s v="Île-de-France"/>
    <s v="75105"/>
    <s v="A01"/>
    <s v="R11"/>
    <s v="Comptes financiers"/>
    <s v="kvciR"/>
    <n v="136.34762109056001"/>
    <n v="7652952"/>
    <n v="146958535"/>
    <m/>
    <n v="83.686838117576897"/>
    <n v="95.050205390303304"/>
    <n v="9930998.6099999994"/>
    <n v="70"/>
    <n v="3951219.63"/>
    <n v="22729974.370000001"/>
    <n v="22795655"/>
    <n v="5192425"/>
    <m/>
    <m/>
    <n v="63397.21"/>
    <n v="532379.99"/>
    <n v="84.842585096466706"/>
    <n v="41097000"/>
    <n v="101"/>
  </r>
  <r>
    <x v="108"/>
    <x v="7"/>
    <n v="6767000"/>
    <m/>
    <m/>
    <m/>
    <m/>
    <n v="-5949746"/>
    <n v="2.1640627198535798"/>
    <m/>
    <m/>
    <m/>
    <m/>
    <n v="23338784"/>
    <n v="157491184"/>
    <n v="14.134876273455401"/>
    <m/>
    <m/>
    <s v="2011"/>
    <m/>
    <x v="107"/>
    <s v="Paris  5e"/>
    <x v="20"/>
    <s v="Île-de-France"/>
    <s v="75105"/>
    <s v="A01"/>
    <s v="R11"/>
    <s v="Comptes financiers"/>
    <s v="kvciR"/>
    <n v="50.365124870696"/>
    <n v="3408208"/>
    <n v="154082976"/>
    <m/>
    <n v="85.831359931867695"/>
    <n v="97.835937280146396"/>
    <m/>
    <n v="54.528815954000002"/>
    <m/>
    <n v="22261184"/>
    <n v="22261184"/>
    <n v="1656186"/>
    <n v="1656186"/>
    <n v="-2483338"/>
    <m/>
    <m/>
    <n v="84.454818174777103"/>
    <n v="29288530"/>
    <n v="68.429823162000005"/>
  </r>
  <r>
    <x v="109"/>
    <x v="0"/>
    <n v="18577875.199999999"/>
    <n v="3649924.15"/>
    <n v="3216407.99"/>
    <n v="9836275.7200000007"/>
    <n v="14170655.710000001"/>
    <n v="-24858709.66"/>
    <n v="3.472928821"/>
    <n v="33189142.379999999"/>
    <n v="11.54593463"/>
    <n v="1930507.29"/>
    <n v="8121560.9100000001"/>
    <n v="13455080.800000001"/>
    <n v="287453059.80000001"/>
    <n v="19.563150180000001"/>
    <n v="972683.2"/>
    <n v="80426.06"/>
    <s v="2009"/>
    <s v="Vague D"/>
    <x v="108"/>
    <s v="Paris  6e"/>
    <x v="20"/>
    <s v="Île-de-France"/>
    <s v="75106"/>
    <s v="A01"/>
    <s v="R11"/>
    <s v="Comptes financiers"/>
    <s v="O2v0H"/>
    <n v="53.7361784"/>
    <n v="9983040.1600000001"/>
    <n v="277404401.69999999"/>
    <m/>
    <n v="82.674564889999999"/>
    <n v="96.504243819999999"/>
    <n v="12697325.060000001"/>
    <n v="17.46125533"/>
    <n v="8589996.5"/>
    <n v="56234873.770000003"/>
    <n v="56234873.770000003"/>
    <n v="5011647.33"/>
    <m/>
    <m/>
    <n v="2054705.74"/>
    <n v="1551416.94"/>
    <n v="80.137115400519406"/>
    <n v="38313790.460000001"/>
    <n v="49.721505790000002"/>
  </r>
  <r>
    <x v="109"/>
    <x v="4"/>
    <n v="17613418"/>
    <m/>
    <m/>
    <m/>
    <m/>
    <n v="-13448678"/>
    <n v="4.5646089919697301"/>
    <m/>
    <m/>
    <m/>
    <m/>
    <n v="20986658"/>
    <n v="304908789"/>
    <n v="23.754455303680999"/>
    <m/>
    <m/>
    <s v="2009"/>
    <s v="Vague D"/>
    <x v="108"/>
    <s v="Paris  6e"/>
    <x v="20"/>
    <s v="Île-de-France"/>
    <s v="75106"/>
    <s v="A01"/>
    <s v="R11"/>
    <s v="Comptes financiers"/>
    <s v="O2v0H"/>
    <n v="79.018700402159297"/>
    <n v="13917894"/>
    <n v="290990894"/>
    <m/>
    <n v="79.565725801364195"/>
    <n v="95.435390680063307"/>
    <m/>
    <n v="25.9636883345222"/>
    <m/>
    <n v="72429422"/>
    <n v="72429422"/>
    <n v="5820111"/>
    <n v="5891061"/>
    <m/>
    <m/>
    <m/>
    <n v="77.628924526069497"/>
    <n v="34435336"/>
    <n v="42.6017487681247"/>
  </r>
  <r>
    <x v="109"/>
    <x v="1"/>
    <n v="29704727"/>
    <n v="6355865"/>
    <n v="6233495"/>
    <n v="16394571"/>
    <n v="19523680"/>
    <n v="-26933179"/>
    <n v="1.4691747846737799"/>
    <m/>
    <m/>
    <n v="221692"/>
    <n v="5860124"/>
    <n v="20270080"/>
    <n v="303094298"/>
    <n v="21.278431308529601"/>
    <n v="1030103"/>
    <n v="926007"/>
    <s v="2009"/>
    <s v="Vague D"/>
    <x v="108"/>
    <s v="Paris  6e"/>
    <x v="20"/>
    <s v="Île-de-France"/>
    <s v="75106"/>
    <s v="A01"/>
    <s v="R11"/>
    <s v="Comptes financiers"/>
    <s v="O2v0H"/>
    <n v="14.990829574027099"/>
    <n v="4452985"/>
    <n v="298641313"/>
    <n v="245770810"/>
    <n v="81.087243020322305"/>
    <n v="98.530825215326203"/>
    <m/>
    <n v="24.434759969060298"/>
    <n v="14065434"/>
    <n v="76511388"/>
    <n v="64493712"/>
    <n v="5065448"/>
    <n v="6026667"/>
    <n v="1327157"/>
    <n v="1929026"/>
    <n v="3971391"/>
    <n v="77.834939982004798"/>
    <n v="47203259"/>
    <n v="56.901615752004098"/>
  </r>
  <r>
    <x v="110"/>
    <x v="7"/>
    <n v="13034004"/>
    <m/>
    <m/>
    <m/>
    <m/>
    <n v="-25493705"/>
    <n v="3.4997554063734202"/>
    <m/>
    <m/>
    <m/>
    <m/>
    <n v="42536431"/>
    <n v="297912505"/>
    <n v="13.5565413744549"/>
    <m/>
    <m/>
    <s v="2009"/>
    <s v="Vague D"/>
    <x v="109"/>
    <s v="Paris 13e"/>
    <x v="20"/>
    <s v="Île-de-France"/>
    <s v="75113"/>
    <s v="A01"/>
    <s v="R11"/>
    <s v="Comptes financiers"/>
    <s v="5KpJ9"/>
    <n v="79.992372259514397"/>
    <n v="10426209"/>
    <n v="287486296"/>
    <m/>
    <n v="79.123509434422701"/>
    <n v="96.500244593626604"/>
    <m/>
    <n v="53.265548211999999"/>
    <m/>
    <n v="40386632"/>
    <n v="40386632"/>
    <n v="4877890"/>
    <n v="4877890"/>
    <n v="-5010653"/>
    <m/>
    <m/>
    <n v="80.141187489633793"/>
    <n v="68030136"/>
    <n v="85.189622256000007"/>
  </r>
  <r>
    <x v="110"/>
    <x v="10"/>
    <n v="8351618"/>
    <n v="5329423"/>
    <n v="10132392"/>
    <n v="4410786"/>
    <n v="10008790"/>
    <n v="-28793216"/>
    <n v="4.2142418293119297"/>
    <m/>
    <m/>
    <n v="76060"/>
    <n v="5799976"/>
    <n v="49394574"/>
    <n v="299329595"/>
    <n v="11.908486696746399"/>
    <n v="491451"/>
    <n v="2848345"/>
    <s v="2009"/>
    <s v="Vague D"/>
    <x v="109"/>
    <s v="Paris 13e"/>
    <x v="20"/>
    <s v="Île-de-France"/>
    <s v="75113"/>
    <s v="A01"/>
    <s v="R11"/>
    <s v="Comptes financiers"/>
    <s v="5KpJ9"/>
    <n v="151.04226510359999"/>
    <n v="12614473"/>
    <n v="286715122"/>
    <n v="236848370"/>
    <n v="79.126278843226302"/>
    <n v="95.785758170688098"/>
    <m/>
    <n v="62.019912015662698"/>
    <n v="3762191"/>
    <n v="47622218"/>
    <n v="35645625"/>
    <n v="7410954"/>
    <n v="7410954"/>
    <n v="13884101"/>
    <n v="4018016"/>
    <n v="744788"/>
    <n v="80.159640130550898"/>
    <n v="78187790"/>
    <n v="98.172723516131796"/>
  </r>
  <r>
    <x v="111"/>
    <x v="6"/>
    <n v="370388"/>
    <m/>
    <m/>
    <m/>
    <m/>
    <n v="-306421"/>
    <m/>
    <m/>
    <m/>
    <m/>
    <m/>
    <n v="3462924"/>
    <n v="9448111"/>
    <n v="24.3902405464965"/>
    <m/>
    <m/>
    <m/>
    <m/>
    <x v="110"/>
    <s v="Paris 16e"/>
    <x v="20"/>
    <s v="Île-de-France"/>
    <s v="75116"/>
    <s v="A01"/>
    <s v="R11"/>
    <s v="Comptes financiers"/>
    <s v="TSGYA"/>
    <m/>
    <m/>
    <n v="9631274"/>
    <m/>
    <n v="75.7201201383007"/>
    <n v="101.93862032315199"/>
    <m/>
    <n v="129"/>
    <m/>
    <m/>
    <n v="2304417"/>
    <m/>
    <m/>
    <m/>
    <m/>
    <m/>
    <m/>
    <n v="3769345"/>
    <n v="141"/>
  </r>
  <r>
    <x v="111"/>
    <x v="10"/>
    <n v="343697"/>
    <m/>
    <m/>
    <n v="924842"/>
    <m/>
    <n v="-1385703"/>
    <n v="0.38014598668385802"/>
    <m/>
    <m/>
    <m/>
    <m/>
    <n v="2309903"/>
    <n v="9562379"/>
    <n v="15.9780113296074"/>
    <m/>
    <m/>
    <m/>
    <m/>
    <x v="110"/>
    <s v="Paris 16e"/>
    <x v="20"/>
    <s v="Île-de-France"/>
    <s v="75116"/>
    <s v="A01"/>
    <s v="R11"/>
    <s v="Comptes financiers"/>
    <s v="TSGYA"/>
    <n v="10.576467062558001"/>
    <n v="36351"/>
    <n v="9526028"/>
    <n v="7622447"/>
    <n v="79.712872706676904"/>
    <n v="99.6198540133161"/>
    <m/>
    <n v="87.293999135841304"/>
    <m/>
    <n v="924842"/>
    <n v="1527878"/>
    <n v="-134428"/>
    <n v="-134428"/>
    <n v="-1033923"/>
    <m/>
    <m/>
    <m/>
    <n v="3695606"/>
    <n v="139.66137407952201"/>
  </r>
  <r>
    <x v="111"/>
    <x v="1"/>
    <n v="456068"/>
    <m/>
    <m/>
    <n v="2641190"/>
    <m/>
    <n v="-1377220"/>
    <n v="7.9145453894907503"/>
    <m/>
    <m/>
    <m/>
    <m/>
    <n v="2695255"/>
    <n v="10201205"/>
    <n v="21.024163321882099"/>
    <m/>
    <m/>
    <m/>
    <m/>
    <x v="110"/>
    <s v="Paris 16e"/>
    <x v="20"/>
    <s v="Île-de-France"/>
    <s v="75116"/>
    <s v="A01"/>
    <s v="R11"/>
    <s v="Comptes financiers"/>
    <s v="TSGYA"/>
    <n v="177.030398975591"/>
    <n v="807379"/>
    <n v="9393826"/>
    <n v="7136460"/>
    <n v="69.957029586210695"/>
    <n v="92.085454610509302"/>
    <m/>
    <n v="103.290373911546"/>
    <m/>
    <n v="2641190"/>
    <n v="2144718"/>
    <n v="559028"/>
    <n v="559028"/>
    <n v="802110"/>
    <m/>
    <m/>
    <m/>
    <n v="4072475"/>
    <n v="156.06963552443901"/>
  </r>
  <r>
    <x v="111"/>
    <x v="11"/>
    <n v="175415"/>
    <m/>
    <m/>
    <n v="400264"/>
    <n v="1552860"/>
    <n v="-1653240"/>
    <n v="2.5833382777140832"/>
    <m/>
    <m/>
    <m/>
    <m/>
    <n v="3682146"/>
    <n v="11258572"/>
    <n v="23.423547853138039"/>
    <m/>
    <m/>
    <m/>
    <m/>
    <x v="110"/>
    <s v="Paris 16e"/>
    <x v="20"/>
    <s v="Île-de-France"/>
    <s v="75116"/>
    <s v="A01"/>
    <s v="R11"/>
    <s v="Comptes financiers"/>
    <s v="TSGYA"/>
    <n v="165.80509078471059"/>
    <n v="290847"/>
    <n v="10967725"/>
    <n v="7808610"/>
    <n v="69.357019700189326"/>
    <n v="97.416661722285923"/>
    <m/>
    <n v="120.861214153345"/>
    <m/>
    <n v="1953124"/>
    <n v="2637157"/>
    <n v="-9517"/>
    <n v="-9517"/>
    <n v="-509864"/>
    <m/>
    <m/>
    <m/>
    <n v="5335386"/>
    <n v="175.12646970999"/>
  </r>
  <r>
    <x v="112"/>
    <x v="14"/>
    <n v="59131"/>
    <m/>
    <m/>
    <n v="41429"/>
    <m/>
    <n v="-1880"/>
    <n v="49.8310581444184"/>
    <m/>
    <m/>
    <m/>
    <m/>
    <n v="700485"/>
    <n v="633354"/>
    <n v="6.5412076026992798"/>
    <m/>
    <m/>
    <m/>
    <m/>
    <x v="111"/>
    <s v="Paris 16e"/>
    <x v="20"/>
    <s v="Île-de-France"/>
    <s v="75116"/>
    <s v="A01"/>
    <s v="R11"/>
    <s v="Comptes financiers"/>
    <s v="vQ6Hh"/>
    <n v="533.74203040706197"/>
    <n v="315607"/>
    <n v="317746"/>
    <n v="153909"/>
    <n v="24.300628084767801"/>
    <n v="50.168783965996901"/>
    <m/>
    <n v="793.63579714614798"/>
    <m/>
    <n v="41429"/>
    <n v="41429"/>
    <n v="260748"/>
    <n v="260748"/>
    <n v="179490"/>
    <m/>
    <m/>
    <m/>
    <n v="702365"/>
    <n v="795.76580035625898"/>
  </r>
  <r>
    <x v="113"/>
    <x v="4"/>
    <n v="9950697"/>
    <m/>
    <m/>
    <m/>
    <m/>
    <n v="213583"/>
    <n v="3.1655682826780902"/>
    <m/>
    <m/>
    <m/>
    <m/>
    <n v="13485806"/>
    <n v="96328486"/>
    <n v="26.822117810509301"/>
    <m/>
    <m/>
    <s v="2015"/>
    <s v="Vague D"/>
    <x v="112"/>
    <s v="Paris 13e"/>
    <x v="20"/>
    <s v="Île-de-France"/>
    <s v="75113"/>
    <s v="A01"/>
    <s v="R11"/>
    <s v="Comptes financiers"/>
    <s v="jYUcF"/>
    <n v="30.644526710038502"/>
    <n v="3049344"/>
    <n v="93279142"/>
    <m/>
    <n v="75.2793737462042"/>
    <n v="96.834431717321905"/>
    <m/>
    <n v="52.0468998310469"/>
    <m/>
    <n v="25837340"/>
    <n v="25837340"/>
    <n v="1517607"/>
    <n v="1517607"/>
    <m/>
    <m/>
    <m/>
    <n v="73.719103610964595"/>
    <n v="13272223"/>
    <n v="51.222601082672902"/>
  </r>
  <r>
    <x v="113"/>
    <x v="11"/>
    <n v="11351574"/>
    <n v="2322974"/>
    <n v="0"/>
    <n v="11965725"/>
    <n v="1100548"/>
    <n v="49912"/>
    <n v="3.6004956365711709"/>
    <m/>
    <m/>
    <n v="1184259"/>
    <n v="1696298"/>
    <n v="28858852"/>
    <n v="107257622"/>
    <n v="26.764050390749851"/>
    <n v="1843688"/>
    <n v="1014509"/>
    <s v="2015"/>
    <s v="Vague D"/>
    <x v="112"/>
    <s v="Paris 13e"/>
    <x v="20"/>
    <s v="Île-de-France"/>
    <s v="75113"/>
    <s v="A01"/>
    <s v="R11"/>
    <s v="Comptes financiers"/>
    <s v="jYUcF"/>
    <n v="34.02000462667116"/>
    <n v="3861806"/>
    <n v="103395816"/>
    <n v="81038311"/>
    <n v="75.554827236427087"/>
    <n v="96.399504363428846"/>
    <m/>
    <n v="100.479759451775"/>
    <n v="6166220"/>
    <n v="34745829"/>
    <n v="28706484"/>
    <n v="661669"/>
    <n v="661669"/>
    <n v="-1026608"/>
    <n v="3217302"/>
    <n v="4234306"/>
    <n v="79.216508601386806"/>
    <n v="28808940"/>
    <n v="100.305977564895"/>
  </r>
  <r>
    <x v="114"/>
    <x v="0"/>
    <n v="48485.919999999998"/>
    <n v="0"/>
    <n v="0"/>
    <n v="126761.64"/>
    <m/>
    <n v="-1667101.26"/>
    <m/>
    <n v="5290998.24"/>
    <n v="67.536665749999997"/>
    <n v="284880.03000000003"/>
    <n v="278782.92"/>
    <n v="4663777.3499999996"/>
    <n v="7834260.3700000001"/>
    <n v="89.308154689999995"/>
    <n v="314495.56"/>
    <m/>
    <m/>
    <s v="Vague D"/>
    <x v="113"/>
    <s v="Paris 13e"/>
    <x v="20"/>
    <s v="Île-de-France"/>
    <s v="75113"/>
    <s v="A01"/>
    <s v="R11"/>
    <s v="Comptes financiers"/>
    <s v="wp55m"/>
    <m/>
    <m/>
    <n v="9344288.6500000004"/>
    <m/>
    <n v="35.629581199999997"/>
    <n v="119.2746757"/>
    <m/>
    <n v="179.67765220000001"/>
    <n v="3054937.22"/>
    <n v="6996633.3700000001"/>
    <n v="6996633.3700000001"/>
    <m/>
    <m/>
    <m/>
    <m/>
    <m/>
    <m/>
    <n v="6330878.6100000003"/>
    <n v="243.9047406"/>
  </r>
  <r>
    <x v="114"/>
    <x v="14"/>
    <n v="84914"/>
    <n v="0"/>
    <n v="0"/>
    <n v="1229308"/>
    <m/>
    <n v="4678736"/>
    <n v="28.263571462600002"/>
    <m/>
    <m/>
    <n v="0"/>
    <n v="51041"/>
    <n v="13891066"/>
    <n v="12762368"/>
    <n v="91.924743119772103"/>
    <n v="234157"/>
    <n v="455152"/>
    <m/>
    <s v="Vague D"/>
    <x v="113"/>
    <s v="Paris 13e"/>
    <x v="20"/>
    <s v="Île-de-France"/>
    <s v="75113"/>
    <s v="A01"/>
    <s v="R11"/>
    <s v="Comptes financiers"/>
    <s v="wp55m"/>
    <n v="4247.9461572885502"/>
    <n v="3607101"/>
    <n v="9155266"/>
    <n v="4080813"/>
    <n v="31.9753591183078"/>
    <n v="71.736420701863494"/>
    <m/>
    <n v="546.21938455966199"/>
    <n v="7616762"/>
    <n v="9676420"/>
    <n v="11731774"/>
    <n v="3393296"/>
    <n v="3393296"/>
    <n v="795308"/>
    <n v="0"/>
    <n v="90000"/>
    <m/>
    <n v="9212330"/>
    <n v="362.24384960524401"/>
  </r>
  <r>
    <x v="115"/>
    <x v="3"/>
    <n v="1447243.19"/>
    <n v="0"/>
    <n v="0"/>
    <n v="4134556.29"/>
    <m/>
    <m/>
    <n v="13.761933508124001"/>
    <n v="2328265.91"/>
    <n v="28.757267260395899"/>
    <m/>
    <m/>
    <n v="1604359.6"/>
    <n v="8096269.6799999997"/>
    <n v="70.400146058375896"/>
    <n v="323260.90999999997"/>
    <m/>
    <s v="2011"/>
    <s v="Vague D"/>
    <x v="114"/>
    <s v="Paris  5e"/>
    <x v="20"/>
    <s v="Île-de-France"/>
    <s v="75105"/>
    <s v="A01"/>
    <s v="R11"/>
    <s v="Comptes financiers"/>
    <s v="uhDO3"/>
    <n v="76.987976706250706"/>
    <n v="1114203.25"/>
    <n v="3230955.58"/>
    <m/>
    <n v="8.6269077934172707"/>
    <n v="39.906718868089897"/>
    <n v="1041940.8"/>
    <n v="178.761187425548"/>
    <m/>
    <n v="5699785.6799999997"/>
    <n v="5699785.6799999997"/>
    <n v="316072.43"/>
    <m/>
    <m/>
    <m/>
    <m/>
    <m/>
    <n v="2859959.98"/>
    <n v="318.66287459142399"/>
  </r>
  <r>
    <x v="115"/>
    <x v="5"/>
    <n v="949747.98"/>
    <n v="0"/>
    <n v="0"/>
    <n v="204914.25"/>
    <n v="18355"/>
    <m/>
    <n v="12.454168500304799"/>
    <n v="2069094.41"/>
    <n v="18.339840726628601"/>
    <n v="1679.2"/>
    <m/>
    <n v="2678437.94"/>
    <n v="11281964.99"/>
    <n v="16.617264737673999"/>
    <n v="243159.63"/>
    <m/>
    <s v="2011"/>
    <s v="Vague D"/>
    <x v="114"/>
    <s v="Paris  5e"/>
    <x v="20"/>
    <s v="Île-de-France"/>
    <s v="75105"/>
    <s v="A01"/>
    <s v="R11"/>
    <s v="Comptes financiers"/>
    <s v="uhDO3"/>
    <n v="147.94187085293899"/>
    <n v="1405074.93"/>
    <n v="10791749.92"/>
    <m/>
    <n v="73.794979042919394"/>
    <n v="95.654878645390994"/>
    <n v="1613287.6"/>
    <n v="89.349518432873396"/>
    <m/>
    <n v="1874753.99"/>
    <n v="1874753.99"/>
    <n v="591273.39"/>
    <m/>
    <m/>
    <m/>
    <m/>
    <n v="79.902974835365399"/>
    <n v="3058347.28"/>
    <n v="102.02284420616"/>
  </r>
  <r>
    <x v="115"/>
    <x v="0"/>
    <n v="1610470.79"/>
    <n v="0"/>
    <n v="0"/>
    <n v="144863.79"/>
    <n v="235955.53"/>
    <n v="-1613532.75"/>
    <n v="6.5699970350000001"/>
    <n v="2062298.07"/>
    <n v="17.37755129"/>
    <m/>
    <m/>
    <n v="2471275.86"/>
    <n v="11867598.810000001"/>
    <n v="19.193296610000001"/>
    <n v="248915.41"/>
    <m/>
    <s v="2011"/>
    <s v="Vague D"/>
    <x v="114"/>
    <s v="Paris  5e"/>
    <x v="20"/>
    <s v="Île-de-France"/>
    <s v="75105"/>
    <s v="A01"/>
    <s v="R11"/>
    <s v="Comptes financiers"/>
    <s v="uhDO3"/>
    <n v="48.414469539999999"/>
    <n v="779700.89"/>
    <n v="11203582.560000001"/>
    <m/>
    <n v="73.331577429999996"/>
    <n v="94.404796950000005"/>
    <n v="1225337.5"/>
    <n v="79.408466430000004"/>
    <m/>
    <n v="2277783.44"/>
    <n v="2277783.44"/>
    <n v="41869.97"/>
    <m/>
    <m/>
    <m/>
    <m/>
    <n v="79.202432527541504"/>
    <n v="4084808.61"/>
    <n v="131.2554347"/>
  </r>
  <r>
    <x v="115"/>
    <x v="6"/>
    <n v="2212275"/>
    <n v="0"/>
    <n v="0"/>
    <n v="222241.1"/>
    <n v="237169.36"/>
    <n v="-1291392"/>
    <n v="8.0680867483418002"/>
    <n v="2047906.45"/>
    <n v="16.19241723"/>
    <m/>
    <m/>
    <n v="1171137"/>
    <n v="12216856"/>
    <n v="22.727598655497001"/>
    <n v="144025.70000000001"/>
    <m/>
    <s v="2011"/>
    <s v="Vague D"/>
    <x v="114"/>
    <s v="Paris  5e"/>
    <x v="20"/>
    <s v="Île-de-France"/>
    <s v="75105"/>
    <s v="A01"/>
    <s v="R11"/>
    <s v="Comptes financiers"/>
    <s v="uhDO3"/>
    <n v="44.554431072086402"/>
    <n v="985666.54"/>
    <n v="11231190"/>
    <m/>
    <n v="71.004774059709007"/>
    <n v="91.931917671780695"/>
    <n v="1330722.71"/>
    <n v="38"/>
    <m/>
    <n v="3092803.65"/>
    <n v="2776598"/>
    <n v="245687"/>
    <m/>
    <m/>
    <m/>
    <m/>
    <n v="80.672871484900895"/>
    <n v="2462529"/>
    <n v="79"/>
  </r>
  <r>
    <x v="115"/>
    <x v="11"/>
    <n v="3164159"/>
    <n v="55744"/>
    <n v="0"/>
    <n v="1176126"/>
    <n v="3108114"/>
    <n v="-191733"/>
    <n v="13.44640540297692"/>
    <m/>
    <m/>
    <n v="1464825"/>
    <n v="123961"/>
    <n v="8351030"/>
    <n v="15959202"/>
    <n v="33.593271142253847"/>
    <n v="120689"/>
    <n v="0"/>
    <s v="2011"/>
    <s v="Vague D"/>
    <x v="114"/>
    <s v="Paris  5e"/>
    <x v="20"/>
    <s v="Île-de-France"/>
    <s v="75105"/>
    <s v="A01"/>
    <s v="R11"/>
    <s v="Comptes financiers"/>
    <s v="uhDO3"/>
    <n v="67.820201197221763"/>
    <n v="2145939"/>
    <n v="15844624"/>
    <n v="10114247"/>
    <n v="63.375643719529343"/>
    <n v="99.282056834671323"/>
    <m/>
    <n v="189.74074739798201"/>
    <n v="20380"/>
    <n v="8225002"/>
    <n v="5361218"/>
    <n v="927002"/>
    <n v="927002"/>
    <n v="1903371"/>
    <n v="2036095"/>
    <n v="119068"/>
    <n v="76.196860804037897"/>
    <n v="8542763"/>
    <n v="194.09704389324699"/>
  </r>
  <r>
    <x v="116"/>
    <x v="6"/>
    <n v="1864721"/>
    <m/>
    <m/>
    <m/>
    <m/>
    <n v="-4982784"/>
    <n v="18.859537696885202"/>
    <m/>
    <m/>
    <m/>
    <m/>
    <n v="2287216"/>
    <n v="14308145"/>
    <n v="67.825291119149298"/>
    <m/>
    <m/>
    <m/>
    <s v="Vague D"/>
    <x v="115"/>
    <s v="Paris  5e"/>
    <x v="20"/>
    <s v="Île-de-France"/>
    <s v="75105"/>
    <s v="A01"/>
    <s v="R11"/>
    <s v="Comptes financiers"/>
    <s v="RdQr7"/>
    <n v="144.710656446728"/>
    <n v="2698450"/>
    <n v="11609695"/>
    <m/>
    <n v="33.555551750419099"/>
    <n v="81.140462303114802"/>
    <m/>
    <n v="71"/>
    <m/>
    <m/>
    <n v="9704541"/>
    <n v="1526627"/>
    <m/>
    <m/>
    <m/>
    <m/>
    <m/>
    <n v="7270000"/>
    <n v="225"/>
  </r>
  <r>
    <x v="116"/>
    <x v="7"/>
    <n v="1301000"/>
    <m/>
    <m/>
    <m/>
    <m/>
    <n v="-1030456"/>
    <n v="19.0641848873572"/>
    <m/>
    <m/>
    <m/>
    <m/>
    <n v="10484191"/>
    <n v="13393885"/>
    <m/>
    <m/>
    <m/>
    <m/>
    <s v="Vague D"/>
    <x v="115"/>
    <s v="Paris  5e"/>
    <x v="20"/>
    <s v="Île-de-France"/>
    <s v="75105"/>
    <s v="A01"/>
    <s v="R11"/>
    <s v="Comptes financiers"/>
    <s v="RdQr7"/>
    <n v="196.26710222905501"/>
    <n v="2553435"/>
    <n v="10840450"/>
    <m/>
    <n v="35.923438195863298"/>
    <n v="80.9358151126428"/>
    <m/>
    <n v="348.16901143000001"/>
    <m/>
    <m/>
    <m/>
    <n v="1613435"/>
    <n v="1613435"/>
    <n v="1200557"/>
    <m/>
    <m/>
    <m/>
    <n v="11514647"/>
    <n v="382.38937682"/>
  </r>
  <r>
    <x v="116"/>
    <x v="1"/>
    <n v="2500089"/>
    <n v="1348264"/>
    <n v="799775"/>
    <n v="1010598"/>
    <n v="1652936"/>
    <n v="-2462232"/>
    <n v="1.8349874943298701"/>
    <m/>
    <m/>
    <n v="1107209"/>
    <n v="0"/>
    <n v="8215874"/>
    <n v="11549561"/>
    <n v="64.557111737840103"/>
    <n v="6391"/>
    <n v="0"/>
    <m/>
    <s v="Vague D"/>
    <x v="115"/>
    <s v="Paris  5e"/>
    <x v="20"/>
    <s v="Île-de-France"/>
    <s v="75105"/>
    <s v="A01"/>
    <s v="R11"/>
    <s v="Comptes financiers"/>
    <s v="RdQr7"/>
    <n v="8.4770182181514304"/>
    <n v="211933"/>
    <n v="11337628"/>
    <n v="4855004"/>
    <n v="42.036264408664501"/>
    <n v="98.165012505670106"/>
    <m/>
    <n v="260.875964531558"/>
    <n v="0"/>
    <n v="8898177"/>
    <n v="7456063"/>
    <n v="-829121"/>
    <n v="-829121"/>
    <n v="-507398"/>
    <n v="1633004"/>
    <n v="1340000"/>
    <m/>
    <n v="10678106"/>
    <n v="339.05841327656901"/>
  </r>
  <r>
    <x v="116"/>
    <x v="13"/>
    <n v="3366246"/>
    <n v="1155237"/>
    <n v="413151"/>
    <n v="453003"/>
    <n v="1156239"/>
    <n v="-4006259"/>
    <n v="8.9746242500948696"/>
    <m/>
    <m/>
    <n v="568687"/>
    <n v="1520"/>
    <n v="6133997"/>
    <n v="10801533"/>
    <n v="64.453471558157503"/>
    <n v="27863"/>
    <n v="0"/>
    <m/>
    <s v="Vague D"/>
    <x v="115"/>
    <s v="Paris  5e"/>
    <x v="20"/>
    <s v="Île-de-France"/>
    <s v="75105"/>
    <s v="A01"/>
    <s v="R11"/>
    <s v="Comptes financiers"/>
    <s v="RdQr7"/>
    <n v="28.7975685674784"/>
    <n v="969397"/>
    <n v="9832136"/>
    <n v="5480015"/>
    <n v="50.733678265853598"/>
    <n v="91.025375749905095"/>
    <m/>
    <n v="224.59401700708801"/>
    <n v="0"/>
    <n v="6137975"/>
    <n v="6961963"/>
    <n v="-248575"/>
    <n v="-248575"/>
    <n v="-1568287"/>
    <n v="1978815"/>
    <n v="383460"/>
    <m/>
    <n v="10140256"/>
    <n v="371.28169911400698"/>
  </r>
  <r>
    <x v="117"/>
    <x v="6"/>
    <n v="5711841"/>
    <n v="2076585.66"/>
    <n v="4304622.4400000004"/>
    <n v="5676220.3399999999"/>
    <n v="3027256.77"/>
    <n v="-10102768"/>
    <n v="5.0836360332180801"/>
    <n v="15628352.359999999"/>
    <n v="16.02174587"/>
    <n v="1317944.3700000001"/>
    <n v="233499.5"/>
    <n v="12861789"/>
    <n v="97617315"/>
    <n v="22.0673750348491"/>
    <n v="58001.79"/>
    <n v="59958.6"/>
    <s v="2010"/>
    <s v="Vague D"/>
    <x v="116"/>
    <s v="Paris  5e"/>
    <x v="20"/>
    <s v="Île-de-France"/>
    <s v="75105"/>
    <s v="A01"/>
    <s v="R11"/>
    <s v="Comptes financiers"/>
    <s v="8618D"/>
    <n v="86.8810773969373"/>
    <n v="4962509"/>
    <n v="92654806"/>
    <m/>
    <n v="77.223810140649704"/>
    <n v="94.916363966781901"/>
    <n v="5229023.59"/>
    <n v="50"/>
    <n v="157714"/>
    <n v="21370885.960000001"/>
    <n v="21541579"/>
    <n v="1280663"/>
    <m/>
    <m/>
    <n v="3694362.84"/>
    <n v="358357.38"/>
    <n v="78.112442450153793"/>
    <n v="22964557"/>
    <n v="89"/>
  </r>
  <r>
    <x v="117"/>
    <x v="10"/>
    <n v="7911893"/>
    <n v="4474359"/>
    <n v="6154011"/>
    <n v="7972426"/>
    <n v="6585838"/>
    <n v="-5474960"/>
    <n v="7.1148320231787396"/>
    <m/>
    <m/>
    <n v="2806797"/>
    <n v="177868"/>
    <n v="25177331"/>
    <n v="111342713"/>
    <n v="25.686463199437199"/>
    <n v="6987"/>
    <m/>
    <s v="2010"/>
    <s v="Vague D"/>
    <x v="116"/>
    <s v="Paris  5e"/>
    <x v="20"/>
    <s v="Île-de-France"/>
    <s v="75105"/>
    <s v="A01"/>
    <s v="R11"/>
    <s v="Comptes financiers"/>
    <s v="8618D"/>
    <n v="100.12581059930901"/>
    <n v="7921847"/>
    <n v="103420864"/>
    <n v="77866463"/>
    <n v="69.934044987748806"/>
    <n v="92.885166180565406"/>
    <m/>
    <n v="87.640334932804294"/>
    <m/>
    <n v="31021766"/>
    <n v="28600005"/>
    <n v="4640719"/>
    <n v="4640719"/>
    <n v="3369008"/>
    <n v="2187510"/>
    <n v="655970"/>
    <n v="75.6857894926233"/>
    <n v="30652291"/>
    <n v="106.69824572341599"/>
  </r>
  <r>
    <x v="118"/>
    <x v="2"/>
    <n v="6569975.5599999996"/>
    <n v="754028.17"/>
    <n v="70900.72"/>
    <n v="6606254.9400000004"/>
    <n v="1129542.33"/>
    <m/>
    <n v="6.9785504029999998"/>
    <n v="30789641.640000001"/>
    <n v="20.49807989"/>
    <n v="2259112.09"/>
    <n v="573419.88"/>
    <n v="12683251.029999999"/>
    <n v="150207442.90000001"/>
    <n v="31.861664170000001"/>
    <n v="2107625.52"/>
    <n v="339428.04"/>
    <s v="2013"/>
    <s v="Vague D"/>
    <x v="117"/>
    <s v="Paris  3e"/>
    <x v="20"/>
    <s v="Île-de-France"/>
    <s v="75103"/>
    <s v="A01"/>
    <s v="R11"/>
    <s v="Comptes financiers"/>
    <s v="XR16q"/>
    <n v="159.54857079999999"/>
    <n v="10482302.109999999"/>
    <n v="139534646.5"/>
    <m/>
    <n v="69.945517789999997"/>
    <n v="92.894628839999996"/>
    <n v="10101559.42"/>
    <n v="32.722843279999999"/>
    <n v="28750458.280000001"/>
    <n v="47858591"/>
    <n v="47858591"/>
    <n v="5715691.6900000004"/>
    <m/>
    <m/>
    <n v="596811.79"/>
    <n v="3037669.83"/>
    <n v="76.818090676240004"/>
    <n v="20130231.719999999"/>
    <n v="51.936086119999999"/>
  </r>
  <r>
    <x v="118"/>
    <x v="7"/>
    <n v="4770895"/>
    <m/>
    <m/>
    <m/>
    <m/>
    <n v="-1687284"/>
    <n v="4.1316861111172303"/>
    <m/>
    <m/>
    <m/>
    <m/>
    <n v="28090028"/>
    <n v="156117208"/>
    <n v="30.1697452852219"/>
    <m/>
    <m/>
    <s v="2013"/>
    <s v="Vague D"/>
    <x v="117"/>
    <s v="Paris  3e"/>
    <x v="20"/>
    <s v="Île-de-France"/>
    <s v="75103"/>
    <s v="A01"/>
    <s v="R11"/>
    <s v="Comptes financiers"/>
    <s v="XR16q"/>
    <n v="135.200481251421"/>
    <n v="6450273"/>
    <n v="149630934"/>
    <m/>
    <n v="71.893957391295402"/>
    <n v="95.8452536507058"/>
    <m/>
    <n v="67.582349515999994"/>
    <m/>
    <n v="47100164"/>
    <n v="47100164"/>
    <n v="3640316"/>
    <n v="3640316"/>
    <n v="3285044"/>
    <m/>
    <m/>
    <n v="75.756171719638104"/>
    <n v="29777312"/>
    <n v="71.641819197999993"/>
  </r>
  <r>
    <x v="118"/>
    <x v="13"/>
    <n v="10622781"/>
    <n v="739489"/>
    <n v="535513"/>
    <n v="3407065"/>
    <n v="4855347"/>
    <n v="2052919"/>
    <n v="5.8865830436383897"/>
    <m/>
    <m/>
    <n v="1946680"/>
    <n v="21667"/>
    <n v="46529201"/>
    <n v="152321439"/>
    <n v="26.524918137098201"/>
    <n v="799268"/>
    <n v="830"/>
    <s v="2013"/>
    <s v="Vague D"/>
    <x v="117"/>
    <s v="Paris  3e"/>
    <x v="20"/>
    <s v="Île-de-France"/>
    <s v="75103"/>
    <s v="A01"/>
    <s v="R11"/>
    <s v="Comptes financiers"/>
    <s v="XR16q"/>
    <n v="84.408480227541204"/>
    <n v="8966528"/>
    <n v="143354911"/>
    <n v="111973751"/>
    <n v="73.511484486435293"/>
    <n v="94.113416956361604"/>
    <m/>
    <n v="116.846449439043"/>
    <n v="23461920"/>
    <n v="37653151"/>
    <n v="40403137"/>
    <n v="3410495"/>
    <n v="3410495"/>
    <n v="-2651005"/>
    <n v="896930"/>
    <n v="988442"/>
    <n v="78.344714290730096"/>
    <n v="44476282"/>
    <n v="111.691056890266"/>
  </r>
  <r>
    <x v="118"/>
    <x v="9"/>
    <n v="17804379"/>
    <n v="3488408"/>
    <n v="1453472"/>
    <n v="7238844"/>
    <n v="5449938"/>
    <n v="2581048"/>
    <n v="0.40043991955814012"/>
    <m/>
    <m/>
    <n v="3929150"/>
    <n v="949267"/>
    <n v="38492120"/>
    <n v="175315688"/>
    <n v="32.209268117522953"/>
    <n v="800000"/>
    <m/>
    <s v="2013"/>
    <s v="Vague D"/>
    <x v="117"/>
    <s v="Paris  3e"/>
    <x v="20"/>
    <s v="Île-de-France"/>
    <s v="75103"/>
    <s v="A01"/>
    <s v="R11"/>
    <s v="Budget"/>
    <s v="XR16q"/>
    <n v="3.9430412035151581"/>
    <n v="702034"/>
    <n v="174613654"/>
    <n v="132518879"/>
    <n v="75.588716852310441"/>
    <n v="99.599560080441861"/>
    <m/>
    <n v="79.358989876015102"/>
    <n v="31790932"/>
    <n v="58836687"/>
    <n v="56467900"/>
    <n v="-2697966"/>
    <n v="-2697966"/>
    <n v="-15126558"/>
    <n v="2245121"/>
    <n v="1491555"/>
    <m/>
    <n v="35911072"/>
    <n v="74.037657559127695"/>
  </r>
  <r>
    <x v="119"/>
    <x v="0"/>
    <n v="716991.63"/>
    <n v="9801.23"/>
    <n v="58178.54"/>
    <n v="77663.94"/>
    <n v="87173.18"/>
    <n v="853263.68"/>
    <m/>
    <n v="1555235.07"/>
    <n v="55.331118629999999"/>
    <n v="14870"/>
    <n v="12448"/>
    <n v="1758737.95"/>
    <n v="2810778.29"/>
    <n v="21.521827680000001"/>
    <n v="2588.0700000000002"/>
    <n v="180804.68"/>
    <s v="2021"/>
    <s v="Vague D"/>
    <x v="118"/>
    <s v="Paris  2e"/>
    <x v="20"/>
    <s v="Île-de-France"/>
    <s v="75102"/>
    <s v="A01"/>
    <s v="R11"/>
    <s v="Comptes financiers"/>
    <s v="wAASR"/>
    <m/>
    <m/>
    <n v="3082690.63"/>
    <m/>
    <n v="47.505321739999999"/>
    <n v="109.6739163"/>
    <m/>
    <n v="205.3873509"/>
    <n v="144857"/>
    <n v="604930.86"/>
    <n v="604930.86"/>
    <m/>
    <m/>
    <m/>
    <n v="8230"/>
    <n v="1350"/>
    <m/>
    <n v="905474.27"/>
    <n v="105.74228050000001"/>
  </r>
  <r>
    <x v="119"/>
    <x v="1"/>
    <n v="150415"/>
    <n v="74929"/>
    <n v="129801"/>
    <n v="396583"/>
    <m/>
    <n v="-672322"/>
    <n v="-0.97015983722190502"/>
    <m/>
    <m/>
    <m/>
    <n v="28892"/>
    <n v="2259284"/>
    <n v="3349345"/>
    <n v="15.169891426532701"/>
    <n v="2663"/>
    <m/>
    <s v="2021"/>
    <s v="Vague D"/>
    <x v="118"/>
    <s v="Paris  2e"/>
    <x v="20"/>
    <s v="Île-de-France"/>
    <s v="75102"/>
    <s v="A01"/>
    <s v="R11"/>
    <s v="Comptes financiers"/>
    <s v="wAASR"/>
    <n v="-21.602898647076401"/>
    <n v="-32494"/>
    <n v="3381839"/>
    <n v="1462144"/>
    <n v="43.654625008770402"/>
    <n v="100.970159837222"/>
    <m/>
    <n v="240.50294529100901"/>
    <n v="134616"/>
    <n v="783245"/>
    <n v="508092"/>
    <n v="332169"/>
    <n v="332169"/>
    <n v="251381"/>
    <n v="15761"/>
    <m/>
    <m/>
    <n v="2931606"/>
    <n v="312.07226600675"/>
  </r>
  <r>
    <x v="119"/>
    <x v="9"/>
    <n v="803200"/>
    <n v="162838"/>
    <n v="66700"/>
    <n v="682413"/>
    <m/>
    <n v="-689409"/>
    <n v="-1.4477311701325619"/>
    <m/>
    <m/>
    <m/>
    <n v="30000"/>
    <n v="1644083"/>
    <n v="11936263"/>
    <n v="13.59734617107549"/>
    <n v="3000"/>
    <m/>
    <s v="2021"/>
    <s v="Vague D"/>
    <x v="118"/>
    <s v="Paris  2e"/>
    <x v="20"/>
    <s v="Île-de-France"/>
    <s v="75102"/>
    <s v="A01"/>
    <s v="R11"/>
    <s v="Budget"/>
    <s v="wAASR"/>
    <n v="-21.514566733067731"/>
    <n v="-172805"/>
    <n v="12109068"/>
    <n v="10238131"/>
    <n v="85.773336261106181"/>
    <n v="101.4477311701326"/>
    <m/>
    <n v="48.878235715581098"/>
    <n v="217000"/>
    <n v="2075496"/>
    <n v="1623015"/>
    <n v="-222805"/>
    <n v="-222805"/>
    <n v="-523524"/>
    <n v="908545"/>
    <n v="5000"/>
    <m/>
    <n v="2333492"/>
    <n v="69.374217735006496"/>
  </r>
  <r>
    <x v="120"/>
    <x v="3"/>
    <n v="7364600.6200000001"/>
    <n v="0"/>
    <n v="0"/>
    <n v="1740705.6"/>
    <n v="41500"/>
    <m/>
    <n v="23.250044819565201"/>
    <n v="6680247.46"/>
    <n v="57.834397914629797"/>
    <n v="2000"/>
    <n v="274.32"/>
    <n v="25614215.960000001"/>
    <n v="11550647.539999999"/>
    <n v="24.555017631504999"/>
    <m/>
    <n v="20989.53"/>
    <s v="2012"/>
    <s v="Vague D"/>
    <x v="119"/>
    <s v="Paris  5e"/>
    <x v="20"/>
    <s v="Île-de-France"/>
    <s v="75105"/>
    <s v="A01"/>
    <s v="R11"/>
    <s v="Comptes financiers"/>
    <s v="0Mvk5"/>
    <n v="36.465395322414601"/>
    <n v="2685530.73"/>
    <n v="8792185.7699999996"/>
    <m/>
    <n v="15.236173850042"/>
    <n v="76.118553003652593"/>
    <n v="2295074.5299999998"/>
    <n v="1048.7855906165601"/>
    <n v="13873"/>
    <n v="2836263.54"/>
    <n v="2836263.54"/>
    <n v="36478.680000000197"/>
    <m/>
    <m/>
    <m/>
    <m/>
    <m/>
    <n v="31169122.969999999"/>
    <n v="1276.23375605723"/>
  </r>
  <r>
    <x v="120"/>
    <x v="12"/>
    <n v="7523847.9699999997"/>
    <n v="0"/>
    <n v="0"/>
    <n v="1307609.5900000001"/>
    <n v="35024.410000000003"/>
    <m/>
    <n v="18.367621209595999"/>
    <n v="7264526.1200000001"/>
    <n v="58.520607471865802"/>
    <n v="5000"/>
    <n v="289.56"/>
    <n v="23914431.440000001"/>
    <n v="12413620.49"/>
    <n v="30.055006861257802"/>
    <m/>
    <n v="16804.88"/>
    <s v="2012"/>
    <s v="Vague D"/>
    <x v="119"/>
    <s v="Paris  5e"/>
    <x v="20"/>
    <s v="Île-de-France"/>
    <s v="75105"/>
    <s v="A01"/>
    <s v="R11"/>
    <s v="Comptes financiers"/>
    <s v="0Mvk5"/>
    <n v="30.304796150738799"/>
    <n v="2280086.79"/>
    <n v="10116056.66"/>
    <m/>
    <n v="19.0899195920239"/>
    <n v="81.491589566067006"/>
    <n v="1491059.79"/>
    <n v="851.04261549282501"/>
    <n v="6082"/>
    <n v="3730914.49"/>
    <n v="3730914.49"/>
    <n v="148861.820000001"/>
    <m/>
    <m/>
    <m/>
    <m/>
    <m/>
    <n v="26672803.260000002"/>
    <n v="949.20476390451597"/>
  </r>
  <r>
    <x v="120"/>
    <x v="1"/>
    <n v="10348868"/>
    <n v="1682115"/>
    <m/>
    <n v="4049453"/>
    <n v="4197148"/>
    <n v="-8322267"/>
    <n v="5.6317924575549698"/>
    <m/>
    <m/>
    <m/>
    <m/>
    <n v="18599283"/>
    <n v="42929050"/>
    <n v="22.995617186963099"/>
    <m/>
    <n v="72506"/>
    <s v="2012"/>
    <s v="Vague D"/>
    <x v="119"/>
    <s v="Paris  5e"/>
    <x v="20"/>
    <s v="Île-de-France"/>
    <s v="75105"/>
    <s v="A01"/>
    <s v="R11"/>
    <s v="Comptes financiers"/>
    <s v="0Mvk5"/>
    <n v="23.361733863066"/>
    <n v="2417675"/>
    <n v="40511375"/>
    <n v="29873267"/>
    <n v="69.587533383571298"/>
    <n v="94.368207542445006"/>
    <m/>
    <n v="165.28053861415501"/>
    <n v="3783"/>
    <n v="10855225"/>
    <n v="9871800"/>
    <n v="1432073"/>
    <n v="1432073"/>
    <n v="-6257671"/>
    <n v="728294"/>
    <n v="121926"/>
    <n v="72.797789287251405"/>
    <n v="26921550"/>
    <n v="239.23547398724401"/>
  </r>
  <r>
    <x v="120"/>
    <x v="13"/>
    <n v="6769109"/>
    <n v="2034173"/>
    <m/>
    <n v="3846881"/>
    <n v="1810306"/>
    <n v="-11147510"/>
    <n v="6.1744445516127699"/>
    <m/>
    <m/>
    <m/>
    <m/>
    <n v="15808831"/>
    <n v="39833494"/>
    <n v="16.303390307664198"/>
    <m/>
    <n v="363845"/>
    <s v="2012"/>
    <s v="Vague D"/>
    <x v="119"/>
    <s v="Paris  5e"/>
    <x v="20"/>
    <s v="Île-de-France"/>
    <s v="75105"/>
    <s v="A01"/>
    <s v="R11"/>
    <s v="Comptes financiers"/>
    <s v="0Mvk5"/>
    <n v="36.334132010579197"/>
    <n v="2459497"/>
    <n v="37373998"/>
    <n v="28189680"/>
    <n v="70.768785685734699"/>
    <n v="93.825557958837393"/>
    <m/>
    <n v="152.276434541469"/>
    <n v="2025"/>
    <n v="10070200"/>
    <n v="6494210"/>
    <n v="1117412"/>
    <n v="1117412"/>
    <n v="-407061"/>
    <n v="1113089"/>
    <n v="899881"/>
    <n v="73.178209792391996"/>
    <n v="26956341"/>
    <n v="259.653322612154"/>
  </r>
  <r>
    <x v="120"/>
    <x v="14"/>
    <n v="4565678"/>
    <n v="1099732"/>
    <m/>
    <n v="2165910"/>
    <n v="889565"/>
    <n v="-9477186"/>
    <n v="6.3790562181987598"/>
    <m/>
    <m/>
    <m/>
    <m/>
    <n v="14255800"/>
    <n v="39676120"/>
    <n v="15.067204152018901"/>
    <m/>
    <n v="578780"/>
    <s v="2012"/>
    <s v="Vague D"/>
    <x v="119"/>
    <s v="Paris  5e"/>
    <x v="20"/>
    <s v="Île-de-France"/>
    <s v="75105"/>
    <s v="A01"/>
    <s v="R11"/>
    <s v="Comptes financiers"/>
    <s v="0Mvk5"/>
    <n v="55.434526920207702"/>
    <n v="2530962"/>
    <n v="37145158"/>
    <n v="27433220"/>
    <n v="69.142900061800404"/>
    <n v="93.620943781801202"/>
    <m/>
    <n v="138.163041330986"/>
    <n v="8624"/>
    <n v="7524682"/>
    <n v="5978082"/>
    <n v="965652"/>
    <n v="965652"/>
    <n v="758425"/>
    <n v="2382071"/>
    <n v="400000"/>
    <n v="72.849835432159296"/>
    <n v="23732986"/>
    <n v="230.013154338985"/>
  </r>
  <r>
    <x v="120"/>
    <x v="8"/>
    <n v="3208091"/>
    <n v="2835176"/>
    <n v="0"/>
    <n v="4424995"/>
    <n v="2921194"/>
    <n v="-14974754"/>
    <n v="9.3018272126292505"/>
    <m/>
    <m/>
    <n v="0"/>
    <n v="0"/>
    <n v="16855787"/>
    <n v="43173410"/>
    <n v="20.6665885321544"/>
    <n v="0"/>
    <n v="0"/>
    <s v="2012"/>
    <s v="Vague D"/>
    <x v="119"/>
    <s v="Paris  5e"/>
    <x v="20"/>
    <s v="Île-de-France"/>
    <s v="75105"/>
    <s v="A01"/>
    <s v="R11"/>
    <s v="Comptes financiers"/>
    <s v="0Mvk5"/>
    <n v="125.18086301167899"/>
    <n v="4015916"/>
    <n v="39157494"/>
    <n v="28243702"/>
    <n v="65.419205941805401"/>
    <n v="90.698172787370794"/>
    <m/>
    <n v="154.96607928995701"/>
    <n v="620"/>
    <n v="10930115"/>
    <n v="8922471"/>
    <n v="2244924"/>
    <n v="2244924"/>
    <n v="4577005"/>
    <n v="748130"/>
    <n v="0"/>
    <n v="73.963153467041195"/>
    <n v="31830541"/>
    <n v="292.63861369678102"/>
  </r>
  <r>
    <x v="121"/>
    <x v="2"/>
    <n v="645895.03"/>
    <n v="679917.31"/>
    <n v="1573310.26"/>
    <n v="323602.81"/>
    <n v="43544.09"/>
    <m/>
    <n v="1.3445588420000001"/>
    <n v="3140776.79"/>
    <n v="8.8647005130000007"/>
    <n v="242677.85"/>
    <n v="296260.76"/>
    <n v="1830669.43"/>
    <n v="35430151.140000001"/>
    <n v="10.40092978"/>
    <n v="12022.36"/>
    <n v="7.48"/>
    <s v="2013"/>
    <s v="Vague D"/>
    <x v="120"/>
    <s v="Paris 14e"/>
    <x v="20"/>
    <s v="Île-de-France"/>
    <s v="75114"/>
    <s v="A01"/>
    <s v="R11"/>
    <s v="Comptes financiers"/>
    <s v="QXnpG"/>
    <n v="73.754899460000004"/>
    <n v="476379.23"/>
    <n v="34953771.909999996"/>
    <m/>
    <n v="87.145472560000002"/>
    <n v="98.655441159999995"/>
    <n v="1123201.94"/>
    <n v="18.85464597"/>
    <n v="224054.39999999999"/>
    <n v="3685065.14"/>
    <n v="3685065.14"/>
    <n v="219787.09"/>
    <m/>
    <m/>
    <n v="81943.67"/>
    <n v="135100.82"/>
    <n v="86.521122684590296"/>
    <n v="5510539.79"/>
    <n v="56.754799730000002"/>
  </r>
  <r>
    <x v="121"/>
    <x v="4"/>
    <n v="396218"/>
    <m/>
    <m/>
    <m/>
    <m/>
    <n v="-2669295"/>
    <n v="2.3169294845186799"/>
    <m/>
    <m/>
    <m/>
    <m/>
    <n v="3661229"/>
    <n v="36640649"/>
    <n v="12.115410401164"/>
    <m/>
    <m/>
    <s v="2013"/>
    <s v="Vague D"/>
    <x v="120"/>
    <s v="Paris 14e"/>
    <x v="20"/>
    <s v="Île-de-France"/>
    <s v="75114"/>
    <s v="A01"/>
    <s v="R11"/>
    <s v="Comptes financiers"/>
    <s v="QXnpG"/>
    <n v="214.260331433706"/>
    <n v="848938"/>
    <n v="35791711"/>
    <m/>
    <n v="85.9340155246704"/>
    <n v="97.683070515481305"/>
    <m/>
    <n v="36.8253543397241"/>
    <m/>
    <n v="4439165"/>
    <n v="4439165"/>
    <n v="662275"/>
    <n v="662275"/>
    <m/>
    <m/>
    <m/>
    <n v="84.365411627888506"/>
    <n v="6330524"/>
    <n v="63.673643319259"/>
  </r>
  <r>
    <x v="121"/>
    <x v="7"/>
    <n v="207882"/>
    <m/>
    <m/>
    <m/>
    <m/>
    <n v="-1270450"/>
    <n v="2.3457463057548802"/>
    <m/>
    <m/>
    <m/>
    <m/>
    <n v="4365391"/>
    <n v="37822206"/>
    <n v="12.4833411356281"/>
    <m/>
    <m/>
    <s v="2013"/>
    <s v="Vague D"/>
    <x v="120"/>
    <s v="Paris 14e"/>
    <x v="20"/>
    <s v="Île-de-France"/>
    <s v="75114"/>
    <s v="A01"/>
    <s v="R11"/>
    <s v="Comptes financiers"/>
    <s v="QXnpG"/>
    <n v="426.78683099065802"/>
    <n v="887213"/>
    <n v="36934992"/>
    <m/>
    <n v="84.922817563840695"/>
    <n v="97.654251050295699"/>
    <m/>
    <n v="42.548831741999997"/>
    <m/>
    <n v="4721475"/>
    <n v="4721475"/>
    <n v="665461"/>
    <n v="665461"/>
    <n v="-807278"/>
    <m/>
    <m/>
    <n v="83.2609587036373"/>
    <n v="5635841"/>
    <n v="54.931723282999997"/>
  </r>
  <r>
    <x v="122"/>
    <x v="6"/>
    <n v="367693"/>
    <n v="247360.84"/>
    <n v="1199683.43"/>
    <n v="313081.18"/>
    <n v="193132.07"/>
    <n v="-3555465"/>
    <m/>
    <n v="3375288.04"/>
    <n v="33.029125069999999"/>
    <n v="59404.65"/>
    <n v="658273.9"/>
    <n v="4687638"/>
    <n v="10219126"/>
    <n v="41.858765612636503"/>
    <n v="16523.73"/>
    <n v="11323.09"/>
    <m/>
    <s v="Vague D"/>
    <x v="121"/>
    <s v="Paris 13e"/>
    <x v="20"/>
    <s v="Île-de-France"/>
    <s v="75113"/>
    <s v="A01"/>
    <s v="R11"/>
    <s v="Comptes financiers"/>
    <s v="Dk1Th"/>
    <m/>
    <m/>
    <n v="10497145"/>
    <m/>
    <n v="61.097827739867398"/>
    <n v="102.72057512550499"/>
    <n v="427998.23"/>
    <n v="161"/>
    <n v="1231276.79"/>
    <n v="4277600.4000000004"/>
    <n v="4277600"/>
    <m/>
    <m/>
    <m/>
    <m/>
    <n v="138123.09"/>
    <m/>
    <n v="8243103"/>
    <n v="283"/>
  </r>
  <r>
    <x v="122"/>
    <x v="4"/>
    <n v="493373"/>
    <m/>
    <m/>
    <m/>
    <m/>
    <n v="-634642"/>
    <n v="20.867808094616901"/>
    <m/>
    <m/>
    <m/>
    <m/>
    <n v="7158931"/>
    <n v="13735894"/>
    <n v="44.900768745012201"/>
    <m/>
    <m/>
    <m/>
    <s v="Vague D"/>
    <x v="121"/>
    <s v="Paris 13e"/>
    <x v="20"/>
    <s v="Île-de-France"/>
    <s v="75113"/>
    <s v="A01"/>
    <s v="R11"/>
    <s v="Comptes financiers"/>
    <s v="Dk1Th"/>
    <n v="580.97625934130997"/>
    <n v="2866380"/>
    <n v="10869513"/>
    <m/>
    <n v="46.1330147131304"/>
    <n v="79.132184625187094"/>
    <m/>
    <n v="237.10493377210199"/>
    <m/>
    <n v="6167522"/>
    <n v="6167522"/>
    <n v="2569469"/>
    <n v="2569469"/>
    <m/>
    <m/>
    <m/>
    <m/>
    <n v="7793573"/>
    <n v="258.12437778951102"/>
  </r>
  <r>
    <x v="123"/>
    <x v="7"/>
    <n v="11084615"/>
    <m/>
    <m/>
    <m/>
    <m/>
    <n v="6688363"/>
    <n v="10.938037751231899"/>
    <m/>
    <m/>
    <m/>
    <m/>
    <n v="21716915"/>
    <n v="81987841"/>
    <n v="48.871941877332802"/>
    <m/>
    <m/>
    <m/>
    <s v="Vague D"/>
    <x v="122"/>
    <s v="Paris  5e"/>
    <x v="20"/>
    <s v="Île-de-France"/>
    <s v="75105"/>
    <s v="A01"/>
    <s v="R11"/>
    <s v="Comptes financiers"/>
    <s v="VaJ52"/>
    <n v="80.903675950856197"/>
    <n v="8967861"/>
    <n v="73019980"/>
    <m/>
    <n v="32.567625484856997"/>
    <n v="89.061962248768097"/>
    <m/>
    <n v="107.06781076"/>
    <m/>
    <n v="40069050"/>
    <n v="40069050"/>
    <n v="9530554"/>
    <n v="9530554"/>
    <n v="4693616"/>
    <m/>
    <m/>
    <m/>
    <n v="15028552"/>
    <n v="74.093127936000002"/>
  </r>
  <r>
    <x v="123"/>
    <x v="10"/>
    <n v="10433686"/>
    <m/>
    <m/>
    <n v="41170227"/>
    <n v="9819128"/>
    <n v="10964124"/>
    <n v="19.345661082672301"/>
    <m/>
    <m/>
    <m/>
    <m/>
    <n v="36010286"/>
    <n v="94637929"/>
    <n v="48.646341362774301"/>
    <m/>
    <m/>
    <m/>
    <s v="Vague D"/>
    <x v="122"/>
    <s v="Paris  5e"/>
    <x v="20"/>
    <s v="Île-de-France"/>
    <s v="75105"/>
    <s v="A01"/>
    <s v="R11"/>
    <s v="Comptes financiers"/>
    <s v="VaJ52"/>
    <n v="175.473298698082"/>
    <n v="18308333"/>
    <n v="76329596"/>
    <n v="24508866"/>
    <n v="25.897508809602101"/>
    <n v="80.654338917327706"/>
    <m/>
    <n v="169.83848519255901"/>
    <m/>
    <n v="50989355"/>
    <n v="46037890"/>
    <n v="15922287"/>
    <n v="15922287"/>
    <n v="14870093"/>
    <m/>
    <m/>
    <m/>
    <n v="25046162"/>
    <n v="118.127420980978"/>
  </r>
  <r>
    <x v="123"/>
    <x v="9"/>
    <n v="42337095"/>
    <m/>
    <m/>
    <n v="66691746"/>
    <n v="10380000"/>
    <n v="-22902257"/>
    <n v="-2.9552024831431689"/>
    <m/>
    <m/>
    <m/>
    <n v="120000"/>
    <n v="3632663"/>
    <n v="101406960"/>
    <n v="55.116281959344803"/>
    <m/>
    <m/>
    <m/>
    <s v="Vague D"/>
    <x v="122"/>
    <s v="Paris  5e"/>
    <x v="20"/>
    <s v="Île-de-France"/>
    <s v="75105"/>
    <s v="A01"/>
    <s v="R11"/>
    <s v="Budget"/>
    <s v="VaJ52"/>
    <n v="-7.0783812635231591"/>
    <n v="-2996781"/>
    <n v="104403741"/>
    <n v="36445755"/>
    <n v="35.940092277689807"/>
    <n v="102.9552024831432"/>
    <m/>
    <n v="12.5259752904831"/>
    <n v="230000"/>
    <n v="77421746"/>
    <n v="55891746"/>
    <n v="-6996781"/>
    <n v="-6996781"/>
    <n v="-23803876"/>
    <m/>
    <m/>
    <m/>
    <n v="26534920"/>
    <n v="91.496445515300096"/>
  </r>
  <r>
    <x v="124"/>
    <x v="3"/>
    <n v="3326318.23"/>
    <n v="0"/>
    <n v="0"/>
    <n v="1105675.98"/>
    <m/>
    <n v="1089398.98"/>
    <n v="16.1137401566811"/>
    <n v="6586211.2400000002"/>
    <n v="55.377767187187203"/>
    <n v="132867.24"/>
    <m/>
    <n v="5585939.51999998"/>
    <n v="11893240.869999999"/>
    <n v="100"/>
    <m/>
    <n v="11070.44"/>
    <s v="2019"/>
    <s v="Vague C"/>
    <x v="123"/>
    <s v="Paris 14e"/>
    <x v="20"/>
    <s v="Île-de-France"/>
    <s v="75114"/>
    <s v="A01"/>
    <s v="R11"/>
    <s v="Comptes financiers"/>
    <s v="tr5VV"/>
    <n v="57.614629674202902"/>
    <n v="1916445.93"/>
    <n v="10057830.17"/>
    <m/>
    <n v="24.2771699620004"/>
    <n v="84.567615168463306"/>
    <n v="2132921.7400000002"/>
    <n v="199.937580294219"/>
    <m/>
    <n v="11893240.869999999"/>
    <n v="11893240.869999999"/>
    <n v="1805110.96"/>
    <m/>
    <m/>
    <m/>
    <m/>
    <m/>
    <n v="4496540.54"/>
    <n v="160.94471342619599"/>
  </r>
  <r>
    <x v="124"/>
    <x v="6"/>
    <n v="3013325"/>
    <n v="0"/>
    <n v="0"/>
    <n v="891135.32"/>
    <m/>
    <n v="-2677921"/>
    <n v="0.98927888748786796"/>
    <n v="5926653.7199999997"/>
    <n v="48.879117139999998"/>
    <n v="109120.47"/>
    <m/>
    <n v="5249630"/>
    <n v="12124488"/>
    <n v="50.324706494822699"/>
    <m/>
    <n v="2263.39"/>
    <s v="2019"/>
    <s v="Vague C"/>
    <x v="123"/>
    <s v="Paris 14e"/>
    <x v="20"/>
    <s v="Île-de-France"/>
    <s v="75114"/>
    <s v="A01"/>
    <s v="R11"/>
    <s v="Comptes financiers"/>
    <s v="tr5VV"/>
    <n v="3.9804866716998699"/>
    <n v="119945"/>
    <n v="12004543"/>
    <m/>
    <n v="45.625110107742302"/>
    <n v="99.010721112512101"/>
    <n v="590552.59"/>
    <n v="157"/>
    <m/>
    <n v="12125124.32"/>
    <n v="6101613"/>
    <m/>
    <m/>
    <m/>
    <m/>
    <m/>
    <m/>
    <n v="7927551"/>
    <n v="238"/>
  </r>
  <r>
    <x v="124"/>
    <x v="7"/>
    <n v="2712618"/>
    <m/>
    <m/>
    <m/>
    <m/>
    <n v="-3916935"/>
    <n v="12.4609274185778"/>
    <m/>
    <m/>
    <m/>
    <m/>
    <n v="5622667"/>
    <n v="13232105"/>
    <n v="48.6588037201942"/>
    <m/>
    <m/>
    <s v="2019"/>
    <s v="Vague C"/>
    <x v="123"/>
    <s v="Paris 14e"/>
    <x v="20"/>
    <s v="Île-de-France"/>
    <s v="75114"/>
    <s v="A01"/>
    <s v="R11"/>
    <s v="Comptes financiers"/>
    <s v="tr5VV"/>
    <n v="60.784194457162798"/>
    <n v="1648843"/>
    <n v="11583262"/>
    <m/>
    <n v="41.214893624257101"/>
    <n v="87.539072581422204"/>
    <m/>
    <n v="174.74871241"/>
    <m/>
    <n v="6438584"/>
    <n v="6438584"/>
    <n v="1051708"/>
    <n v="1051708"/>
    <n v="-410829"/>
    <m/>
    <m/>
    <m/>
    <n v="9539602"/>
    <n v="296.48442036"/>
  </r>
  <r>
    <x v="125"/>
    <x v="10"/>
    <n v="1057236"/>
    <n v="1444874"/>
    <n v="2104277"/>
    <n v="3986187"/>
    <n v="2347774"/>
    <n v="-3622270"/>
    <n v="9.2461639284115993"/>
    <m/>
    <m/>
    <n v="0"/>
    <n v="797457"/>
    <n v="21840877"/>
    <n v="64280474"/>
    <n v="22.152753571792299"/>
    <n v="0"/>
    <n v="0"/>
    <s v="2012"/>
    <s v="Vague D"/>
    <x v="124"/>
    <s v="Paris  6e"/>
    <x v="20"/>
    <s v="Île-de-France"/>
    <s v="75106"/>
    <s v="A01"/>
    <s v="R11"/>
    <s v="Comptes financiers"/>
    <s v="y52D7"/>
    <n v="562.17136003692701"/>
    <n v="5943478"/>
    <n v="58336996"/>
    <n v="45305563"/>
    <n v="70.481065525434701"/>
    <n v="90.753836071588395"/>
    <m/>
    <n v="134.78094963957301"/>
    <n v="9547"/>
    <n v="12266280"/>
    <n v="14239895"/>
    <n v="2538281"/>
    <n v="2538281"/>
    <n v="2089170"/>
    <n v="912867"/>
    <n v="663297"/>
    <n v="72.211374567228404"/>
    <n v="25463147"/>
    <n v="157.13412668694801"/>
  </r>
  <r>
    <x v="125"/>
    <x v="8"/>
    <n v="535710"/>
    <n v="2137845"/>
    <n v="251920"/>
    <n v="1671567"/>
    <n v="1082675"/>
    <n v="-4915128"/>
    <n v="-0.32172388603471502"/>
    <m/>
    <m/>
    <n v="0"/>
    <n v="102617"/>
    <n v="25329765"/>
    <n v="60621548"/>
    <n v="16.146750327127901"/>
    <n v="0"/>
    <n v="0"/>
    <s v="2012"/>
    <s v="Vague D"/>
    <x v="124"/>
    <s v="Paris  6e"/>
    <x v="20"/>
    <s v="Île-de-France"/>
    <s v="75106"/>
    <s v="A01"/>
    <s v="R11"/>
    <s v="Comptes financiers"/>
    <s v="y52D7"/>
    <n v="-36.406637919769999"/>
    <n v="-195034"/>
    <n v="60072750"/>
    <n v="47796189"/>
    <n v="78.843564007966293"/>
    <n v="99.094714638431896"/>
    <m/>
    <n v="151.79453912131501"/>
    <n v="25696"/>
    <n v="7627468"/>
    <n v="9788410"/>
    <n v="-743833"/>
    <n v="-743833"/>
    <n v="-1632636"/>
    <n v="799446"/>
    <n v="1555702"/>
    <n v="72.129530822034198"/>
    <n v="30244893"/>
    <n v="181.249592868647"/>
  </r>
  <r>
    <x v="126"/>
    <x v="6"/>
    <n v="1820796"/>
    <n v="0"/>
    <n v="0"/>
    <n v="1561882.36"/>
    <n v="31878.639999999999"/>
    <n v="-424338"/>
    <n v="16.0698113510878"/>
    <n v="3726938.87"/>
    <n v="42.623846899999997"/>
    <n v="76830"/>
    <n v="4080"/>
    <n v="6816286"/>
    <n v="8957168"/>
    <n v="43.427051943203502"/>
    <m/>
    <n v="30890.82"/>
    <m/>
    <s v="Vague D"/>
    <x v="125"/>
    <s v="Paris  2e"/>
    <x v="20"/>
    <s v="Île-de-France"/>
    <s v="75102"/>
    <s v="A01"/>
    <s v="R11"/>
    <s v="Comptes financiers"/>
    <s v="FDijq"/>
    <n v="79.053337111900504"/>
    <n v="1439400"/>
    <n v="7299289"/>
    <m/>
    <n v="35.804408268327698"/>
    <n v="81.491036006023293"/>
    <n v="601826.85"/>
    <n v="336"/>
    <m/>
    <n v="1705561.82"/>
    <n v="3889834"/>
    <n v="1173118"/>
    <m/>
    <m/>
    <m/>
    <m/>
    <m/>
    <n v="7240624"/>
    <n v="357"/>
  </r>
  <r>
    <x v="126"/>
    <x v="4"/>
    <n v="2046634"/>
    <m/>
    <m/>
    <m/>
    <m/>
    <n v="-1517343"/>
    <n v="6.9959179506459304"/>
    <m/>
    <m/>
    <m/>
    <m/>
    <n v="7021682"/>
    <n v="9873472"/>
    <n v="21.6207125517751"/>
    <m/>
    <m/>
    <m/>
    <s v="Vague D"/>
    <x v="125"/>
    <s v="Paris  2e"/>
    <x v="20"/>
    <s v="Île-de-France"/>
    <s v="75102"/>
    <s v="A01"/>
    <s v="R11"/>
    <s v="Comptes financiers"/>
    <s v="FDijq"/>
    <n v="33.750050082232598"/>
    <n v="690740"/>
    <n v="9199023"/>
    <m/>
    <n v="34.345932211080402"/>
    <n v="93.169079732033495"/>
    <m/>
    <n v="274.79065113762601"/>
    <m/>
    <n v="2134715"/>
    <n v="2134715"/>
    <n v="161749"/>
    <n v="161749"/>
    <n v="264026"/>
    <m/>
    <m/>
    <m/>
    <n v="8539025"/>
    <n v="334.17124840322703"/>
  </r>
  <r>
    <x v="126"/>
    <x v="7"/>
    <n v="1210188"/>
    <m/>
    <m/>
    <m/>
    <m/>
    <n v="576538"/>
    <n v="16.3326842913559"/>
    <m/>
    <m/>
    <m/>
    <m/>
    <n v="8280292"/>
    <n v="10939200"/>
    <n v="68.930936448734798"/>
    <m/>
    <m/>
    <m/>
    <s v="Vague D"/>
    <x v="125"/>
    <s v="Paris  2e"/>
    <x v="20"/>
    <s v="Île-de-France"/>
    <s v="75102"/>
    <s v="A01"/>
    <s v="R11"/>
    <s v="Comptes financiers"/>
    <s v="FDijq"/>
    <n v="147.635326081567"/>
    <n v="1786665"/>
    <n v="9152535"/>
    <m/>
    <n v="28.721935790551399"/>
    <n v="83.667315708644097"/>
    <m/>
    <n v="325.69174770000001"/>
    <m/>
    <n v="7540493"/>
    <n v="7540493"/>
    <n v="1323260"/>
    <n v="1323260"/>
    <n v="58254"/>
    <m/>
    <m/>
    <m/>
    <n v="7703754"/>
    <n v="303.01456810000002"/>
  </r>
  <r>
    <x v="126"/>
    <x v="10"/>
    <n v="1636945"/>
    <m/>
    <m/>
    <n v="2802399"/>
    <n v="111455"/>
    <n v="-479016"/>
    <n v="20.240767169463801"/>
    <m/>
    <m/>
    <m/>
    <m/>
    <n v="9929388"/>
    <n v="11712145"/>
    <n v="19.875360149656601"/>
    <m/>
    <m/>
    <m/>
    <s v="Vague D"/>
    <x v="125"/>
    <s v="Paris  2e"/>
    <x v="20"/>
    <s v="Île-de-France"/>
    <s v="75102"/>
    <s v="A01"/>
    <s v="R11"/>
    <s v="Comptes financiers"/>
    <s v="FDijq"/>
    <n v="144.82025969107099"/>
    <n v="2370628"/>
    <n v="12738660"/>
    <n v="3382909"/>
    <n v="28.8837697962243"/>
    <n v="108.764534592084"/>
    <m/>
    <n v="280.608767327176"/>
    <m/>
    <n v="2913854"/>
    <n v="2327831"/>
    <n v="1906071"/>
    <n v="1906071"/>
    <n v="1830119"/>
    <m/>
    <m/>
    <m/>
    <n v="10408404"/>
    <n v="294.14596511720998"/>
  </r>
  <r>
    <x v="126"/>
    <x v="1"/>
    <n v="1640544"/>
    <m/>
    <m/>
    <n v="1641946"/>
    <n v="806486"/>
    <n v="334672"/>
    <n v="16.945215202942499"/>
    <m/>
    <m/>
    <m/>
    <m/>
    <n v="10541243"/>
    <n v="11235325"/>
    <n v="21.576189384819799"/>
    <m/>
    <m/>
    <m/>
    <s v="Vague D"/>
    <x v="125"/>
    <s v="Paris  2e"/>
    <x v="20"/>
    <s v="Île-de-France"/>
    <s v="75102"/>
    <s v="A01"/>
    <s v="R11"/>
    <s v="Comptes financiers"/>
    <s v="FDijq"/>
    <n v="116.049920026528"/>
    <n v="1903850"/>
    <n v="9331475"/>
    <n v="3739006"/>
    <n v="33.279019521019599"/>
    <n v="83.054784797057494"/>
    <m/>
    <n v="406.67177268331102"/>
    <m/>
    <n v="2448432"/>
    <n v="2424155"/>
    <n v="1349994"/>
    <n v="1349994"/>
    <n v="-38933"/>
    <m/>
    <m/>
    <m/>
    <n v="10206571"/>
    <n v="393.76042479886598"/>
  </r>
  <r>
    <x v="127"/>
    <x v="7"/>
    <n v="507249"/>
    <m/>
    <m/>
    <m/>
    <m/>
    <n v="337760"/>
    <m/>
    <m/>
    <m/>
    <m/>
    <m/>
    <n v="944315"/>
    <n v="807268"/>
    <n v="56.788080290560302"/>
    <m/>
    <m/>
    <m/>
    <s v="Vague D"/>
    <x v="126"/>
    <s v="Paris  5e"/>
    <x v="20"/>
    <s v="Île-de-France"/>
    <s v="75105"/>
    <s v="A01"/>
    <s v="R11"/>
    <s v="Comptes financiers"/>
    <s v="EPci7"/>
    <m/>
    <n v="-502780"/>
    <n v="1310048"/>
    <m/>
    <n v="59.265572275873701"/>
    <n v="162.28167101879399"/>
    <m/>
    <n v="259.49690392999997"/>
    <m/>
    <n v="458432"/>
    <n v="458432"/>
    <m/>
    <m/>
    <n v="292474"/>
    <m/>
    <m/>
    <m/>
    <n v="606555"/>
    <n v="166.68076284"/>
  </r>
  <r>
    <x v="127"/>
    <x v="10"/>
    <n v="3164"/>
    <m/>
    <m/>
    <n v="919970"/>
    <m/>
    <n v="-34247"/>
    <n v="25.570304630019301"/>
    <m/>
    <m/>
    <m/>
    <m/>
    <n v="1322159"/>
    <n v="1490037"/>
    <n v="77.662568110724806"/>
    <m/>
    <m/>
    <m/>
    <s v="Vague D"/>
    <x v="126"/>
    <s v="Paris  5e"/>
    <x v="20"/>
    <s v="Île-de-France"/>
    <s v="75105"/>
    <s v="A01"/>
    <s v="R11"/>
    <s v="Comptes financiers"/>
    <s v="EPci7"/>
    <n v="12041.9405815424"/>
    <n v="381007"/>
    <n v="1109031"/>
    <n v="394435"/>
    <n v="26.471490305274301"/>
    <n v="74.429762482408194"/>
    <m/>
    <n v="429.18298947459499"/>
    <m/>
    <n v="919970"/>
    <n v="1157201"/>
    <n v="366440"/>
    <n v="366440"/>
    <n v="327826"/>
    <m/>
    <m/>
    <m/>
    <n v="1356406"/>
    <n v="440.29982931045203"/>
  </r>
  <r>
    <x v="128"/>
    <x v="14"/>
    <n v="11328"/>
    <m/>
    <n v="1661615"/>
    <n v="2783"/>
    <m/>
    <n v="-416509"/>
    <n v="14.6414073405371"/>
    <m/>
    <m/>
    <m/>
    <m/>
    <n v="1302873"/>
    <n v="3244531"/>
    <n v="62.143742809053101"/>
    <m/>
    <m/>
    <m/>
    <s v="Vague E"/>
    <x v="127"/>
    <s v="Paris 13e"/>
    <x v="20"/>
    <s v="Île-de-France"/>
    <s v="75113"/>
    <s v="A01"/>
    <s v="R11"/>
    <s v="Comptes financiers"/>
    <s v="86UpY"/>
    <n v="4193.54696327684"/>
    <n v="475045"/>
    <n v="2769486"/>
    <n v="7354"/>
    <n v="0.226658336751906"/>
    <n v="85.358592659463"/>
    <m/>
    <n v="169.35788084864799"/>
    <m/>
    <n v="1921033"/>
    <n v="2016273"/>
    <n v="452748"/>
    <n v="452748"/>
    <n v="556283"/>
    <n v="256635"/>
    <m/>
    <m/>
    <n v="1719382"/>
    <n v="223.49906083656001"/>
  </r>
  <r>
    <x v="128"/>
    <x v="8"/>
    <n v="21046"/>
    <m/>
    <n v="1862718"/>
    <n v="194274"/>
    <n v="195669"/>
    <n v="-328778"/>
    <n v="10.1166038934758"/>
    <m/>
    <m/>
    <m/>
    <m/>
    <n v="1665525"/>
    <n v="3792755"/>
    <n v="65.153114292908498"/>
    <m/>
    <m/>
    <m/>
    <s v="Vague E"/>
    <x v="127"/>
    <s v="Paris 13e"/>
    <x v="20"/>
    <s v="Île-de-France"/>
    <s v="75113"/>
    <s v="A01"/>
    <s v="R11"/>
    <s v="Comptes financiers"/>
    <s v="86UpY"/>
    <n v="1823.13978903354"/>
    <n v="383698"/>
    <n v="3409057"/>
    <n v="4930"/>
    <n v="0.12998466813701401"/>
    <n v="89.883396106524103"/>
    <m/>
    <n v="175.881189431564"/>
    <m/>
    <n v="2471098"/>
    <n v="2471098"/>
    <n v="364956"/>
    <n v="364956"/>
    <n v="307453"/>
    <n v="183817"/>
    <n v="34620"/>
    <m/>
    <n v="1994303"/>
    <n v="210.60049157289001"/>
  </r>
  <r>
    <x v="129"/>
    <x v="4"/>
    <n v="8400"/>
    <m/>
    <m/>
    <m/>
    <m/>
    <n v="-802881"/>
    <n v="1.9273220490654099"/>
    <m/>
    <m/>
    <m/>
    <m/>
    <n v="798755"/>
    <n v="9601509"/>
    <n v="76.237714300950003"/>
    <m/>
    <m/>
    <m/>
    <s v="Vague D"/>
    <x v="128"/>
    <s v="Paris  6e"/>
    <x v="20"/>
    <s v="Île-de-France"/>
    <s v="75106"/>
    <s v="A01"/>
    <s v="R11"/>
    <s v="Comptes financiers"/>
    <s v="Olkw0"/>
    <n v="2203"/>
    <n v="185052"/>
    <n v="9416457"/>
    <m/>
    <n v="78.3760552638132"/>
    <n v="98.072677950934604"/>
    <m/>
    <n v="30.537154260885998"/>
    <m/>
    <n v="7319971"/>
    <n v="7319971"/>
    <n v="185052"/>
    <n v="185052"/>
    <m/>
    <m/>
    <m/>
    <m/>
    <n v="1601636"/>
    <n v="61.232049379081801"/>
  </r>
  <r>
    <x v="130"/>
    <x v="9"/>
    <n v="76805236"/>
    <n v="24938103"/>
    <n v="26100455"/>
    <n v="93970866"/>
    <n v="55048222"/>
    <n v="-113073473"/>
    <n v="0.63977313269974423"/>
    <m/>
    <m/>
    <n v="19544256"/>
    <n v="9493608"/>
    <n v="48217836"/>
    <n v="786171651"/>
    <n v="31.588369115588989"/>
    <n v="919650"/>
    <n v="570000"/>
    <s v="2018"/>
    <s v="Vague D"/>
    <x v="129"/>
    <s v="Paris  6e"/>
    <x v="20"/>
    <s v="Île-de-France"/>
    <s v="75106"/>
    <s v="A01"/>
    <s v="R11"/>
    <s v="Budget"/>
    <s v="bxPQe"/>
    <n v="6.5486616042687507"/>
    <n v="5029715"/>
    <n v="781141936"/>
    <n v="622023628"/>
    <n v="79.12058736902992"/>
    <n v="99.360226867300256"/>
    <m/>
    <n v="22.221852598117302"/>
    <n v="13233660"/>
    <n v="256290791"/>
    <n v="248338803"/>
    <n v="-4070285"/>
    <n v="-4070285"/>
    <n v="-63823532"/>
    <n v="7780000"/>
    <n v="4691971"/>
    <m/>
    <n v="161291309"/>
    <n v="74.333317114343203"/>
  </r>
  <r>
    <x v="131"/>
    <x v="13"/>
    <n v="24476224"/>
    <m/>
    <m/>
    <n v="0"/>
    <m/>
    <n v="-64842316"/>
    <n v="3.6785796929066898"/>
    <m/>
    <m/>
    <m/>
    <m/>
    <n v="86338547"/>
    <n v="596271274"/>
    <n v="15.614376888462999"/>
    <m/>
    <m/>
    <s v="2019"/>
    <s v="Vague D"/>
    <x v="130"/>
    <s v="Paris  6e"/>
    <x v="20"/>
    <s v="Île-de-France"/>
    <s v="75106"/>
    <s v="A01"/>
    <s v="R11"/>
    <s v="Comptes financiers"/>
    <s v="5cZyU"/>
    <n v="89.614778815555894"/>
    <n v="21934314"/>
    <n v="574336960"/>
    <n v="479910692"/>
    <n v="80.485294684848398"/>
    <n v="96.321420307093305"/>
    <m/>
    <n v="54.117842111362599"/>
    <m/>
    <n v="46552022"/>
    <n v="93104044"/>
    <n v="1031694"/>
    <n v="1031694"/>
    <n v="7082624"/>
    <m/>
    <m/>
    <n v="79.740301823183202"/>
    <n v="151180863"/>
    <n v="94.761637279968895"/>
  </r>
  <r>
    <x v="131"/>
    <x v="9"/>
    <n v="47657514"/>
    <n v="5038777"/>
    <n v="63256543"/>
    <n v="34456738"/>
    <n v="36179945"/>
    <n v="-74983506"/>
    <n v="0.4671392817424419"/>
    <m/>
    <m/>
    <n v="915781"/>
    <n v="14011993"/>
    <n v="46678202"/>
    <n v="703721380"/>
    <n v="23.96539408821144"/>
    <n v="800000"/>
    <n v="593433"/>
    <s v="2019"/>
    <s v="Vague D"/>
    <x v="130"/>
    <s v="Paris  6e"/>
    <x v="20"/>
    <s v="Île-de-France"/>
    <s v="75106"/>
    <s v="A01"/>
    <s v="R11"/>
    <s v="Budget"/>
    <s v="5cZyU"/>
    <n v="6.8978818324430442"/>
    <n v="3287359"/>
    <n v="700434021"/>
    <n v="562972697"/>
    <n v="79.999373757835812"/>
    <n v="99.532860718257567"/>
    <m/>
    <n v="23.991057281896399"/>
    <n v="29356930"/>
    <n v="189967744"/>
    <n v="168649602"/>
    <n v="-4538640"/>
    <n v="-4558640"/>
    <n v="-30254355"/>
    <n v="3893766"/>
    <n v="1463838"/>
    <m/>
    <n v="121661708"/>
    <n v="62.530107857225303"/>
  </r>
  <r>
    <x v="132"/>
    <x v="13"/>
    <n v="80985"/>
    <n v="130000"/>
    <m/>
    <n v="9719199"/>
    <n v="345913"/>
    <n v="-1336294"/>
    <n v="17.937733904660401"/>
    <m/>
    <m/>
    <m/>
    <n v="133382"/>
    <n v="5105638"/>
    <n v="17858772"/>
    <n v="61.397043424934303"/>
    <n v="10071"/>
    <m/>
    <s v="2019"/>
    <s v="Vague D"/>
    <x v="131"/>
    <s v="Paris  6e"/>
    <x v="20"/>
    <s v="Île-de-France"/>
    <s v="75106"/>
    <s v="A01"/>
    <s v="R11"/>
    <s v="Comptes financiers"/>
    <s v="PpsCQ"/>
    <n v="3955.6201765759101"/>
    <n v="3203459"/>
    <n v="14655313"/>
    <n v="5855251"/>
    <n v="32.7864144298387"/>
    <n v="82.062266095339595"/>
    <m/>
    <n v="125.41729269105301"/>
    <m/>
    <n v="11443699"/>
    <n v="10964758"/>
    <n v="3403126"/>
    <n v="3403126"/>
    <n v="3944624"/>
    <n v="1078680"/>
    <n v="26454"/>
    <n v="15.1410107480395"/>
    <n v="6441932"/>
    <n v="158.24264688171499"/>
  </r>
  <r>
    <x v="132"/>
    <x v="8"/>
    <n v="26610"/>
    <n v="0"/>
    <n v="37977022"/>
    <n v="1804248"/>
    <n v="2984"/>
    <n v="-10629485"/>
    <n v="10.019224697476901"/>
    <m/>
    <m/>
    <n v="0"/>
    <n v="72560"/>
    <n v="15058025"/>
    <n v="39277081"/>
    <n v="80.111762887878598"/>
    <n v="16810"/>
    <n v="0"/>
    <s v="2019"/>
    <s v="Vague D"/>
    <x v="131"/>
    <s v="Paris  6e"/>
    <x v="20"/>
    <s v="Île-de-France"/>
    <s v="75106"/>
    <s v="A01"/>
    <s v="R11"/>
    <s v="Comptes financiers"/>
    <s v="PpsCQ"/>
    <n v="14788.6471251409"/>
    <n v="3935259"/>
    <n v="35341822"/>
    <n v="7136963"/>
    <n v="18.170808059794499"/>
    <n v="89.980775302523099"/>
    <m/>
    <n v="153.384536880979"/>
    <n v="0"/>
    <n v="40116120"/>
    <n v="31465562"/>
    <n v="3951663"/>
    <n v="3951663"/>
    <n v="13864550"/>
    <n v="190910"/>
    <n v="51586"/>
    <n v="18.678647145210299"/>
    <n v="25687510"/>
    <n v="261.65893767446403"/>
  </r>
  <r>
    <x v="132"/>
    <x v="11"/>
    <n v="45073"/>
    <m/>
    <n v="39097994"/>
    <n v="2075522"/>
    <n v="19510"/>
    <n v="-28262513"/>
    <n v="11.87049966384023"/>
    <m/>
    <m/>
    <m/>
    <n v="59823"/>
    <n v="21469410"/>
    <n v="45543820"/>
    <n v="78.828583109629363"/>
    <m/>
    <m/>
    <s v="2019"/>
    <s v="Vague D"/>
    <x v="131"/>
    <s v="Paris  6e"/>
    <x v="20"/>
    <s v="Île-de-France"/>
    <s v="75106"/>
    <s v="A01"/>
    <s v="R11"/>
    <s v="Comptes financiers"/>
    <s v="PpsCQ"/>
    <n v="11994.495596033101"/>
    <n v="5406279"/>
    <n v="40137541"/>
    <n v="9019346"/>
    <n v="19.803666007814009"/>
    <n v="88.129500336159765"/>
    <m/>
    <n v="192.562558827408"/>
    <m/>
    <n v="41678945"/>
    <n v="35901548"/>
    <n v="5317901"/>
    <n v="5317901"/>
    <n v="11073166"/>
    <n v="413580"/>
    <n v="12516"/>
    <n v="12.2720970272208"/>
    <n v="49731923"/>
    <n v="446.05354074879699"/>
  </r>
  <r>
    <x v="133"/>
    <x v="8"/>
    <n v="55884858"/>
    <n v="236681"/>
    <n v="0"/>
    <n v="7020738"/>
    <n v="8133058"/>
    <n v="-5384290"/>
    <n v="2.2943111182387601"/>
    <m/>
    <m/>
    <n v="26156"/>
    <n v="4595547"/>
    <n v="12260172"/>
    <n v="101389170"/>
    <n v="27.1237707143672"/>
    <n v="460391"/>
    <n v="53284"/>
    <s v="2022"/>
    <s v="Vague D"/>
    <x v="132"/>
    <s v="Paris  5e"/>
    <x v="20"/>
    <s v="Île-de-France"/>
    <s v="75105"/>
    <s v="A01"/>
    <s v="R11"/>
    <s v="Comptes financiers"/>
    <s v="TWBzp"/>
    <n v="4.16245667117916"/>
    <n v="2326183"/>
    <n v="99062987"/>
    <n v="75650865"/>
    <n v="74.614344904884803"/>
    <n v="97.705688881761205"/>
    <m/>
    <n v="44.554096879796298"/>
    <n v="7723139"/>
    <n v="28248994"/>
    <n v="27500566"/>
    <n v="-544564"/>
    <n v="-544564"/>
    <n v="2049112"/>
    <n v="0"/>
    <n v="0"/>
    <n v="70.925777959460106"/>
    <n v="17644462"/>
    <n v="64.120884220864497"/>
  </r>
  <r>
    <x v="134"/>
    <x v="12"/>
    <n v="956595.44"/>
    <n v="0"/>
    <n v="0"/>
    <n v="3021714.92"/>
    <n v="113066.12"/>
    <m/>
    <n v="1.78003646072675"/>
    <n v="6743137.6299999999"/>
    <n v="22.6690270517466"/>
    <n v="849465.1"/>
    <n v="643643"/>
    <n v="4386013.47"/>
    <n v="29746039.010000002"/>
    <n v="24.536461770746499"/>
    <n v="427493.24"/>
    <m/>
    <s v="2011"/>
    <s v="Vague B"/>
    <x v="133"/>
    <s v="Saint-Étienne-du-Rouvray"/>
    <x v="21"/>
    <s v="Normandie"/>
    <s v="76575"/>
    <s v="A21"/>
    <s v="R28"/>
    <s v="Comptes financiers"/>
    <s v="TeXD3"/>
    <n v="55.351543385989999"/>
    <n v="529490.34000000195"/>
    <n v="29216548.670000002"/>
    <m/>
    <n v="73.078455597708796"/>
    <n v="98.219963539273294"/>
    <n v="530845.89000000199"/>
    <n v="54.043510307612202"/>
    <n v="90653.99"/>
    <n v="7298625.4900000002"/>
    <n v="7298625.4900000002"/>
    <n v="261795.680000002"/>
    <m/>
    <m/>
    <n v="867031.53"/>
    <n v="847976.51"/>
    <n v="78.0042753867654"/>
    <n v="11261402.68"/>
    <n v="138.76057061328501"/>
  </r>
  <r>
    <x v="134"/>
    <x v="2"/>
    <m/>
    <m/>
    <m/>
    <m/>
    <m/>
    <m/>
    <m/>
    <m/>
    <m/>
    <m/>
    <m/>
    <n v="3922781"/>
    <m/>
    <m/>
    <m/>
    <m/>
    <s v="2011"/>
    <s v="Vague B"/>
    <x v="133"/>
    <s v="Saint-Étienne-du-Rouvray"/>
    <x v="21"/>
    <s v="Normandie"/>
    <s v="76575"/>
    <s v="A21"/>
    <s v="R28"/>
    <s v="Comptes financiers"/>
    <s v="TeXD3"/>
    <m/>
    <n v="1064238"/>
    <n v="31274090.239999998"/>
    <m/>
    <m/>
    <m/>
    <m/>
    <n v="45.16"/>
    <m/>
    <m/>
    <m/>
    <n v="4948"/>
    <m/>
    <m/>
    <m/>
    <m/>
    <n v="78.209409787737201"/>
    <n v="8499594.9399999995"/>
    <n v="97.839910000000003"/>
  </r>
  <r>
    <x v="134"/>
    <x v="14"/>
    <n v="4483553"/>
    <n v="1234087"/>
    <n v="24000"/>
    <n v="4876539"/>
    <n v="2458657"/>
    <n v="-7297335"/>
    <n v="7.7560049200837398"/>
    <m/>
    <m/>
    <n v="1174425"/>
    <n v="868987"/>
    <n v="8394472"/>
    <n v="37610742"/>
    <n v="32.042933372598696"/>
    <n v="1084412"/>
    <n v="0"/>
    <s v="2011"/>
    <s v="Vague B"/>
    <x v="133"/>
    <s v="Saint-Étienne-du-Rouvray"/>
    <x v="21"/>
    <s v="Normandie"/>
    <s v="76575"/>
    <s v="A21"/>
    <s v="R28"/>
    <s v="Comptes financiers"/>
    <s v="TeXD3"/>
    <n v="65.062038967756195"/>
    <n v="2917091"/>
    <n v="34693651"/>
    <n v="26546871"/>
    <n v="70.5832152952473"/>
    <n v="92.243995079916303"/>
    <m/>
    <n v="87.105560611075504"/>
    <n v="452218"/>
    <n v="16017599"/>
    <n v="12051585"/>
    <n v="1915598"/>
    <n v="1915598"/>
    <n v="2560340"/>
    <n v="1580518"/>
    <n v="2263756"/>
    <n v="79.847809087140106"/>
    <n v="15691807"/>
    <n v="162.82663706970499"/>
  </r>
  <r>
    <x v="135"/>
    <x v="5"/>
    <m/>
    <m/>
    <m/>
    <m/>
    <m/>
    <m/>
    <m/>
    <m/>
    <m/>
    <m/>
    <m/>
    <n v="3341740.3099999898"/>
    <m/>
    <m/>
    <m/>
    <m/>
    <s v="2011"/>
    <s v="Vague B"/>
    <x v="134"/>
    <s v="Le Havre"/>
    <x v="21"/>
    <s v="Normandie"/>
    <s v="76351"/>
    <s v="A21"/>
    <s v="R28"/>
    <s v="Comptes financiers"/>
    <s v="LsQ24"/>
    <m/>
    <m/>
    <m/>
    <m/>
    <m/>
    <m/>
    <m/>
    <m/>
    <m/>
    <m/>
    <m/>
    <m/>
    <m/>
    <m/>
    <m/>
    <m/>
    <n v="82.721661566835294"/>
    <n v="5448553.5499999998"/>
    <m/>
  </r>
  <r>
    <x v="135"/>
    <x v="6"/>
    <n v="2065553"/>
    <n v="123299.13"/>
    <n v="0"/>
    <n v="1856632.9"/>
    <n v="648583.06999999995"/>
    <n v="-3432820"/>
    <n v="4.06187764068817"/>
    <n v="7386483.8399999999"/>
    <n v="10.892992449999999"/>
    <n v="490693.97"/>
    <m/>
    <n v="8661093"/>
    <n v="67809502"/>
    <n v="12.964361543312901"/>
    <n v="1180689.3799999999"/>
    <m/>
    <s v="2011"/>
    <s v="Vague B"/>
    <x v="134"/>
    <s v="Le Havre"/>
    <x v="21"/>
    <s v="Normandie"/>
    <s v="76351"/>
    <s v="A21"/>
    <s v="R28"/>
    <s v="Comptes financiers"/>
    <s v="LsQ24"/>
    <n v="133.34632420470501"/>
    <n v="2754339"/>
    <n v="65055162"/>
    <m/>
    <n v="82.215750530065804"/>
    <n v="95.938120884592294"/>
    <n v="3776727.75"/>
    <n v="47.9"/>
    <n v="1218102.04"/>
    <n v="8791067.7300000004"/>
    <n v="8791069"/>
    <n v="1837691"/>
    <m/>
    <m/>
    <n v="225646.1"/>
    <n v="2093874.34"/>
    <n v="85.622373265011305"/>
    <n v="12093913"/>
    <n v="67"/>
  </r>
  <r>
    <x v="135"/>
    <x v="4"/>
    <n v="3206655"/>
    <m/>
    <m/>
    <m/>
    <m/>
    <n v="-1863252"/>
    <n v="5.1580452834009201"/>
    <m/>
    <m/>
    <m/>
    <m/>
    <n v="10248415"/>
    <n v="68192228"/>
    <n v="12.549947774107"/>
    <m/>
    <m/>
    <s v="2011"/>
    <s v="Vague B"/>
    <x v="134"/>
    <s v="Le Havre"/>
    <x v="21"/>
    <s v="Normandie"/>
    <s v="76351"/>
    <s v="A21"/>
    <s v="R28"/>
    <s v="Comptes financiers"/>
    <s v="LsQ24"/>
    <n v="109.690191180529"/>
    <n v="3517386"/>
    <n v="64707130"/>
    <m/>
    <n v="81.810594309955704"/>
    <n v="94.889303220889005"/>
    <m/>
    <n v="57.017354965364703"/>
    <m/>
    <n v="8558089"/>
    <n v="8558089"/>
    <n v="2214273"/>
    <n v="2214273"/>
    <n v="92849"/>
    <m/>
    <m/>
    <n v="85.268842049921403"/>
    <n v="12111667"/>
    <n v="67.383611666905907"/>
  </r>
  <r>
    <x v="135"/>
    <x v="1"/>
    <n v="5088923"/>
    <n v="96320"/>
    <n v="150597"/>
    <n v="2655457"/>
    <n v="986223"/>
    <n v="-1330648"/>
    <n v="3.9093127470447699"/>
    <m/>
    <m/>
    <n v="1919591"/>
    <n v="968540"/>
    <n v="12144420"/>
    <n v="71604683"/>
    <n v="12.3274842233433"/>
    <n v="1418679"/>
    <n v="0"/>
    <s v="2011"/>
    <s v="Vague B"/>
    <x v="134"/>
    <s v="Le Havre"/>
    <x v="21"/>
    <s v="Normandie"/>
    <s v="76351"/>
    <s v="A21"/>
    <s v="R28"/>
    <s v="Comptes financiers"/>
    <s v="LsQ24"/>
    <n v="55.006747007176202"/>
    <n v="2799251"/>
    <n v="68805432"/>
    <n v="58326412"/>
    <n v="81.456141632524194"/>
    <n v="96.090687252955206"/>
    <m/>
    <n v="63.541366908356899"/>
    <n v="95686"/>
    <n v="9395999.5"/>
    <n v="8827056"/>
    <n v="1385183"/>
    <n v="1385183"/>
    <n v="0"/>
    <n v="507022"/>
    <n v="1166828"/>
    <n v="84.130109107986101"/>
    <n v="13475068"/>
    <n v="70.503510246109599"/>
  </r>
  <r>
    <x v="135"/>
    <x v="14"/>
    <n v="4484608"/>
    <n v="56343"/>
    <n v="0"/>
    <n v="1223798"/>
    <n v="1540365"/>
    <n v="-2963594"/>
    <n v="5.6704033742799798"/>
    <m/>
    <m/>
    <n v="325743"/>
    <n v="885621"/>
    <n v="13487803"/>
    <n v="73271454"/>
    <n v="11.7102534910799"/>
    <n v="362995"/>
    <n v="0"/>
    <s v="2011"/>
    <s v="Vague B"/>
    <x v="134"/>
    <s v="Le Havre"/>
    <x v="21"/>
    <s v="Normandie"/>
    <s v="76351"/>
    <s v="A21"/>
    <s v="R28"/>
    <s v="Comptes financiers"/>
    <s v="LsQ24"/>
    <n v="92.645488747288496"/>
    <n v="4154787"/>
    <n v="69116667"/>
    <n v="59360197"/>
    <n v="81.014083602053304"/>
    <n v="94.329596625720001"/>
    <m/>
    <n v="70.252361561358299"/>
    <n v="2247623"/>
    <n v="8453783"/>
    <n v="8580273"/>
    <n v="2289763"/>
    <n v="2289763"/>
    <n v="198640"/>
    <n v="1013641"/>
    <n v="797654"/>
    <n v="84.160084562240897"/>
    <n v="16451397"/>
    <n v="85.688491315705406"/>
  </r>
  <r>
    <x v="135"/>
    <x v="9"/>
    <n v="8760292"/>
    <n v="1036525"/>
    <n v="604313"/>
    <n v="6059170"/>
    <n v="1223166"/>
    <n v="-10861032"/>
    <n v="2.5534478830729999"/>
    <m/>
    <m/>
    <n v="608430"/>
    <n v="1800000"/>
    <n v="7844760"/>
    <n v="86398043"/>
    <n v="19.995479527238832"/>
    <n v="300000"/>
    <n v="0"/>
    <s v="2011"/>
    <s v="Vague B"/>
    <x v="134"/>
    <s v="Le Havre"/>
    <x v="21"/>
    <s v="Normandie"/>
    <s v="76351"/>
    <s v="A21"/>
    <s v="R28"/>
    <s v="Budget"/>
    <s v="LsQ24"/>
    <n v="25.18328156184748"/>
    <n v="2206129"/>
    <n v="84191913"/>
    <n v="69808492"/>
    <n v="80.798695868608974"/>
    <n v="97.446550959493379"/>
    <m/>
    <n v="33.543763282822702"/>
    <n v="648685"/>
    <n v="18405962"/>
    <n v="17275703"/>
    <n v="-576696"/>
    <n v="-576696"/>
    <n v="-5257727"/>
    <n v="731429"/>
    <n v="5394244"/>
    <m/>
    <n v="18705792"/>
    <n v="79.984940121267897"/>
  </r>
  <r>
    <x v="136"/>
    <x v="0"/>
    <n v="4792872.01"/>
    <n v="1388508.67"/>
    <n v="0"/>
    <n v="1490346.61"/>
    <n v="1335393.3899999999"/>
    <n v="-6701416.8600000003"/>
    <n v="1.0014503779999999"/>
    <n v="10773255.960000001"/>
    <n v="12.38484673"/>
    <n v="577250.38"/>
    <n v="1910032.71"/>
    <n v="12057479.6"/>
    <n v="86987398.370000005"/>
    <n v="18.273212770000001"/>
    <n v="702225.85"/>
    <n v="805.16"/>
    <s v="2009"/>
    <s v="Vague E"/>
    <x v="135"/>
    <s v="Champs-sur-Marne"/>
    <x v="22"/>
    <s v="Île-de-France"/>
    <s v="77083"/>
    <s v="A24"/>
    <s v="R11"/>
    <s v="Comptes financiers"/>
    <s v="9Y8CD"/>
    <n v="18.175649759999999"/>
    <n v="871135.63"/>
    <n v="85359533.980000004"/>
    <m/>
    <n v="80.331545000000006"/>
    <n v="98.128620440000006"/>
    <n v="5200265.97"/>
    <n v="50.851878560000003"/>
    <n v="1552373.21"/>
    <n v="15895392.390000001"/>
    <n v="15895392.390000001"/>
    <m/>
    <m/>
    <m/>
    <n v="487024.18"/>
    <n v="645382.53"/>
    <n v="80.993942657978394"/>
    <n v="18758896.460000001"/>
    <n v="79.114803120000005"/>
  </r>
  <r>
    <x v="136"/>
    <x v="4"/>
    <n v="5074382"/>
    <m/>
    <m/>
    <m/>
    <m/>
    <n v="-7516429"/>
    <n v="6.2020494864722302"/>
    <m/>
    <m/>
    <m/>
    <m/>
    <n v="17145095"/>
    <n v="90126772"/>
    <n v="18.477497452144402"/>
    <m/>
    <m/>
    <s v="2009"/>
    <s v="Vague E"/>
    <x v="135"/>
    <s v="Champs-sur-Marne"/>
    <x v="22"/>
    <s v="Île-de-France"/>
    <s v="77083"/>
    <s v="A24"/>
    <s v="R11"/>
    <s v="Comptes financiers"/>
    <s v="9Y8CD"/>
    <n v="110.155423852599"/>
    <n v="5589707"/>
    <n v="84378545"/>
    <m/>
    <n v="76.834591390891006"/>
    <n v="93.622064928720604"/>
    <m/>
    <n v="73.149331977696505"/>
    <m/>
    <n v="16653172"/>
    <n v="16653172"/>
    <n v="4061688"/>
    <n v="4061688"/>
    <n v="3108559"/>
    <m/>
    <m/>
    <n v="82.890775111848498"/>
    <n v="24661524"/>
    <n v="105.218081681783"/>
  </r>
  <r>
    <x v="137"/>
    <x v="4"/>
    <n v="29314"/>
    <m/>
    <m/>
    <m/>
    <m/>
    <n v="-2527942"/>
    <n v="1.94141176609432"/>
    <m/>
    <m/>
    <m/>
    <m/>
    <n v="1585893"/>
    <n v="13218422"/>
    <n v="98.043578878023396"/>
    <m/>
    <m/>
    <m/>
    <s v="Vague E"/>
    <x v="136"/>
    <s v="Champs-sur-Marne"/>
    <x v="22"/>
    <s v="Île-de-France"/>
    <s v="77083"/>
    <s v="A24"/>
    <s v="R11"/>
    <s v="Comptes financiers"/>
    <s v="6g0Mb"/>
    <n v="875.43153442041296"/>
    <n v="256624"/>
    <n v="12592103"/>
    <m/>
    <n v="70.310306328546602"/>
    <n v="95.261771790914196"/>
    <m/>
    <n v="45.339645014021897"/>
    <m/>
    <n v="12959814"/>
    <n v="12959814"/>
    <n v="70901"/>
    <n v="70901"/>
    <m/>
    <m/>
    <m/>
    <m/>
    <n v="4113835"/>
    <n v="117.61185562094001"/>
  </r>
  <r>
    <x v="137"/>
    <x v="1"/>
    <n v="100558"/>
    <m/>
    <m/>
    <n v="21089673"/>
    <m/>
    <n v="-855143"/>
    <n v="3.9175514473005002"/>
    <m/>
    <m/>
    <m/>
    <m/>
    <n v="4266251"/>
    <n v="20832094"/>
    <n v="95.627914313366702"/>
    <m/>
    <m/>
    <m/>
    <s v="Vague E"/>
    <x v="136"/>
    <s v="Champs-sur-Marne"/>
    <x v="22"/>
    <s v="Île-de-France"/>
    <s v="77083"/>
    <s v="A24"/>
    <s v="R11"/>
    <s v="Comptes financiers"/>
    <s v="6g0Mb"/>
    <n v="811.579387020426"/>
    <n v="816108"/>
    <n v="20015986"/>
    <n v="11257132"/>
    <n v="54.037448179717302"/>
    <n v="96.082448552699503"/>
    <m/>
    <n v="76.731186762420805"/>
    <m/>
    <n v="21089673"/>
    <n v="19921297"/>
    <n v="775335"/>
    <n v="775335"/>
    <n v="1797945"/>
    <m/>
    <m/>
    <m/>
    <n v="5121394"/>
    <n v="92.111467304183805"/>
  </r>
  <r>
    <x v="137"/>
    <x v="11"/>
    <n v="41198"/>
    <m/>
    <m/>
    <n v="124232"/>
    <n v="2934056"/>
    <n v="451085"/>
    <n v="7.4362395706472073"/>
    <m/>
    <m/>
    <m/>
    <m/>
    <n v="4502058"/>
    <n v="5066230"/>
    <n v="74.023366487506493"/>
    <m/>
    <m/>
    <m/>
    <s v="Vague E"/>
    <x v="136"/>
    <s v="Champs-sur-Marne"/>
    <x v="22"/>
    <s v="Île-de-France"/>
    <s v="77083"/>
    <s v="A24"/>
    <s v="R11"/>
    <s v="Comptes financiers"/>
    <s v="6g0Mb"/>
    <n v="914.45458517403745"/>
    <n v="376737"/>
    <n v="3962487"/>
    <n v="2460239"/>
    <n v="48.561533921673508"/>
    <n v="78.213721050958995"/>
    <m/>
    <n v="409.02112234059098"/>
    <m/>
    <n v="3058288"/>
    <n v="3750194"/>
    <n v="341122"/>
    <n v="341122"/>
    <n v="311302"/>
    <m/>
    <m/>
    <m/>
    <n v="4050973"/>
    <n v="368.03913299904798"/>
  </r>
  <r>
    <x v="137"/>
    <x v="9"/>
    <n v="41198"/>
    <m/>
    <m/>
    <n v="866850"/>
    <n v="1778700"/>
    <n v="52995"/>
    <n v="-0.81318850506194951"/>
    <m/>
    <m/>
    <m/>
    <m/>
    <n v="3932998"/>
    <n v="5066230"/>
    <n v="74.513889025962115"/>
    <m/>
    <m/>
    <m/>
    <s v="Vague E"/>
    <x v="136"/>
    <s v="Champs-sur-Marne"/>
    <x v="22"/>
    <s v="Île-de-France"/>
    <s v="77083"/>
    <s v="A24"/>
    <s v="R11"/>
    <s v="Budget"/>
    <s v="6g0Mb"/>
    <n v="-100"/>
    <n v="-41198"/>
    <n v="5107428"/>
    <n v="2603583"/>
    <n v="51.390935666165973"/>
    <n v="100.813188505062"/>
    <m/>
    <n v="277.219626003538"/>
    <n v="1497495"/>
    <n v="4143045"/>
    <n v="3775045"/>
    <n v="-89198"/>
    <n v="-89198"/>
    <n v="311302"/>
    <m/>
    <m/>
    <m/>
    <n v="3880003"/>
    <n v="273.48424294967998"/>
  </r>
  <r>
    <x v="138"/>
    <x v="6"/>
    <n v="4183442.34"/>
    <n v="76517.399999999994"/>
    <n v="337583.34"/>
    <n v="2274138.65"/>
    <n v="3126863.94"/>
    <n v="-11705259.460000001"/>
    <n v="7.26971549440304"/>
    <n v="21724500.780000001"/>
    <n v="16.51290427"/>
    <n v="1823629.6"/>
    <n v="9403298.8100000005"/>
    <n v="13030385.85"/>
    <n v="131560751"/>
    <n v="18.801302677270399"/>
    <n v="952352.56"/>
    <n v="91545.2"/>
    <s v="2010"/>
    <s v="Vague E"/>
    <x v="137"/>
    <s v="Versailles"/>
    <x v="23"/>
    <s v="Île-de-France"/>
    <s v="78646"/>
    <s v="A25"/>
    <s v="R11"/>
    <s v="Comptes financiers"/>
    <s v="V13Pk"/>
    <n v="228.617763140964"/>
    <n v="9564092.3000000007"/>
    <n v="129446598.54000001"/>
    <m/>
    <n v="80.757593881476097"/>
    <n v="98.393021897541502"/>
    <n v="12247312.93"/>
    <n v="36.24"/>
    <n v="2909954.48"/>
    <n v="24747296.449999999"/>
    <n v="24735135"/>
    <n v="5031595.8600000003"/>
    <m/>
    <m/>
    <n v="478656.92"/>
    <n v="1224593.55"/>
    <n v="74.983367639422198"/>
    <n v="24735645.309999999"/>
    <n v="69"/>
  </r>
  <r>
    <x v="138"/>
    <x v="7"/>
    <n v="5395015"/>
    <m/>
    <m/>
    <m/>
    <m/>
    <n v="-3987958"/>
    <n v="4.8805460148516602"/>
    <m/>
    <m/>
    <m/>
    <m/>
    <n v="20786843"/>
    <n v="141088763"/>
    <n v="22.038765766200701"/>
    <m/>
    <m/>
    <s v="2010"/>
    <s v="Vague E"/>
    <x v="137"/>
    <s v="Versailles"/>
    <x v="23"/>
    <s v="Île-de-France"/>
    <s v="78646"/>
    <s v="A25"/>
    <s v="R11"/>
    <s v="Comptes financiers"/>
    <s v="V13Pk"/>
    <n v="127.63452928305099"/>
    <n v="6885902"/>
    <n v="134202861"/>
    <m/>
    <n v="74.460416808672406"/>
    <n v="95.119453985148297"/>
    <m/>
    <n v="55.760834189999997"/>
    <m/>
    <n v="31094222"/>
    <n v="31094222"/>
    <n v="4038351"/>
    <n v="4038351"/>
    <n v="-7151944"/>
    <m/>
    <m/>
    <n v="78.113926552086994"/>
    <n v="24774801"/>
    <n v="66.458556051000002"/>
  </r>
  <r>
    <x v="139"/>
    <x v="3"/>
    <n v="9838508.5700000003"/>
    <n v="0"/>
    <n v="0"/>
    <n v="892672.48"/>
    <n v="1100525.82"/>
    <n v="5070570.9000000097"/>
    <n v="10.7477401174874"/>
    <n v="20783349.399999999"/>
    <n v="41.830321500787598"/>
    <n v="2098214.81"/>
    <n v="2610235.9300000002"/>
    <n v="18305178.809999999"/>
    <n v="49684890.420000002"/>
    <n v="45.650122659564097"/>
    <n v="1071974.19"/>
    <n v="51498.8"/>
    <s v="2011"/>
    <s v="Vague E"/>
    <x v="138"/>
    <s v="Amiens"/>
    <x v="24"/>
    <s v="Hauts-de-France"/>
    <s v="80021"/>
    <s v="A20"/>
    <s v="R32"/>
    <s v="Comptes financiers"/>
    <s v="8j5s2"/>
    <n v="54.276548747266098"/>
    <n v="5340002.9000000004"/>
    <n v="44334521.780000001"/>
    <m/>
    <n v="44.202618108541699"/>
    <n v="89.231396920126301"/>
    <n v="8394548.2400000002"/>
    <n v="148.639572663053"/>
    <n v="2718624.84"/>
    <n v="22681213.420000002"/>
    <n v="22681213.420000002"/>
    <n v="2496033.94"/>
    <m/>
    <m/>
    <n v="1477818.88"/>
    <n v="8992126.6199999992"/>
    <m/>
    <n v="13234607.91"/>
    <n v="107.46611571097"/>
  </r>
  <r>
    <x v="139"/>
    <x v="10"/>
    <n v="17443151"/>
    <n v="504565"/>
    <n v="608764"/>
    <n v="2610292"/>
    <n v="3538930"/>
    <n v="1709946"/>
    <n v="3.2288810471757201"/>
    <m/>
    <m/>
    <m/>
    <n v="2973518"/>
    <n v="30366235"/>
    <n v="185988270"/>
    <n v="12.8684314338748"/>
    <n v="953068"/>
    <n v="1076153"/>
    <s v="2011"/>
    <s v="Vague E"/>
    <x v="138"/>
    <s v="Amiens"/>
    <x v="24"/>
    <s v="Hauts-de-France"/>
    <s v="80021"/>
    <s v="A20"/>
    <s v="R32"/>
    <s v="Comptes financiers"/>
    <s v="8j5s2"/>
    <n v="34.428068644249002"/>
    <n v="6005340"/>
    <n v="179780633"/>
    <n v="156687387"/>
    <n v="84.245843568521806"/>
    <n v="96.662350265422603"/>
    <m/>
    <n v="60.806575311145998"/>
    <n v="3793068"/>
    <n v="27380189"/>
    <n v="23933773"/>
    <n v="1975783"/>
    <n v="1975783"/>
    <n v="-7814876"/>
    <n v="2191606"/>
    <n v="9130225"/>
    <n v="85.326677394828195"/>
    <n v="28656289"/>
    <n v="57.382510384196898"/>
  </r>
  <r>
    <x v="139"/>
    <x v="1"/>
    <n v="7330391"/>
    <n v="840029"/>
    <n v="1278278"/>
    <n v="9457424"/>
    <n v="4007829"/>
    <n v="422364"/>
    <n v="2.6204390775725499"/>
    <m/>
    <m/>
    <n v="8332"/>
    <n v="4069515"/>
    <n v="32745041"/>
    <n v="189555981"/>
    <n v="13.8941498237399"/>
    <n v="884468"/>
    <n v="1441393"/>
    <s v="2011"/>
    <s v="Vague E"/>
    <x v="138"/>
    <s v="Amiens"/>
    <x v="24"/>
    <s v="Hauts-de-France"/>
    <s v="80021"/>
    <s v="A20"/>
    <s v="R32"/>
    <s v="Comptes financiers"/>
    <s v="8j5s2"/>
    <n v="67.7617196681596"/>
    <n v="4967199"/>
    <n v="184933332"/>
    <n v="157436319"/>
    <n v="83.055315991321805"/>
    <n v="97.561327806375004"/>
    <m/>
    <n v="63.743050711918201"/>
    <n v="3211367"/>
    <n v="35075713"/>
    <n v="26337192"/>
    <n v="1050902"/>
    <n v="1050902"/>
    <n v="5714623"/>
    <n v="1704598"/>
    <n v="8172480"/>
    <n v="83.736894669259897"/>
    <n v="32322677"/>
    <n v="62.920856906422898"/>
  </r>
  <r>
    <x v="140"/>
    <x v="0"/>
    <n v="564271.91"/>
    <n v="0"/>
    <n v="0"/>
    <n v="227087.59"/>
    <n v="1213677.3700000001"/>
    <n v="-585812.44999999995"/>
    <n v="-0.10023573299999999"/>
    <n v="2484832.0299999998"/>
    <n v="33.395004569999998"/>
    <n v="55357.66"/>
    <n v="323006.2"/>
    <n v="1444435.48"/>
    <n v="7440729.7199999997"/>
    <n v="37.369462740000003"/>
    <n v="281460.07"/>
    <m/>
    <m/>
    <s v="Vague A"/>
    <x v="139"/>
    <s v="Albi"/>
    <x v="10"/>
    <s v="Occitanie"/>
    <s v="81004"/>
    <s v="A16"/>
    <s v="R76"/>
    <s v="Comptes financiers"/>
    <s v="Hm42K"/>
    <m/>
    <m/>
    <n v="7447377.3300000001"/>
    <m/>
    <n v="65.333862440000004"/>
    <n v="100.0893408"/>
    <n v="62319.96"/>
    <n v="69.822804689999998"/>
    <n v="210374.71"/>
    <n v="2780560.72"/>
    <n v="2780560.72"/>
    <n v="16375.51"/>
    <m/>
    <m/>
    <n v="74441.149999999994"/>
    <n v="359332.77"/>
    <m/>
    <n v="2030247.93"/>
    <n v="98.140489250000002"/>
  </r>
  <r>
    <x v="140"/>
    <x v="1"/>
    <n v="899570"/>
    <n v="61423"/>
    <n v="0"/>
    <n v="663486"/>
    <n v="917151"/>
    <n v="-1231688"/>
    <n v="5.15526982482832"/>
    <m/>
    <m/>
    <n v="176167"/>
    <n v="33049"/>
    <n v="2158782"/>
    <n v="8484134"/>
    <n v="36.0437612135782"/>
    <n v="65143"/>
    <n v="0"/>
    <m/>
    <s v="Vague A"/>
    <x v="139"/>
    <s v="Albi"/>
    <x v="10"/>
    <s v="Occitanie"/>
    <s v="81004"/>
    <s v="A16"/>
    <s v="R76"/>
    <s v="Comptes financiers"/>
    <s v="Hm42K"/>
    <n v="48.621007814844901"/>
    <n v="437380"/>
    <n v="8050654"/>
    <n v="3657593"/>
    <n v="43.110976323570597"/>
    <n v="94.890698331733105"/>
    <m/>
    <n v="96.533961091856597"/>
    <n v="338929"/>
    <n v="3148382"/>
    <n v="3058001"/>
    <n v="258960"/>
    <n v="258960"/>
    <n v="362781"/>
    <n v="105742"/>
    <n v="787292"/>
    <m/>
    <n v="3390470"/>
    <n v="151.611185873843"/>
  </r>
  <r>
    <x v="140"/>
    <x v="13"/>
    <n v="841289"/>
    <n v="10635"/>
    <n v="0"/>
    <n v="317884"/>
    <n v="1039019"/>
    <n v="-661567"/>
    <n v="26.7397542452292"/>
    <m/>
    <m/>
    <n v="192707"/>
    <n v="724662"/>
    <n v="4468779"/>
    <n v="9417925"/>
    <n v="34.280640374604801"/>
    <n v="449384"/>
    <n v="3991"/>
    <m/>
    <s v="Vague A"/>
    <x v="139"/>
    <s v="Albi"/>
    <x v="10"/>
    <s v="Occitanie"/>
    <s v="81004"/>
    <s v="A16"/>
    <s v="R76"/>
    <s v="Comptes financiers"/>
    <s v="Hm42K"/>
    <n v="299.34184329047503"/>
    <n v="2518330"/>
    <n v="6899595"/>
    <n v="3549106"/>
    <n v="37.684585511139701"/>
    <n v="73.260245754770807"/>
    <m/>
    <n v="233.16737286753801"/>
    <n v="523239"/>
    <n v="4033012"/>
    <n v="3228525"/>
    <n v="2192098"/>
    <n v="2192098"/>
    <n v="2356326"/>
    <n v="105736"/>
    <n v="665755"/>
    <m/>
    <n v="5130346"/>
    <n v="267.68593808767002"/>
  </r>
  <r>
    <x v="140"/>
    <x v="9"/>
    <n v="2137130"/>
    <n v="671095"/>
    <n v="96672"/>
    <n v="1615900"/>
    <n v="23490"/>
    <n v="-1547603"/>
    <n v="-4.0169872430118962"/>
    <m/>
    <m/>
    <n v="24353"/>
    <n v="355000"/>
    <n v="4190525"/>
    <n v="10570285"/>
    <n v="33.776620024909462"/>
    <n v="60000"/>
    <m/>
    <m/>
    <s v="Vague A"/>
    <x v="139"/>
    <s v="Albi"/>
    <x v="10"/>
    <s v="Occitanie"/>
    <s v="81004"/>
    <s v="A16"/>
    <s v="R76"/>
    <s v="Budget"/>
    <s v="Hm42K"/>
    <n v="-19.86809412623472"/>
    <n v="-424607"/>
    <n v="10994892"/>
    <n v="5088768"/>
    <n v="48.142202409868801"/>
    <n v="104.0169872430119"/>
    <m/>
    <n v="137.20816902976401"/>
    <n v="157000"/>
    <n v="3570285"/>
    <n v="3570285"/>
    <n v="-1390769"/>
    <n v="-1390769"/>
    <n v="-2560237"/>
    <n v="516775"/>
    <n v="50000"/>
    <m/>
    <n v="5738128"/>
    <n v="187.880524883737"/>
  </r>
  <r>
    <x v="141"/>
    <x v="12"/>
    <n v="3062553.7"/>
    <n v="0"/>
    <n v="0"/>
    <n v="847830.32"/>
    <n v="1601204.04"/>
    <m/>
    <n v="10.167761737794599"/>
    <n v="7889378.6299999999"/>
    <n v="37.5299254860087"/>
    <n v="103805.51"/>
    <m/>
    <n v="6102601.4400000004"/>
    <n v="21021567.530000001"/>
    <n v="36.127414566786101"/>
    <m/>
    <n v="101260.77"/>
    <s v="2012"/>
    <s v="Vague C"/>
    <x v="140"/>
    <s v="La Garde"/>
    <x v="0"/>
    <s v="Provence-Alpes-Côte d'Azur"/>
    <s v="83062"/>
    <s v="A23"/>
    <s v="R93"/>
    <s v="Comptes financiers"/>
    <s v="C701f"/>
    <n v="69.792177031867297"/>
    <n v="2137422.9"/>
    <n v="18854599.66"/>
    <m/>
    <n v="47.529202404821802"/>
    <n v="89.691692273149897"/>
    <n v="2581206.44"/>
    <n v="116.519923945179"/>
    <n v="1331388.27"/>
    <n v="7594548.8499999996"/>
    <n v="7594548.8499999996"/>
    <n v="100279.91000000401"/>
    <m/>
    <m/>
    <n v="100547.82"/>
    <n v="730411.46"/>
    <m/>
    <n v="9066195.1300000101"/>
    <n v="173.105253129517"/>
  </r>
  <r>
    <x v="141"/>
    <x v="7"/>
    <n v="2001250"/>
    <m/>
    <m/>
    <m/>
    <m/>
    <n v="-3961599"/>
    <n v="4.5533883621189002"/>
    <m/>
    <m/>
    <m/>
    <m/>
    <n v="17025685"/>
    <n v="77237273"/>
    <n v="10.768370861565799"/>
    <m/>
    <m/>
    <s v="2012"/>
    <s v="Vague C"/>
    <x v="140"/>
    <s v="La Garde"/>
    <x v="0"/>
    <s v="Provence-Alpes-Côte d'Azur"/>
    <s v="83062"/>
    <s v="A23"/>
    <s v="R93"/>
    <s v="Comptes financiers"/>
    <s v="C701f"/>
    <n v="175.73581511555301"/>
    <n v="3516913"/>
    <n v="73724360"/>
    <m/>
    <n v="83.982313824052298"/>
    <n v="95.451790484627793"/>
    <m/>
    <n v="83.137332083999993"/>
    <m/>
    <n v="8317196"/>
    <n v="8317196"/>
    <n v="2716485"/>
    <n v="2716485"/>
    <n v="5178062"/>
    <m/>
    <m/>
    <n v="86.325621044551696"/>
    <n v="20987284"/>
    <n v="102.48203226"/>
  </r>
  <r>
    <x v="141"/>
    <x v="10"/>
    <n v="4653922"/>
    <n v="388018"/>
    <m/>
    <n v="2135583"/>
    <n v="3254466"/>
    <n v="-5295066"/>
    <n v="4.1311861539590504"/>
    <m/>
    <m/>
    <n v="378864"/>
    <n v="1300042"/>
    <n v="17484052"/>
    <n v="78315643"/>
    <n v="10.622464020374601"/>
    <n v="333761"/>
    <n v="65236"/>
    <s v="2012"/>
    <s v="Vague C"/>
    <x v="140"/>
    <s v="La Garde"/>
    <x v="0"/>
    <s v="Provence-Alpes-Côte d'Azur"/>
    <s v="83062"/>
    <s v="A23"/>
    <s v="R93"/>
    <s v="Comptes financiers"/>
    <s v="C701f"/>
    <n v="69.519106680343995"/>
    <n v="3235365"/>
    <n v="75080278"/>
    <n v="65710377"/>
    <n v="83.904536160164099"/>
    <n v="95.868813846040993"/>
    <m/>
    <n v="83.833716225717794"/>
    <n v="1594994"/>
    <n v="11042328"/>
    <n v="8319051"/>
    <n v="1537914"/>
    <n v="1537914"/>
    <n v="1260774"/>
    <n v="483898"/>
    <n v="1107466"/>
    <n v="86.385064113528998"/>
    <n v="22779118"/>
    <n v="109.22285716629899"/>
  </r>
  <r>
    <x v="141"/>
    <x v="11"/>
    <n v="12504394"/>
    <n v="968652"/>
    <n v="0"/>
    <n v="3048162"/>
    <n v="11644284"/>
    <n v="-4689958"/>
    <n v="2.4928924716732039"/>
    <m/>
    <m/>
    <n v="45683"/>
    <n v="1606715"/>
    <n v="26308930"/>
    <n v="94901486"/>
    <n v="17.442322241403051"/>
    <n v="267215"/>
    <n v="538289"/>
    <s v="2012"/>
    <s v="Vague C"/>
    <x v="140"/>
    <s v="La Garde"/>
    <x v="0"/>
    <s v="Provence-Alpes-Côte d'Azur"/>
    <s v="83062"/>
    <s v="A23"/>
    <s v="R93"/>
    <s v="Comptes financiers"/>
    <s v="C701f"/>
    <n v="18.919685352205001"/>
    <n v="2365792"/>
    <n v="92535694"/>
    <n v="76868796"/>
    <n v="80.998516714480104"/>
    <n v="97.507107528326799"/>
    <m/>
    <n v="102.35201564490301"/>
    <n v="5072498"/>
    <n v="27909809"/>
    <n v="16553023"/>
    <n v="-173222"/>
    <n v="-173222"/>
    <n v="2411938"/>
    <n v="894905"/>
    <n v="3823406"/>
    <n v="83.082203391202"/>
    <n v="30998888"/>
    <n v="120.597784461421"/>
  </r>
  <r>
    <x v="142"/>
    <x v="7"/>
    <n v="2275195"/>
    <m/>
    <m/>
    <m/>
    <m/>
    <n v="-2017889"/>
    <n v="4.21561801263117"/>
    <m/>
    <m/>
    <m/>
    <m/>
    <n v="8126885"/>
    <n v="54776073"/>
    <n v="10.9627628837138"/>
    <m/>
    <m/>
    <s v="2010"/>
    <s v="Vague C"/>
    <x v="141"/>
    <s v="Avignon"/>
    <x v="2"/>
    <s v="Provence-Alpes-Côte d'Azur"/>
    <s v="84007"/>
    <s v="A02"/>
    <s v="R93"/>
    <s v="Comptes financiers"/>
    <s v="vxHYt"/>
    <n v="101.492399552566"/>
    <n v="2309150"/>
    <n v="52466923"/>
    <m/>
    <n v="82.759479672812603"/>
    <n v="95.784381987368803"/>
    <m/>
    <n v="55.762343829000002"/>
    <m/>
    <n v="6004971"/>
    <n v="6004971"/>
    <n v="1523227"/>
    <n v="1523227"/>
    <n v="3333553"/>
    <m/>
    <m/>
    <n v="83.1452519437143"/>
    <n v="10144774"/>
    <n v="69.608020276000005"/>
  </r>
  <r>
    <x v="143"/>
    <x v="4"/>
    <n v="4077493"/>
    <m/>
    <m/>
    <m/>
    <m/>
    <n v="-30925"/>
    <n v="7.1278317667816404"/>
    <m/>
    <m/>
    <m/>
    <m/>
    <n v="2112745"/>
    <n v="15845099"/>
    <n v="32.129045075704497"/>
    <m/>
    <m/>
    <s v="2013"/>
    <s v="Vague B"/>
    <x v="142"/>
    <s v="Chasseneuil-du-Poitou"/>
    <x v="4"/>
    <s v="Nouvelle-Aquitaine"/>
    <s v="86062"/>
    <s v="A13"/>
    <s v="R75"/>
    <s v="Comptes financiers"/>
    <s v="IlIW8"/>
    <n v="27.698686423250798"/>
    <n v="1129412"/>
    <n v="14715687"/>
    <m/>
    <n v="72.280154260948507"/>
    <n v="92.872168233218403"/>
    <m/>
    <n v="51.685538024830201"/>
    <m/>
    <n v="5090879"/>
    <n v="5090879"/>
    <n v="248709"/>
    <n v="248709"/>
    <m/>
    <m/>
    <m/>
    <n v="75.025753208518097"/>
    <n v="2143670"/>
    <n v="52.442077627772299"/>
  </r>
  <r>
    <x v="144"/>
    <x v="5"/>
    <n v="16606906.779999999"/>
    <n v="0"/>
    <n v="0"/>
    <n v="6495234"/>
    <n v="5675059.9500000002"/>
    <m/>
    <n v="8.3023258488218303"/>
    <n v="28146601.690000001"/>
    <n v="12.640438503661001"/>
    <n v="2144520.65"/>
    <n v="3958038.82"/>
    <n v="19546101.579999998"/>
    <n v="222671085.99000001"/>
    <n v="14.350234458116899"/>
    <n v="2377983.89"/>
    <n v="155523.67000000001"/>
    <s v="2010"/>
    <s v="Vague B"/>
    <x v="143"/>
    <s v="Poitiers"/>
    <x v="4"/>
    <s v="Nouvelle-Aquitaine"/>
    <s v="86194"/>
    <s v="A13"/>
    <s v="R75"/>
    <s v="Comptes financiers"/>
    <s v="hlX1r"/>
    <n v="111.320424537242"/>
    <n v="18486879.1300001"/>
    <n v="204176713.86000001"/>
    <m/>
    <n v="76.372769717230895"/>
    <n v="91.694309098204798"/>
    <n v="21952241.4500001"/>
    <n v="34.463266822997497"/>
    <n v="3482069.07"/>
    <n v="31953822.91"/>
    <n v="31953822.91"/>
    <n v="14607654.2800001"/>
    <m/>
    <m/>
    <n v="2720058.81"/>
    <n v="3162030.72"/>
    <n v="85.034304743572505"/>
    <n v="26211163.830000199"/>
    <n v="46.214961541942301"/>
  </r>
  <r>
    <x v="144"/>
    <x v="2"/>
    <n v="20710775.859999999"/>
    <n v="380193"/>
    <n v="530595.65"/>
    <n v="5236423.09"/>
    <n v="7353986.5199999996"/>
    <m/>
    <n v="7.980265116"/>
    <n v="27594192.469999999"/>
    <n v="12.262275020000001"/>
    <n v="1226046.75"/>
    <n v="3912448.15"/>
    <n v="25537902.199999999"/>
    <n v="225033221.19999999"/>
    <n v="13.663604080000001"/>
    <n v="1283870.74"/>
    <n v="234255.66"/>
    <s v="2010"/>
    <s v="Vague B"/>
    <x v="143"/>
    <s v="Poitiers"/>
    <x v="4"/>
    <s v="Nouvelle-Aquitaine"/>
    <s v="86194"/>
    <s v="A13"/>
    <s v="R75"/>
    <s v="Comptes financiers"/>
    <s v="hlX1r"/>
    <n v="86.709680849999998"/>
    <n v="17958247.649999999"/>
    <n v="207060168.69999999"/>
    <m/>
    <n v="77.404307180000004"/>
    <n v="92.013155949999998"/>
    <n v="21010372.59"/>
    <n v="44.400836949999999"/>
    <n v="3596122.36"/>
    <n v="30747648.390000001"/>
    <n v="30747648.390000001"/>
    <n v="13979294.67"/>
    <m/>
    <m/>
    <n v="3332381.27"/>
    <n v="2002385.45"/>
    <n v="87.434960975219894"/>
    <n v="29282081.780000001"/>
    <n v="50.910561430000001"/>
  </r>
  <r>
    <x v="144"/>
    <x v="10"/>
    <n v="14613046"/>
    <n v="1503506"/>
    <n v="588752"/>
    <n v="4650787"/>
    <n v="6361486"/>
    <n v="-9401910"/>
    <n v="7.8210323933360097"/>
    <m/>
    <m/>
    <n v="693556"/>
    <n v="5106508"/>
    <n v="46960870"/>
    <n v="237466527"/>
    <n v="14.826324553944399"/>
    <n v="1657166"/>
    <n v="27655"/>
    <s v="2010"/>
    <s v="Vague B"/>
    <x v="143"/>
    <s v="Poitiers"/>
    <x v="4"/>
    <s v="Nouvelle-Aquitaine"/>
    <s v="86194"/>
    <s v="A13"/>
    <s v="R75"/>
    <s v="Comptes financiers"/>
    <s v="hlX1r"/>
    <n v="127.09420062045901"/>
    <n v="18572334"/>
    <n v="219071639"/>
    <n v="186026473"/>
    <n v="78.337976871999302"/>
    <n v="92.253692243538794"/>
    <m/>
    <n v="77.170706702020894"/>
    <n v="3144091"/>
    <n v="34500086"/>
    <n v="35207558"/>
    <n v="10160042"/>
    <n v="10081282"/>
    <n v="8983090"/>
    <n v="1922423"/>
    <n v="8844156"/>
    <n v="87.494210033203203"/>
    <n v="56362780"/>
    <n v="92.620847192365204"/>
  </r>
  <r>
    <x v="144"/>
    <x v="11"/>
    <n v="36423234"/>
    <n v="5630240"/>
    <n v="981114"/>
    <n v="5893119"/>
    <n v="18551821"/>
    <n v="-22158260"/>
    <n v="6.3839227857685561"/>
    <m/>
    <m/>
    <n v="1209329"/>
    <n v="4546334"/>
    <n v="65457141"/>
    <n v="266476265"/>
    <n v="14.175043319524161"/>
    <n v="787188"/>
    <n v="85411"/>
    <s v="2010"/>
    <s v="Vague B"/>
    <x v="143"/>
    <s v="Poitiers"/>
    <x v="4"/>
    <s v="Nouvelle-Aquitaine"/>
    <s v="86194"/>
    <s v="A13"/>
    <s v="R75"/>
    <s v="Comptes financiers"/>
    <s v="hlX1r"/>
    <n v="46.705460036854497"/>
    <n v="17011639"/>
    <n v="249249718"/>
    <n v="209469087"/>
    <n v="78.607033538240273"/>
    <n v="93.535429130995965"/>
    <m/>
    <n v="94.542015730585504"/>
    <n v="4127273"/>
    <n v="63148720"/>
    <n v="37773126"/>
    <n v="9944477"/>
    <n v="9944477"/>
    <n v="10128546"/>
    <n v="6428557"/>
    <n v="14908334"/>
    <n v="85.801950708854704"/>
    <n v="87615401"/>
    <n v="126.545958058015"/>
  </r>
  <r>
    <x v="145"/>
    <x v="14"/>
    <n v="62659"/>
    <m/>
    <n v="800000"/>
    <n v="10284"/>
    <n v="221584"/>
    <n v="-301712"/>
    <n v="-4.8838397553167203"/>
    <m/>
    <m/>
    <m/>
    <m/>
    <n v="125041"/>
    <n v="1119488"/>
    <n v="68.902301766521802"/>
    <m/>
    <m/>
    <m/>
    <s v="Vague B"/>
    <x v="144"/>
    <s v="Chasseneuil-du-Poitou"/>
    <x v="4"/>
    <s v="Nouvelle-Aquitaine"/>
    <s v="86062"/>
    <s v="A13"/>
    <s v="R75"/>
    <s v="Comptes financiers"/>
    <s v="52U59"/>
    <n v="-87.256419668363705"/>
    <n v="-54674"/>
    <n v="1240411"/>
    <n v="1174163"/>
    <n v="104.883929081866"/>
    <n v="110.80163431854599"/>
    <m/>
    <n v="36.290197362003397"/>
    <m/>
    <n v="1031868"/>
    <n v="771353"/>
    <n v="-120923"/>
    <n v="-120923"/>
    <n v="192653"/>
    <m/>
    <m/>
    <m/>
    <n v="426753"/>
    <n v="123.85498032507"/>
  </r>
  <r>
    <x v="146"/>
    <x v="0"/>
    <n v="8241231.2199999997"/>
    <n v="1769972.01"/>
    <n v="1229421.02"/>
    <n v="2213746.94"/>
    <n v="2120205.8199999998"/>
    <n v="1785716.68"/>
    <n v="2.0626477990000001"/>
    <n v="17882160.469999999"/>
    <n v="12.85654879"/>
    <n v="474138.92"/>
    <n v="2802847.93"/>
    <n v="9829020.9000000004"/>
    <n v="139089897"/>
    <n v="17.31449379"/>
    <n v="2322047.84"/>
    <n v="73877.59"/>
    <s v="2009"/>
    <s v="Vague B"/>
    <x v="145"/>
    <s v="Limoges"/>
    <x v="25"/>
    <s v="Nouvelle-Aquitaine"/>
    <s v="87085"/>
    <s v="A22"/>
    <s v="R75"/>
    <s v="Comptes financiers"/>
    <s v="nkbwh"/>
    <n v="34.811967090000003"/>
    <n v="2868934.7"/>
    <n v="136201326.19999999"/>
    <m/>
    <n v="81.745875650000002"/>
    <n v="97.923234649999998"/>
    <n v="8433268.7400000002"/>
    <n v="25.979537950000001"/>
    <n v="2661636.19"/>
    <n v="24082711.579999998"/>
    <n v="24082711.579999998"/>
    <n v="549438.26"/>
    <m/>
    <m/>
    <n v="943057.75"/>
    <n v="6246792.1299999999"/>
    <n v="84.479142442604299"/>
    <n v="8043304.2199999997"/>
    <n v="21.259627930000001"/>
  </r>
  <r>
    <x v="146"/>
    <x v="6"/>
    <n v="7661451"/>
    <n v="1499291.14"/>
    <n v="708683.11"/>
    <n v="2265560.92"/>
    <n v="3490639.05"/>
    <n v="-2166750"/>
    <n v="1.4084469833922799"/>
    <n v="20237844.760000002"/>
    <n v="14.363261850000001"/>
    <n v="532309.25"/>
    <n v="2965361.63"/>
    <n v="9763023"/>
    <n v="140813536"/>
    <n v="18.265666590461901"/>
    <n v="2544142.79"/>
    <n v="66390.19"/>
    <s v="2009"/>
    <s v="Vague B"/>
    <x v="145"/>
    <s v="Limoges"/>
    <x v="25"/>
    <s v="Nouvelle-Aquitaine"/>
    <s v="87085"/>
    <s v="A22"/>
    <s v="R75"/>
    <s v="Comptes financiers"/>
    <s v="nkbwh"/>
    <n v="25.8865324597129"/>
    <n v="1983284"/>
    <n v="144427817"/>
    <m/>
    <n v="80.901883608689403"/>
    <n v="102.566714182932"/>
    <n v="6952651.4500000002"/>
    <n v="24"/>
    <n v="2288135.62"/>
    <n v="25738856.98"/>
    <n v="25720531"/>
    <m/>
    <m/>
    <m/>
    <n v="1668773.95"/>
    <n v="5969133.0800000001"/>
    <n v="85.035423034097207"/>
    <n v="11929773"/>
    <n v="30"/>
  </r>
  <r>
    <x v="146"/>
    <x v="4"/>
    <n v="24115330"/>
    <m/>
    <m/>
    <m/>
    <m/>
    <n v="965624"/>
    <n v="0.61735657757711104"/>
    <m/>
    <m/>
    <m/>
    <m/>
    <n v="10785912"/>
    <n v="141786616"/>
    <n v="18.671081056056799"/>
    <m/>
    <m/>
    <s v="2009"/>
    <s v="Vague B"/>
    <x v="145"/>
    <s v="Limoges"/>
    <x v="25"/>
    <s v="Nouvelle-Aquitaine"/>
    <s v="87085"/>
    <s v="A22"/>
    <s v="R75"/>
    <s v="Comptes financiers"/>
    <s v="nkbwh"/>
    <n v="3.6297616499999998"/>
    <n v="875329"/>
    <n v="142614782"/>
    <m/>
    <n v="82.999442627222294"/>
    <n v="100.584093212296"/>
    <m/>
    <n v="27.2266890258262"/>
    <m/>
    <n v="26473094"/>
    <n v="26473094"/>
    <m/>
    <m/>
    <m/>
    <m/>
    <m/>
    <n v="84.241445708630394"/>
    <n v="9820288"/>
    <n v="24.7891812505102"/>
  </r>
  <r>
    <x v="146"/>
    <x v="10"/>
    <n v="8487714"/>
    <n v="1858779"/>
    <n v="2191189"/>
    <n v="3010776"/>
    <n v="5672402"/>
    <n v="-4944382"/>
    <n v="2.2609996454913399"/>
    <m/>
    <m/>
    <n v="140757"/>
    <n v="2716762"/>
    <n v="11051153"/>
    <n v="150856680"/>
    <n v="17.053696263234698"/>
    <n v="2795940"/>
    <n v="86602"/>
    <s v="2009"/>
    <s v="Vague B"/>
    <x v="145"/>
    <s v="Limoges"/>
    <x v="25"/>
    <s v="Nouvelle-Aquitaine"/>
    <s v="87085"/>
    <s v="A22"/>
    <s v="R75"/>
    <s v="Comptes financiers"/>
    <s v="nkbwh"/>
    <n v="40.1859558415847"/>
    <n v="3410869"/>
    <n v="146923309"/>
    <n v="124167494"/>
    <n v="82.308250453344201"/>
    <n v="97.392643799399494"/>
    <m/>
    <n v="27.0781750498146"/>
    <n v="2750783"/>
    <n v="31830786"/>
    <n v="25726640"/>
    <n v="1423919"/>
    <n v="1423919"/>
    <n v="1807890"/>
    <n v="682092"/>
    <n v="9924704"/>
    <n v="85.420369604704604"/>
    <n v="15995535"/>
    <n v="39.193186154009098"/>
  </r>
  <r>
    <x v="146"/>
    <x v="11"/>
    <n v="12393154"/>
    <n v="2050551"/>
    <n v="1929855"/>
    <n v="18636836"/>
    <n v="8099400"/>
    <n v="-7769948"/>
    <n v="3.4291542149703691"/>
    <m/>
    <m/>
    <n v="594567"/>
    <n v="3753296"/>
    <n v="23102714"/>
    <n v="181335735"/>
    <n v="22.205787513420891"/>
    <n v="522019"/>
    <n v="161927"/>
    <s v="2009"/>
    <s v="Vague B"/>
    <x v="145"/>
    <s v="Limoges"/>
    <x v="25"/>
    <s v="Nouvelle-Aquitaine"/>
    <s v="87085"/>
    <s v="A22"/>
    <s v="R75"/>
    <s v="Comptes financiers"/>
    <s v="nkbwh"/>
    <n v="50.175137015161752"/>
    <n v="6218282"/>
    <n v="174559809"/>
    <n v="139496716"/>
    <n v="76.927317166690841"/>
    <n v="96.263325593270395"/>
    <m/>
    <n v="47.645429309561202"/>
    <n v="2964074"/>
    <n v="48720826"/>
    <n v="40267028"/>
    <n v="1308407"/>
    <n v="1308407"/>
    <n v="6730967"/>
    <n v="2472234"/>
    <n v="7536067"/>
    <n v="84.172868906478897"/>
    <n v="30872662"/>
    <n v="63.669629244381198"/>
  </r>
  <r>
    <x v="146"/>
    <x v="9"/>
    <n v="13103205"/>
    <n v="2482504"/>
    <n v="2016164"/>
    <n v="15197543"/>
    <n v="3124166"/>
    <n v="4220611"/>
    <n v="2.907240223271546"/>
    <m/>
    <m/>
    <n v="592469"/>
    <n v="3500000"/>
    <n v="18919073"/>
    <n v="185269107"/>
    <n v="25.259593872819821"/>
    <n v="600000"/>
    <n v="195000"/>
    <s v="2009"/>
    <s v="Vague B"/>
    <x v="145"/>
    <s v="Limoges"/>
    <x v="25"/>
    <s v="Nouvelle-Aquitaine"/>
    <s v="87085"/>
    <s v="A22"/>
    <s v="R75"/>
    <s v="Budget"/>
    <s v="nkbwh"/>
    <n v="41.106111062140897"/>
    <n v="5386218"/>
    <n v="179882889"/>
    <n v="143421198"/>
    <n v="77.412365354575812"/>
    <n v="97.092759776728457"/>
    <m/>
    <n v="37.862780155815699"/>
    <n v="2271803"/>
    <n v="47116628"/>
    <n v="46798224"/>
    <n v="86218"/>
    <n v="86218"/>
    <n v="-4882879"/>
    <n v="1395708"/>
    <n v="15741271"/>
    <m/>
    <n v="14698462"/>
    <n v="29.416062580582601"/>
  </r>
  <r>
    <x v="147"/>
    <x v="0"/>
    <n v="2533330.7400000002"/>
    <n v="419500.44"/>
    <n v="70634.2"/>
    <n v="657602.52"/>
    <n v="1219973.8500000001"/>
    <n v="-294199.84000000003"/>
    <n v="4.2824109549999996"/>
    <n v="5521710.9000000004"/>
    <n v="16.47081944"/>
    <n v="438547.07"/>
    <n v="1006868.61"/>
    <n v="6441199.79"/>
    <n v="33524202.719999999"/>
    <n v="20.620202540000001"/>
    <n v="788798.52"/>
    <n v="18596.3"/>
    <s v="2010"/>
    <s v="Vague C"/>
    <x v="146"/>
    <s v="Sevenans"/>
    <x v="7"/>
    <s v="Bourgogne-Franche-Comté"/>
    <s v="90094"/>
    <s v="A03"/>
    <s v="R27"/>
    <s v="Comptes financiers"/>
    <s v="PVnB4"/>
    <n v="56.670221040000001"/>
    <n v="1435644.13"/>
    <n v="32085310.300000001"/>
    <m/>
    <n v="77.875996450000002"/>
    <n v="95.707899659999995"/>
    <n v="1721404.1"/>
    <n v="72.270827449999999"/>
    <n v="420580.49"/>
    <n v="6912758.5"/>
    <n v="6912758.5"/>
    <n v="86037.99"/>
    <m/>
    <m/>
    <n v="679415.34"/>
    <n v="421047.55"/>
    <n v="80.757030268417907"/>
    <n v="6735399.6299999999"/>
    <n v="75.571775500000001"/>
  </r>
  <r>
    <x v="147"/>
    <x v="14"/>
    <n v="19502210"/>
    <n v="448707"/>
    <m/>
    <n v="1625927"/>
    <n v="3717329"/>
    <n v="1456346"/>
    <n v="12.4458425893938"/>
    <m/>
    <m/>
    <n v="4953"/>
    <n v="991024"/>
    <n v="19656112"/>
    <n v="37736987"/>
    <n v="20.627945203998401"/>
    <n v="521185"/>
    <n v="2527250"/>
    <s v="2010"/>
    <s v="Vague C"/>
    <x v="146"/>
    <s v="Sevenans"/>
    <x v="7"/>
    <s v="Bourgogne-Franche-Comté"/>
    <s v="90094"/>
    <s v="A03"/>
    <s v="R27"/>
    <s v="Comptes financiers"/>
    <s v="PVnB4"/>
    <n v="24.082839842253801"/>
    <n v="4696686"/>
    <n v="33040300"/>
    <n v="26410247"/>
    <n v="69.9850441160022"/>
    <n v="87.554154760686103"/>
    <m/>
    <n v="214.16876723274299"/>
    <n v="385460"/>
    <n v="11924502"/>
    <n v="7784365"/>
    <n v="2970609"/>
    <n v="2970609"/>
    <n v="3572446"/>
    <n v="286948"/>
    <n v="1415719"/>
    <n v="82.788262037894398"/>
    <n v="18199766"/>
    <n v="198.30073455749499"/>
  </r>
  <r>
    <x v="147"/>
    <x v="9"/>
    <n v="8473544"/>
    <m/>
    <m/>
    <n v="3583906"/>
    <n v="5619331"/>
    <n v="-1945656"/>
    <n v="0.40243457864848908"/>
    <m/>
    <m/>
    <m/>
    <n v="800000"/>
    <n v="8920814"/>
    <n v="39687196"/>
    <n v="22.60969759617182"/>
    <n v="390000"/>
    <m/>
    <s v="2010"/>
    <s v="Vague C"/>
    <x v="146"/>
    <s v="Sevenans"/>
    <x v="7"/>
    <s v="Bourgogne-Franche-Comté"/>
    <s v="90094"/>
    <s v="A03"/>
    <s v="R27"/>
    <s v="Budget"/>
    <s v="PVnB4"/>
    <n v="1.884866591829818"/>
    <n v="159715"/>
    <n v="39527391"/>
    <n v="30606177"/>
    <n v="77.118517014908278"/>
    <n v="99.597338647960925"/>
    <m/>
    <n v="81.247280904525198"/>
    <n v="406880"/>
    <n v="16170716"/>
    <n v="8973155"/>
    <n v="-1640938"/>
    <n v="-1640938"/>
    <n v="-1116268"/>
    <n v="105244"/>
    <n v="5265355"/>
    <m/>
    <n v="10866470"/>
    <n v="98.967553917231697"/>
  </r>
  <r>
    <x v="148"/>
    <x v="12"/>
    <m/>
    <m/>
    <m/>
    <m/>
    <m/>
    <m/>
    <m/>
    <m/>
    <m/>
    <m/>
    <m/>
    <n v="40363229.480000302"/>
    <m/>
    <m/>
    <m/>
    <m/>
    <s v="2010"/>
    <s v="Vague E"/>
    <x v="147"/>
    <s v="Orsay"/>
    <x v="23"/>
    <s v="Île-de-France"/>
    <s v="91471"/>
    <s v="A25"/>
    <s v="R11"/>
    <s v="Comptes financiers"/>
    <s v="u13se"/>
    <m/>
    <m/>
    <m/>
    <m/>
    <m/>
    <m/>
    <m/>
    <m/>
    <m/>
    <m/>
    <m/>
    <m/>
    <m/>
    <m/>
    <m/>
    <m/>
    <n v="78.027857961513106"/>
    <n v="49064037.979999997"/>
    <m/>
  </r>
  <r>
    <x v="148"/>
    <x v="4"/>
    <n v="38803806"/>
    <m/>
    <m/>
    <m/>
    <m/>
    <n v="-21725245"/>
    <n v="4.7728488441170196"/>
    <m/>
    <m/>
    <m/>
    <m/>
    <n v="46312311"/>
    <n v="341032317"/>
    <n v="17.813826717190601"/>
    <m/>
    <m/>
    <s v="2010"/>
    <s v="Vague E"/>
    <x v="147"/>
    <s v="Orsay"/>
    <x v="23"/>
    <s v="Île-de-France"/>
    <s v="91471"/>
    <s v="A25"/>
    <s v="R11"/>
    <s v="Comptes financiers"/>
    <s v="u13se"/>
    <n v="41.946805424189598"/>
    <n v="16276957"/>
    <n v="324755360"/>
    <m/>
    <n v="78.823835044348598"/>
    <n v="95.227151155883007"/>
    <m/>
    <n v="51.338435060779297"/>
    <m/>
    <n v="60750906"/>
    <n v="60750906"/>
    <n v="11185270"/>
    <n v="11185270"/>
    <n v="7761307"/>
    <m/>
    <m/>
    <n v="80.409196537022297"/>
    <n v="68037556"/>
    <n v="75.421450041656001"/>
  </r>
  <r>
    <x v="148"/>
    <x v="1"/>
    <n v="87728137"/>
    <n v="7517705"/>
    <n v="55473004"/>
    <n v="12951481"/>
    <n v="40236820"/>
    <n v="-59246512"/>
    <n v="4.1089640466998603"/>
    <m/>
    <m/>
    <n v="391701"/>
    <n v="4914682"/>
    <n v="53781585"/>
    <n v="352071102"/>
    <n v="19.1233130516915"/>
    <n v="2785950"/>
    <n v="2782269"/>
    <s v="2010"/>
    <s v="Vague E"/>
    <x v="147"/>
    <s v="Orsay"/>
    <x v="23"/>
    <s v="Île-de-France"/>
    <s v="91471"/>
    <s v="A25"/>
    <s v="R11"/>
    <s v="Comptes financiers"/>
    <s v="u13se"/>
    <n v="16.490119925834101"/>
    <n v="14466475"/>
    <n v="337604627"/>
    <n v="274492347"/>
    <n v="77.9650319042657"/>
    <n v="95.891035953300104"/>
    <m/>
    <n v="57.349245394080498"/>
    <n v="6821770"/>
    <n v="141516872"/>
    <n v="67327659"/>
    <n v="7315481"/>
    <n v="7315481"/>
    <n v="-807211"/>
    <n v="2560851"/>
    <n v="5080639"/>
    <n v="80.9905168103287"/>
    <n v="113028097"/>
    <n v="120.525939711128"/>
  </r>
  <r>
    <x v="149"/>
    <x v="12"/>
    <m/>
    <m/>
    <m/>
    <m/>
    <m/>
    <m/>
    <m/>
    <m/>
    <m/>
    <m/>
    <m/>
    <n v="9261340.1500000097"/>
    <m/>
    <m/>
    <m/>
    <m/>
    <s v="2011"/>
    <s v="Vague E"/>
    <x v="148"/>
    <s v="Évry-Courcouronnes"/>
    <x v="23"/>
    <s v="Île-de-France"/>
    <s v="91228"/>
    <s v="A25"/>
    <s v="R11"/>
    <s v="Comptes financiers"/>
    <s v="RN4E6"/>
    <m/>
    <m/>
    <m/>
    <m/>
    <m/>
    <m/>
    <m/>
    <m/>
    <m/>
    <m/>
    <m/>
    <m/>
    <m/>
    <m/>
    <m/>
    <m/>
    <n v="73.036400965207307"/>
    <n v="13794935.18"/>
    <m/>
  </r>
  <r>
    <x v="149"/>
    <x v="5"/>
    <n v="1232236.5"/>
    <n v="0"/>
    <n v="0"/>
    <n v="1077104.1399999999"/>
    <n v="1466765.32"/>
    <m/>
    <n v="2.1503354659233299E-2"/>
    <n v="11204423.76"/>
    <n v="14.163646862410801"/>
    <n v="1165249.5"/>
    <n v="1533962.45"/>
    <m/>
    <n v="79106912.709999993"/>
    <n v="18.998862937676101"/>
    <n v="657270.41"/>
    <n v="66.97"/>
    <s v="2011"/>
    <s v="Vague E"/>
    <x v="148"/>
    <s v="Évry-Courcouronnes"/>
    <x v="23"/>
    <s v="Île-de-France"/>
    <s v="91228"/>
    <s v="A25"/>
    <s v="R11"/>
    <s v="Comptes financiers"/>
    <s v="RN4E6"/>
    <n v="1.3804687655333501"/>
    <n v="17010.6400000014"/>
    <n v="79070067.659999996"/>
    <m/>
    <n v="83.251032967786202"/>
    <n v="99.953423729055004"/>
    <n v="1898156.33"/>
    <m/>
    <n v="1304007.7"/>
    <n v="15029413.92"/>
    <n v="15029413.92"/>
    <m/>
    <m/>
    <m/>
    <n v="392194.75"/>
    <n v="423384.29"/>
    <n v="73.597052623165098"/>
    <m/>
    <m/>
  </r>
  <r>
    <x v="149"/>
    <x v="1"/>
    <n v="5670951"/>
    <n v="233123"/>
    <m/>
    <n v="10925082"/>
    <n v="2158045"/>
    <n v="-3192752"/>
    <n v="3.4138798394237502"/>
    <m/>
    <m/>
    <n v="515086"/>
    <n v="1499254"/>
    <n v="22014153"/>
    <n v="88435245"/>
    <n v="19.102699381903701"/>
    <n v="378778"/>
    <n v="56"/>
    <s v="2011"/>
    <s v="Vague E"/>
    <x v="148"/>
    <s v="Évry-Courcouronnes"/>
    <x v="23"/>
    <s v="Île-de-France"/>
    <s v="91228"/>
    <s v="A25"/>
    <s v="R11"/>
    <s v="Comptes financiers"/>
    <s v="RN4E6"/>
    <n v="53.237508135760599"/>
    <n v="3019073"/>
    <n v="85177143"/>
    <n v="69946674"/>
    <n v="79.093662261013705"/>
    <n v="96.315833127391699"/>
    <m/>
    <n v="93.042508833619806"/>
    <n v="1758702"/>
    <n v="17606211"/>
    <n v="16893519"/>
    <n v="213310"/>
    <n v="213310"/>
    <n v="-160422"/>
    <m/>
    <n v="138085"/>
    <n v="78.488971521546702"/>
    <n v="25206905"/>
    <n v="106.53663037277499"/>
  </r>
  <r>
    <x v="149"/>
    <x v="8"/>
    <n v="16549729"/>
    <n v="922458"/>
    <n v="0"/>
    <n v="1122566"/>
    <n v="16131406"/>
    <n v="-14802116"/>
    <n v="5.5395705251879104"/>
    <m/>
    <m/>
    <n v="845898"/>
    <n v="1098045"/>
    <n v="24831922"/>
    <n v="99570589"/>
    <n v="23.052407573887098"/>
    <n v="409293"/>
    <n v="86644"/>
    <s v="2011"/>
    <s v="Vague E"/>
    <x v="148"/>
    <s v="Évry-Courcouronnes"/>
    <x v="23"/>
    <s v="Île-de-France"/>
    <s v="91228"/>
    <s v="A25"/>
    <s v="R11"/>
    <s v="Comptes financiers"/>
    <s v="RN4E6"/>
    <n v="33.328539699955201"/>
    <n v="5515783"/>
    <n v="94054807"/>
    <n v="75861828"/>
    <n v="76.188991912059507"/>
    <n v="94.460430479124696"/>
    <m/>
    <n v="95.045561254514098"/>
    <n v="14834599"/>
    <n v="35810654"/>
    <n v="22953418"/>
    <n v="2308196"/>
    <n v="2308196"/>
    <n v="3064154"/>
    <n v="44046"/>
    <n v="315699"/>
    <n v="79.660965016652696"/>
    <n v="39634038"/>
    <n v="151.70148273229699"/>
  </r>
  <r>
    <x v="150"/>
    <x v="2"/>
    <n v="32623.87"/>
    <n v="0"/>
    <n v="0"/>
    <n v="49517.36"/>
    <n v="140692"/>
    <m/>
    <n v="4.722893676"/>
    <n v="1414729.94"/>
    <n v="51.902568979999998"/>
    <n v="2620"/>
    <n v="231470.44"/>
    <n v="804146.48"/>
    <n v="2725741.65"/>
    <n v="38.922017789999998"/>
    <n v="133780.24"/>
    <m/>
    <s v="2015"/>
    <s v="Vague E"/>
    <x v="149"/>
    <s v="Évry-Courcouronnes"/>
    <x v="23"/>
    <s v="Île-de-France"/>
    <s v="91228"/>
    <s v="A25"/>
    <s v="R11"/>
    <s v="Comptes financiers"/>
    <s v="WjVHD"/>
    <n v="394.6002727"/>
    <n v="128733.88"/>
    <n v="2597007.77"/>
    <m/>
    <n v="35.626574150000003"/>
    <n v="95.277106320000001"/>
    <n v="361855.74"/>
    <n v="111.4716468"/>
    <n v="60800"/>
    <n v="1060913.6499999999"/>
    <n v="1060913.6499999999"/>
    <n v="19432.36"/>
    <m/>
    <m/>
    <m/>
    <n v="143500"/>
    <m/>
    <n v="1038435.95"/>
    <n v="143.94910419999999"/>
  </r>
  <r>
    <x v="150"/>
    <x v="1"/>
    <n v="1447959"/>
    <m/>
    <m/>
    <n v="2869574"/>
    <m/>
    <n v="-240126"/>
    <n v="14.1958238639576"/>
    <m/>
    <m/>
    <m/>
    <m/>
    <n v="3773548"/>
    <n v="7075440"/>
    <n v="18.290834209603901"/>
    <m/>
    <m/>
    <s v="2015"/>
    <s v="Vague E"/>
    <x v="149"/>
    <s v="Évry-Courcouronnes"/>
    <x v="23"/>
    <s v="Île-de-France"/>
    <s v="91228"/>
    <s v="A25"/>
    <s v="R11"/>
    <s v="Comptes financiers"/>
    <s v="WjVHD"/>
    <n v="69.367779060042494"/>
    <n v="1004417"/>
    <n v="6071022"/>
    <n v="4301320"/>
    <n v="60.792261682665703"/>
    <n v="85.804162002645796"/>
    <m/>
    <n v="223.76418336154899"/>
    <m/>
    <n v="2869574"/>
    <n v="1294157"/>
    <n v="866141"/>
    <n v="866141"/>
    <n v="1202552"/>
    <m/>
    <m/>
    <n v="74.090598692115904"/>
    <n v="4013674"/>
    <n v="238.003196166972"/>
  </r>
  <r>
    <x v="151"/>
    <x v="10"/>
    <n v="176798332"/>
    <n v="1634156"/>
    <n v="287097"/>
    <n v="24107549"/>
    <n v="3609405"/>
    <n v="-6788611"/>
    <n v="5.4336950301886802"/>
    <m/>
    <m/>
    <n v="1993810"/>
    <n v="7563804"/>
    <n v="59286145"/>
    <n v="90109437"/>
    <n v="44.529035288501497"/>
    <n v="2676305"/>
    <n v="3610007"/>
    <s v="2015"/>
    <s v="Vague E"/>
    <x v="150"/>
    <s v="Gif-sur-Yvette"/>
    <x v="23"/>
    <s v="Île-de-France"/>
    <s v="91272"/>
    <s v="A25"/>
    <s v="R11"/>
    <s v="Comptes financiers"/>
    <s v="m84Aa"/>
    <n v="2.76941074308326"/>
    <n v="4896272"/>
    <n v="85211188"/>
    <n v="59917770"/>
    <n v="66.494444971396305"/>
    <n v="94.564110970974099"/>
    <m/>
    <n v="250.47194741610701"/>
    <n v="5726713"/>
    <n v="53417653"/>
    <n v="40124863"/>
    <n v="2185698"/>
    <n v="2185698"/>
    <n v="6104848"/>
    <n v="1748240"/>
    <n v="460567"/>
    <n v="72.481909002112303"/>
    <n v="66074756"/>
    <n v="279.15245307928302"/>
  </r>
  <r>
    <x v="151"/>
    <x v="13"/>
    <n v="29426532"/>
    <n v="2123757"/>
    <n v="207789"/>
    <n v="8953032"/>
    <n v="12916366"/>
    <n v="-11085848"/>
    <n v="12.375504942984399"/>
    <m/>
    <m/>
    <n v="4052420"/>
    <n v="7749195"/>
    <n v="56184021"/>
    <n v="92998371"/>
    <n v="46.840319385809501"/>
    <n v="3024972"/>
    <n v="950688"/>
    <s v="2015"/>
    <s v="Vague E"/>
    <x v="150"/>
    <s v="Gif-sur-Yvette"/>
    <x v="23"/>
    <s v="Île-de-France"/>
    <s v="91272"/>
    <s v="A25"/>
    <s v="R11"/>
    <s v="Comptes financiers"/>
    <s v="m84Aa"/>
    <n v="39.111024024169801"/>
    <n v="11509018"/>
    <n v="81489353"/>
    <n v="58287054"/>
    <n v="62.675349442411203"/>
    <n v="87.624495057015594"/>
    <m/>
    <n v="248.207241993933"/>
    <n v="4288718"/>
    <n v="46175098"/>
    <n v="43560734"/>
    <n v="6416882"/>
    <n v="6416882"/>
    <n v="8610995"/>
    <n v="1262609"/>
    <n v="645552"/>
    <n v="74.859917223311399"/>
    <n v="67269869"/>
    <n v="297.18180287920597"/>
  </r>
  <r>
    <x v="152"/>
    <x v="9"/>
    <n v="54965801"/>
    <n v="6630684"/>
    <n v="86917603"/>
    <n v="47325304"/>
    <n v="24348181"/>
    <n v="-68034365"/>
    <n v="-6.0098601127972584"/>
    <m/>
    <m/>
    <n v="1354969"/>
    <n v="6428490"/>
    <n v="4731186"/>
    <n v="521156107"/>
    <n v="38.394242782997843"/>
    <n v="2418000"/>
    <n v="156000"/>
    <s v="2019"/>
    <s v="Vague E"/>
    <x v="151"/>
    <s v="Gif-sur-Yvette"/>
    <x v="23"/>
    <s v="Île-de-France"/>
    <s v="91272"/>
    <s v="A25"/>
    <s v="R11"/>
    <s v="Budget"/>
    <s v="G2qA7"/>
    <n v="-56.982255202648638"/>
    <n v="-31320753"/>
    <n v="552476860"/>
    <n v="369847649"/>
    <n v="70.966768696044468"/>
    <n v="106.0098601127973"/>
    <m/>
    <n v="3.0828928473130999"/>
    <n v="22529188"/>
    <n v="205925772"/>
    <n v="200093941"/>
    <n v="-42430409"/>
    <n v="-42430409"/>
    <n v="-70306143"/>
    <n v="3676275"/>
    <n v="4141078"/>
    <m/>
    <n v="72765551"/>
    <n v="47.414833555200801"/>
  </r>
  <r>
    <x v="153"/>
    <x v="8"/>
    <n v="7726667"/>
    <n v="2051446"/>
    <n v="141280"/>
    <n v="2101983"/>
    <n v="1486248"/>
    <n v="-51854369"/>
    <n v="2.4023227149007198"/>
    <m/>
    <m/>
    <n v="2971589"/>
    <n v="701300"/>
    <n v="28239197"/>
    <n v="98010479"/>
    <n v="11.045691348983199"/>
    <n v="266909"/>
    <n v="0"/>
    <s v="2011"/>
    <s v="Vague E"/>
    <x v="152"/>
    <s v="Gif-sur-Yvette"/>
    <x v="23"/>
    <s v="Île-de-France"/>
    <s v="91272"/>
    <s v="A25"/>
    <s v="R11"/>
    <s v="Comptes financiers"/>
    <s v="6kk6n"/>
    <n v="30.472751058121201"/>
    <n v="2354528"/>
    <n v="95655952"/>
    <n v="71406466"/>
    <n v="72.855950433626603"/>
    <n v="97.597678305398304"/>
    <m/>
    <n v="106.277870926422"/>
    <n v="468241"/>
    <n v="10780011"/>
    <n v="10825935"/>
    <n v="1036462"/>
    <n v="1036462"/>
    <n v="-3823590"/>
    <n v="464084"/>
    <n v="126931"/>
    <n v="84.943576774897195"/>
    <n v="80093566"/>
    <n v="301.43115150848098"/>
  </r>
  <r>
    <x v="153"/>
    <x v="9"/>
    <n v="6977216"/>
    <n v="1014214"/>
    <n v="4585884"/>
    <n v="1833048"/>
    <n v="1236712"/>
    <n v="-26774255"/>
    <n v="-2.34017634358195"/>
    <m/>
    <m/>
    <n v="2072837"/>
    <n v="735200"/>
    <n v="23509591"/>
    <n v="105105498"/>
    <n v="13.264311825057909"/>
    <n v="350000"/>
    <n v="0"/>
    <s v="2011"/>
    <s v="Vague E"/>
    <x v="152"/>
    <s v="Gif-sur-Yvette"/>
    <x v="23"/>
    <s v="Île-de-France"/>
    <s v="91272"/>
    <s v="A25"/>
    <s v="R11"/>
    <s v="Budget"/>
    <s v="6kk6n"/>
    <n v="-35.252656647006489"/>
    <n v="-2459654"/>
    <n v="107565152"/>
    <n v="81264702"/>
    <n v="77.317270310635891"/>
    <n v="102.3401763435819"/>
    <m/>
    <n v="78.682106636171497"/>
    <n v="257419"/>
    <n v="12382715"/>
    <n v="13941521"/>
    <n v="-3920258"/>
    <n v="-3920258"/>
    <n v="-21413029"/>
    <n v="152598"/>
    <n v="144803"/>
    <m/>
    <n v="50283846"/>
    <n v="168.29041955892899"/>
  </r>
  <r>
    <x v="154"/>
    <x v="12"/>
    <n v="246112.48"/>
    <n v="0"/>
    <n v="0"/>
    <n v="181924.83"/>
    <m/>
    <m/>
    <n v="9.4874394768118098"/>
    <n v="1323195.54"/>
    <n v="79.142709074470105"/>
    <n v="219994.36"/>
    <m/>
    <n v="485999.21"/>
    <n v="1671910.85"/>
    <n v="78.671290996167698"/>
    <m/>
    <n v="26460"/>
    <m/>
    <m/>
    <x v="153"/>
    <s v="Suresnes"/>
    <x v="23"/>
    <s v="Île-de-France"/>
    <s v="92073"/>
    <s v="A25"/>
    <s v="R11"/>
    <s v="Comptes financiers"/>
    <s v="a2a9U"/>
    <n v="64.450827524065403"/>
    <n v="158621.53"/>
    <n v="1508599.32"/>
    <m/>
    <n v="9.9875103986555196"/>
    <n v="90.232043173833105"/>
    <n v="89781.95"/>
    <n v="115.974939986053"/>
    <n v="12491.47"/>
    <n v="1315313.8500000001"/>
    <n v="1315313.8500000001"/>
    <n v="105439.67"/>
    <m/>
    <m/>
    <m/>
    <m/>
    <m/>
    <n v="1398000.92"/>
    <n v="333.60768795785998"/>
  </r>
  <r>
    <x v="155"/>
    <x v="3"/>
    <n v="677318.11"/>
    <n v="0"/>
    <n v="0"/>
    <n v="106438.41"/>
    <n v="196298.14"/>
    <m/>
    <n v="17.253676748947498"/>
    <n v="2187681.5"/>
    <n v="44.590933761616498"/>
    <n v="1054536.33"/>
    <n v="280587.76"/>
    <n v="1389332.46"/>
    <n v="4906112.78"/>
    <n v="44.812988991255899"/>
    <n v="212887.23"/>
    <m/>
    <m/>
    <s v="Vague E"/>
    <x v="154"/>
    <s v="Saint-Ouen-sur-Seine"/>
    <x v="22"/>
    <s v="Île-de-France"/>
    <s v="93070"/>
    <s v="A24"/>
    <s v="R11"/>
    <s v="Comptes financiers"/>
    <s v="OYA17"/>
    <n v="124.975964395814"/>
    <n v="846484.84"/>
    <n v="4060307.44"/>
    <m/>
    <n v="34.661361575956299"/>
    <n v="82.760173319945594"/>
    <n v="972101.2"/>
    <n v="123.182712883436"/>
    <n v="127205.31"/>
    <n v="2198575.7799999998"/>
    <n v="2198575.7799999998"/>
    <n v="806484.84"/>
    <m/>
    <m/>
    <n v="64489.85"/>
    <m/>
    <m/>
    <n v="1705520.05"/>
    <n v="151.21692804621699"/>
  </r>
  <r>
    <x v="155"/>
    <x v="0"/>
    <n v="1468394.66"/>
    <n v="101494.66"/>
    <n v="458806.48"/>
    <n v="345331.21"/>
    <n v="171897.72"/>
    <n v="-2814412.3"/>
    <n v="9.5881145760000006"/>
    <n v="2015417.83"/>
    <n v="44.213942019999998"/>
    <n v="454831.46"/>
    <n v="192890.8"/>
    <n v="843592.51"/>
    <n v="4558331.01"/>
    <n v="52.604265130000002"/>
    <n v="214241.2"/>
    <m/>
    <m/>
    <s v="Vague E"/>
    <x v="154"/>
    <s v="Saint-Ouen-sur-Seine"/>
    <x v="22"/>
    <s v="Île-de-France"/>
    <s v="93070"/>
    <s v="A24"/>
    <s v="R11"/>
    <s v="Comptes financiers"/>
    <s v="OYA17"/>
    <n v="29.764341420000001"/>
    <n v="437058"/>
    <n v="4110873.53"/>
    <m/>
    <n v="37.781988320000004"/>
    <n v="90.183743149999998"/>
    <n v="538620.30000000005"/>
    <n v="73.875613389999998"/>
    <n v="330667.48"/>
    <n v="2397876.5299999998"/>
    <n v="2397876.5299999998"/>
    <n v="34336.43"/>
    <m/>
    <m/>
    <n v="56136.52"/>
    <n v="17175"/>
    <m/>
    <n v="3658004.81"/>
    <n v="320.34109590000003"/>
  </r>
  <r>
    <x v="156"/>
    <x v="5"/>
    <n v="11163158.16"/>
    <n v="0"/>
    <n v="0"/>
    <n v="1692788.79"/>
    <n v="1948818.86"/>
    <n v="267849.05000001698"/>
    <m/>
    <n v="20845175.440000001"/>
    <n v="13.475318491509499"/>
    <n v="24751"/>
    <n v="2874174.04"/>
    <n v="3615662.1800000099"/>
    <n v="154691523.27000001"/>
    <n v="11.7368216992153"/>
    <n v="789870.16"/>
    <n v="3047.5"/>
    <s v="2010"/>
    <s v="Vague D"/>
    <x v="155"/>
    <s v="Villetaneuse"/>
    <x v="22"/>
    <s v="Île-de-France"/>
    <s v="93079"/>
    <s v="A24"/>
    <s v="R11"/>
    <s v="Comptes financiers"/>
    <s v="cqyN7"/>
    <m/>
    <m/>
    <n v="157189526.5"/>
    <m/>
    <n v="87.509691454601494"/>
    <n v="101.614828774839"/>
    <m/>
    <n v="8.28069410082486"/>
    <n v="4576112.54"/>
    <n v="18155868.27"/>
    <n v="18155868.27"/>
    <m/>
    <m/>
    <m/>
    <n v="135082.97"/>
    <n v="1004626.78"/>
    <n v="79.755951608782894"/>
    <n v="3347813.1299999901"/>
    <n v="7.66725845948773"/>
  </r>
  <r>
    <x v="156"/>
    <x v="11"/>
    <n v="27707958"/>
    <n v="3869112"/>
    <n v="187330"/>
    <n v="8951682"/>
    <n v="17552437"/>
    <n v="-19570637"/>
    <n v="-1.938793114402646"/>
    <m/>
    <m/>
    <n v="10200"/>
    <n v="3086044"/>
    <n v="20491584"/>
    <n v="197291757"/>
    <n v="14.68960053916495"/>
    <n v="536401"/>
    <n v="1158681"/>
    <s v="2010"/>
    <s v="Vague D"/>
    <x v="155"/>
    <s v="Villetaneuse"/>
    <x v="22"/>
    <s v="Île-de-France"/>
    <s v="93079"/>
    <s v="A24"/>
    <s v="R11"/>
    <s v="Comptes financiers"/>
    <s v="cqyN7"/>
    <n v="-13.804983391414121"/>
    <n v="-3825079"/>
    <n v="201108036"/>
    <n v="164465442"/>
    <n v="83.361537502045763"/>
    <n v="101.9343327151778"/>
    <m/>
    <n v="36.681628376103298"/>
    <n v="7480914"/>
    <n v="47301252"/>
    <n v="28981371"/>
    <n v="-7247518"/>
    <n v="-7247518"/>
    <n v="-16510449"/>
    <n v="3101626"/>
    <n v="1366825"/>
    <n v="79.924679506608499"/>
    <n v="40062221"/>
    <n v="71.714685533500997"/>
  </r>
  <r>
    <x v="157"/>
    <x v="5"/>
    <m/>
    <n v="0"/>
    <n v="0"/>
    <n v="3778297.73"/>
    <n v="1434898.06"/>
    <m/>
    <n v="5.2530648466017098"/>
    <n v="12219086.060000001"/>
    <n v="9.5207768408991793"/>
    <n v="403821.48"/>
    <n v="6451926.4000000004"/>
    <n v="17549369.98"/>
    <n v="128341271.56"/>
    <n v="12.779908443039"/>
    <n v="405696.68"/>
    <n v="40829.31"/>
    <s v="2012"/>
    <s v="Vague E"/>
    <x v="156"/>
    <s v="Saint-Denis"/>
    <x v="22"/>
    <s v="Île-de-France"/>
    <s v="93066"/>
    <s v="A24"/>
    <s v="R11"/>
    <s v="Comptes financiers"/>
    <s v="Uxr7Z"/>
    <m/>
    <n v="6741850.2199999997"/>
    <n v="122265221.18000001"/>
    <m/>
    <n v="84.478151861938699"/>
    <n v="95.265708134145001"/>
    <n v="6261914.9800000004"/>
    <n v="51.6726926253126"/>
    <n v="3159393.55"/>
    <n v="16401897"/>
    <n v="16401897"/>
    <n v="4068355.4"/>
    <m/>
    <m/>
    <n v="229547.01"/>
    <n v="281325.98"/>
    <n v="81.339174252893699"/>
    <n v="21191234.25"/>
    <n v="62.395865777470298"/>
  </r>
  <r>
    <x v="157"/>
    <x v="10"/>
    <n v="4429234"/>
    <n v="240396"/>
    <n v="1725836"/>
    <n v="6213670"/>
    <n v="875383"/>
    <n v="-8192425"/>
    <n v="2.9730130281517"/>
    <m/>
    <m/>
    <n v="206441"/>
    <n v="3364683"/>
    <n v="18845686"/>
    <n v="140070291"/>
    <n v="11.5687936994434"/>
    <n v="0"/>
    <n v="0"/>
    <s v="2012"/>
    <s v="Vague E"/>
    <x v="156"/>
    <s v="Saint-Denis"/>
    <x v="22"/>
    <s v="Île-de-France"/>
    <s v="93066"/>
    <s v="A24"/>
    <s v="R11"/>
    <s v="Comptes financiers"/>
    <s v="Uxr7Z"/>
    <n v="94.018694880423993"/>
    <n v="4164308"/>
    <n v="135878983"/>
    <n v="117895745"/>
    <n v="84.168986983828006"/>
    <n v="97.007710935647296"/>
    <m/>
    <n v="49.9300687288777"/>
    <n v="2537974"/>
    <n v="17225722"/>
    <n v="16204443"/>
    <n v="2041682"/>
    <n v="2041682"/>
    <n v="-238274"/>
    <n v="376715"/>
    <n v="1684624"/>
    <n v="82.693387931845095"/>
    <n v="27038111"/>
    <n v="71.635213519371106"/>
  </r>
  <r>
    <x v="157"/>
    <x v="1"/>
    <n v="3545635"/>
    <n v="235052"/>
    <n v="1318272"/>
    <n v="8336584"/>
    <n v="939803"/>
    <n v="-9998848"/>
    <n v="3.79763001157154"/>
    <m/>
    <m/>
    <n v="200162"/>
    <n v="3665351"/>
    <n v="21879373"/>
    <n v="140773008"/>
    <n v="13.266779097311"/>
    <n v="525108"/>
    <m/>
    <s v="2012"/>
    <s v="Vague E"/>
    <x v="156"/>
    <s v="Saint-Denis"/>
    <x v="22"/>
    <s v="Île-de-France"/>
    <s v="93066"/>
    <s v="A24"/>
    <s v="R11"/>
    <s v="Comptes financiers"/>
    <s v="Uxr7Z"/>
    <n v="150.77801296523799"/>
    <n v="5346038"/>
    <n v="135441729"/>
    <n v="117122804"/>
    <n v="83.199759431154604"/>
    <n v="96.212854242625795"/>
    <m/>
    <n v="58.154708583201902"/>
    <n v="2992555"/>
    <n v="18767386"/>
    <n v="18676044"/>
    <n v="2891966"/>
    <n v="2891966"/>
    <n v="2803812"/>
    <n v="359245"/>
    <n v="195254"/>
    <n v="83.211774343774294"/>
    <n v="31878221"/>
    <n v="84.731342731160794"/>
  </r>
  <r>
    <x v="158"/>
    <x v="12"/>
    <n v="660233.22"/>
    <n v="0"/>
    <n v="0"/>
    <n v="35829.440000000002"/>
    <n v="6998.16"/>
    <m/>
    <n v="15.3878066441542"/>
    <n v="1053901.6100000001"/>
    <n v="48.993250215017497"/>
    <n v="235565"/>
    <m/>
    <n v="3728683.34"/>
    <n v="2151115.9300000002"/>
    <n v="100"/>
    <n v="648083.63"/>
    <m/>
    <m/>
    <s v="Vague E"/>
    <x v="157"/>
    <s v="Saint-Denis"/>
    <x v="22"/>
    <s v="Île-de-France"/>
    <s v="93066"/>
    <s v="A24"/>
    <s v="R11"/>
    <s v="Comptes financiers"/>
    <s v="13fXQ"/>
    <n v="50.135247662939499"/>
    <n v="331009.56"/>
    <n v="1820106.37"/>
    <m/>
    <n v="35.380462270111103"/>
    <n v="84.612193355845704"/>
    <n v="322907.44"/>
    <n v="737.49865641094402"/>
    <m/>
    <n v="2151115.9300000002"/>
    <n v="2151115.9300000002"/>
    <n v="284984.90000000002"/>
    <m/>
    <m/>
    <m/>
    <m/>
    <m/>
    <n v="3773068.07"/>
    <n v="746.27754047144003"/>
  </r>
  <r>
    <x v="158"/>
    <x v="6"/>
    <n v="159902.1"/>
    <m/>
    <m/>
    <m/>
    <m/>
    <n v="8111.3599999998696"/>
    <n v="8.0773199505977402"/>
    <m/>
    <m/>
    <m/>
    <m/>
    <n v="2250539.36"/>
    <n v="5581121"/>
    <n v="22.022009556861398"/>
    <m/>
    <m/>
    <m/>
    <s v="Vague E"/>
    <x v="157"/>
    <s v="Saint-Denis"/>
    <x v="22"/>
    <s v="Île-de-France"/>
    <s v="93066"/>
    <s v="A24"/>
    <s v="R11"/>
    <s v="Comptes financiers"/>
    <s v="13fXQ"/>
    <n v="281.925628243782"/>
    <n v="450805"/>
    <n v="5127165.41"/>
    <m/>
    <n v="16.789025896410401"/>
    <n v="91.866229203774694"/>
    <m/>
    <n v="158"/>
    <m/>
    <m/>
    <n v="1229075"/>
    <n v="319949.3"/>
    <m/>
    <m/>
    <m/>
    <m/>
    <m/>
    <n v="2242428"/>
    <n v="157"/>
  </r>
  <r>
    <x v="158"/>
    <x v="4"/>
    <n v="153177"/>
    <m/>
    <m/>
    <m/>
    <m/>
    <n v="-53972"/>
    <n v="8.1112218629805"/>
    <m/>
    <m/>
    <m/>
    <m/>
    <n v="2509680"/>
    <n v="5105507"/>
    <n v="20.273735791567798"/>
    <m/>
    <m/>
    <m/>
    <s v="Vague E"/>
    <x v="157"/>
    <s v="Saint-Denis"/>
    <x v="22"/>
    <s v="Île-de-France"/>
    <s v="93066"/>
    <s v="A24"/>
    <s v="R11"/>
    <s v="Comptes financiers"/>
    <s v="13fXQ"/>
    <n v="270.353251467257"/>
    <n v="414119"/>
    <n v="4651379"/>
    <m/>
    <n v="15.409556778592201"/>
    <n v="91.105134122820701"/>
    <m/>
    <n v="194.24020274417501"/>
    <m/>
    <n v="1035077"/>
    <n v="1035077"/>
    <n v="306468"/>
    <n v="306468"/>
    <n v="153290"/>
    <m/>
    <m/>
    <m/>
    <n v="2563652"/>
    <n v="198.41744136523801"/>
  </r>
  <r>
    <x v="158"/>
    <x v="14"/>
    <n v="404840"/>
    <m/>
    <m/>
    <n v="570647"/>
    <m/>
    <n v="-187028"/>
    <n v="0.59342772045862302"/>
    <m/>
    <m/>
    <m/>
    <m/>
    <n v="2054673"/>
    <n v="4886189"/>
    <n v="12.697134719921801"/>
    <m/>
    <m/>
    <m/>
    <s v="Vague E"/>
    <x v="157"/>
    <s v="Saint-Denis"/>
    <x v="22"/>
    <s v="Île-de-France"/>
    <s v="93066"/>
    <s v="A24"/>
    <s v="R11"/>
    <s v="Comptes financiers"/>
    <s v="13fXQ"/>
    <n v="7.16233573757534"/>
    <n v="28996"/>
    <n v="4857193"/>
    <n v="622221"/>
    <n v="12.734280233531701"/>
    <n v="99.406572279541393"/>
    <m/>
    <n v="152.28595610674699"/>
    <m/>
    <n v="570647"/>
    <n v="620406"/>
    <n v="-302020"/>
    <n v="-302020"/>
    <n v="-506916"/>
    <m/>
    <m/>
    <m/>
    <n v="2241701"/>
    <n v="166.14788829680001"/>
  </r>
  <r>
    <x v="159"/>
    <x v="13"/>
    <n v="9267543"/>
    <m/>
    <m/>
    <n v="1960061"/>
    <n v="31162729"/>
    <n v="-65546622"/>
    <n v="6.7491517295707997"/>
    <m/>
    <m/>
    <m/>
    <m/>
    <n v="28728633"/>
    <n v="16073294"/>
    <n v="79.597281055146496"/>
    <m/>
    <m/>
    <m/>
    <m/>
    <x v="158"/>
    <s v="Aubervilliers"/>
    <x v="22"/>
    <s v="Île-de-France"/>
    <s v="93001"/>
    <s v="A24"/>
    <s v="R11"/>
    <s v="Comptes financiers"/>
    <s v="DmOC1"/>
    <n v="11.705486556685001"/>
    <n v="1084811"/>
    <n v="14988481"/>
    <n v="888375"/>
    <n v="5.5270251387176801"/>
    <n v="93.250835827429"/>
    <m/>
    <n v="690.01707911562198"/>
    <m/>
    <n v="33122790"/>
    <n v="12793905"/>
    <n v="1244311"/>
    <n v="1244311"/>
    <n v="15737636"/>
    <m/>
    <m/>
    <m/>
    <n v="94275255"/>
    <n v="2264.3449859929101"/>
  </r>
  <r>
    <x v="160"/>
    <x v="5"/>
    <n v="4567307.66"/>
    <n v="0"/>
    <n v="0"/>
    <n v="3092718.87"/>
    <n v="3333621.07"/>
    <m/>
    <n v="8.0673706701190397"/>
    <n v="8332889.21"/>
    <n v="8.4830933584269896"/>
    <n v="1482881.32"/>
    <n v="435597.61"/>
    <n v="8827194.0699999593"/>
    <n v="98229370.560000002"/>
    <n v="12.6762925172102"/>
    <n v="218895.51"/>
    <n v="278.5"/>
    <s v="2011"/>
    <s v="Vague E"/>
    <x v="159"/>
    <s v="Gif-sur-Yvette"/>
    <x v="23"/>
    <s v="Île-de-France"/>
    <s v="91272"/>
    <s v="A25"/>
    <s v="R11"/>
    <s v="Comptes financiers"/>
    <s v="6kk6n"/>
    <n v="173.50544390521699"/>
    <n v="7924527.4299999904"/>
    <n v="90287890.629999995"/>
    <m/>
    <n v="82.766865242549699"/>
    <n v="91.9153712532962"/>
    <n v="7164029.3099999903"/>
    <n v="35.196191239228099"/>
    <n v="304772.44"/>
    <n v="12451842.35"/>
    <n v="12451842.35"/>
    <n v="5940383.8699999899"/>
    <m/>
    <m/>
    <n v="1150296.54"/>
    <n v="1217026.43"/>
    <n v="87.998899541396398"/>
    <n v="14322510.119999999"/>
    <n v="57.107366305961399"/>
  </r>
  <r>
    <x v="160"/>
    <x v="0"/>
    <n v="7724904.5499999998"/>
    <n v="765366.03"/>
    <n v="2315907.19"/>
    <n v="2063757.78"/>
    <n v="1463247.04"/>
    <n v="-7324396.5499999998"/>
    <n v="6.7023726620000001"/>
    <n v="8467522.0099999998"/>
    <n v="10.14310066"/>
    <n v="2045179.63"/>
    <n v="374867.05"/>
    <n v="14543948.630000001"/>
    <n v="83480607.120000005"/>
    <n v="12.83358119"/>
    <n v="179705.19"/>
    <n v="2744.36"/>
    <s v="2011"/>
    <s v="Vague E"/>
    <x v="159"/>
    <s v="Gif-sur-Yvette"/>
    <x v="23"/>
    <s v="Île-de-France"/>
    <s v="91272"/>
    <s v="A25"/>
    <s v="R11"/>
    <s v="Comptes financiers"/>
    <s v="6kk6n"/>
    <n v="72.430427510000001"/>
    <n v="5595181.3899999997"/>
    <n v="77793666.280000001"/>
    <m/>
    <n v="82.187806449999997"/>
    <n v="93.187710249999995"/>
    <n v="6133736.4400000004"/>
    <n v="67.303956189999994"/>
    <n v="281909.15999999997"/>
    <n v="10713551.49"/>
    <n v="10713551.49"/>
    <n v="3446079.88"/>
    <m/>
    <m/>
    <n v="954886.08"/>
    <n v="265981.98"/>
    <n v="87.777367940247302"/>
    <n v="21868345.18"/>
    <n v="101.1985248"/>
  </r>
  <r>
    <x v="160"/>
    <x v="6"/>
    <n v="1908632"/>
    <n v="915572.19"/>
    <n v="1642692.49"/>
    <n v="1620314.45"/>
    <n v="926850.53"/>
    <n v="-6216860"/>
    <n v="6.7752464594683"/>
    <n v="7307965.1799999997"/>
    <n v="8.897716398"/>
    <n v="2534812.33"/>
    <n v="374875.26"/>
    <n v="18050287"/>
    <n v="82014094"/>
    <n v="12.316305048739499"/>
    <n v="103845.26"/>
    <n v="16981.43"/>
    <s v="2011"/>
    <s v="Vague E"/>
    <x v="159"/>
    <s v="Gif-sur-Yvette"/>
    <x v="23"/>
    <s v="Île-de-France"/>
    <s v="91272"/>
    <s v="A25"/>
    <s v="R11"/>
    <s v="Comptes financiers"/>
    <s v="6kk6n"/>
    <n v="291.13296853453198"/>
    <n v="5556657"/>
    <n v="76447388"/>
    <m/>
    <n v="83.702269514798303"/>
    <n v="93.212500768465503"/>
    <n v="6202311.8499999996"/>
    <n v="85"/>
    <n v="1119164.48"/>
    <n v="10220053.960000001"/>
    <n v="10101106"/>
    <n v="3613756"/>
    <m/>
    <m/>
    <n v="904021.36"/>
    <n v="60924.18"/>
    <n v="87.1493472562032"/>
    <n v="24267147"/>
    <n v="114"/>
  </r>
  <r>
    <x v="160"/>
    <x v="4"/>
    <n v="4419889"/>
    <m/>
    <m/>
    <m/>
    <m/>
    <n v="-4930663"/>
    <n v="5.7532668496598296"/>
    <m/>
    <m/>
    <m/>
    <m/>
    <n v="21598813"/>
    <n v="80305731"/>
    <n v="10.4695130662592"/>
    <m/>
    <m/>
    <s v="2011"/>
    <s v="Vague E"/>
    <x v="159"/>
    <s v="Gif-sur-Yvette"/>
    <x v="23"/>
    <s v="Île-de-France"/>
    <s v="91272"/>
    <s v="A25"/>
    <s v="R11"/>
    <s v="Comptes financiers"/>
    <s v="6kk6n"/>
    <n v="104.532104765527"/>
    <n v="4620203"/>
    <n v="75585156"/>
    <m/>
    <n v="84.221065119250298"/>
    <n v="94.121745806659803"/>
    <m/>
    <n v="102.871689250731"/>
    <m/>
    <n v="8407619"/>
    <n v="8407619"/>
    <n v="2273221"/>
    <n v="2273221"/>
    <n v="1382325"/>
    <m/>
    <m/>
    <n v="87.527506959755499"/>
    <n v="26529476"/>
    <n v="126.355647926426"/>
  </r>
  <r>
    <x v="160"/>
    <x v="10"/>
    <n v="82284239"/>
    <n v="913875"/>
    <n v="57920099"/>
    <n v="1686677"/>
    <n v="1036535"/>
    <n v="-80716721"/>
    <n v="7.1610487269784597"/>
    <m/>
    <m/>
    <n v="3040952"/>
    <n v="679679"/>
    <n v="32626669"/>
    <n v="85912961"/>
    <n v="10.295684023741201"/>
    <n v="141842"/>
    <n v="0"/>
    <s v="2011"/>
    <s v="Vague E"/>
    <x v="159"/>
    <s v="Gif-sur-Yvette"/>
    <x v="23"/>
    <s v="Île-de-France"/>
    <s v="91272"/>
    <s v="A25"/>
    <s v="R11"/>
    <s v="Comptes financiers"/>
    <s v="6kk6n"/>
    <n v="7.4768498497020799"/>
    <n v="6152269"/>
    <n v="79759823"/>
    <n v="66827463"/>
    <n v="77.785077155005794"/>
    <n v="92.837939784196195"/>
    <m/>
    <n v="147.26212268550299"/>
    <n v="976791"/>
    <n v="66872740"/>
    <n v="8845327"/>
    <n v="3735673"/>
    <n v="3735673"/>
    <n v="-16047050"/>
    <n v="433589"/>
    <n v="42701"/>
    <n v="86.683035192527996"/>
    <n v="113343390"/>
    <n v="511.581130264043"/>
  </r>
  <r>
    <x v="161"/>
    <x v="3"/>
    <n v="7506778.79"/>
    <n v="0"/>
    <n v="0"/>
    <n v="4430225.3899999997"/>
    <n v="1096821.78"/>
    <m/>
    <n v="4.0852473827988902"/>
    <n v="35834118.759999998"/>
    <n v="16.0581905943361"/>
    <n v="2476138.7599999998"/>
    <m/>
    <n v="26550612.309999902"/>
    <n v="223151659.27000001"/>
    <n v="19.607169609731901"/>
    <n v="1207622.93"/>
    <m/>
    <s v="2010"/>
    <s v="Vague E"/>
    <x v="160"/>
    <s v="Créteil"/>
    <x v="22"/>
    <s v="Île-de-France"/>
    <s v="94028"/>
    <s v="A24"/>
    <s v="R11"/>
    <s v="Comptes financiers"/>
    <s v="vb71K"/>
    <n v="121.440867981138"/>
    <n v="9116297.3199999798"/>
    <n v="214038981.21000001"/>
    <m/>
    <n v="74.009344084766497"/>
    <n v="95.916374500727201"/>
    <n v="6574095.7099999804"/>
    <n v="44.656447052614801"/>
    <n v="4895975.2"/>
    <n v="43753724.32"/>
    <n v="43753724.32"/>
    <n v="5700266.4499999797"/>
    <m/>
    <m/>
    <n v="17728.47"/>
    <n v="748333.19"/>
    <m/>
    <n v="29078147.620000001"/>
    <n v="48.907601241707503"/>
  </r>
  <r>
    <x v="161"/>
    <x v="12"/>
    <n v="8830111.8300000001"/>
    <n v="0"/>
    <n v="0"/>
    <n v="16991800.57"/>
    <n v="1571324.3"/>
    <m/>
    <n v="3.0452346552598701"/>
    <n v="33825215.640000001"/>
    <n v="15.1179821946192"/>
    <n v="2832283.91"/>
    <n v="3670038.74"/>
    <n v="27525441.4500001"/>
    <n v="223741602.58000001"/>
    <n v="19.1023175248413"/>
    <n v="1049372.6100000001"/>
    <n v="246.78"/>
    <s v="2010"/>
    <s v="Vague E"/>
    <x v="160"/>
    <s v="Créteil"/>
    <x v="22"/>
    <s v="Île-de-France"/>
    <s v="94028"/>
    <s v="A24"/>
    <s v="R11"/>
    <s v="Comptes financiers"/>
    <s v="vb71K"/>
    <n v="77.161614158175098"/>
    <n v="6813456.8199999696"/>
    <n v="216914547.37"/>
    <m/>
    <n v="75.338110899482601"/>
    <n v="96.948687623903595"/>
    <n v="7096740.7299999697"/>
    <n v="45.682316110858103"/>
    <n v="4892778.59"/>
    <n v="42739831.359999999"/>
    <n v="42739831.359999999"/>
    <n v="4320966.7699999698"/>
    <m/>
    <m/>
    <n v="7122.23"/>
    <n v="1392154.77"/>
    <n v="83.258171433751897"/>
    <n v="36732936.229999997"/>
    <n v="60.963440226272702"/>
  </r>
  <r>
    <x v="161"/>
    <x v="2"/>
    <m/>
    <n v="1498318.61"/>
    <n v="582903.30000000005"/>
    <n v="12377061.470000001"/>
    <n v="1488753.58"/>
    <m/>
    <n v="3.2419713030000001"/>
    <n v="31417013.550000001"/>
    <n v="14.385606279999999"/>
    <n v="3855175.39"/>
    <n v="3966662.49"/>
    <n v="28010766.640000001"/>
    <n v="218392001.90000001"/>
    <n v="14.6188772"/>
    <n v="1121408.6000000001"/>
    <n v="1276.49"/>
    <s v="2010"/>
    <s v="Vague E"/>
    <x v="160"/>
    <s v="Créteil"/>
    <x v="22"/>
    <s v="Île-de-France"/>
    <s v="94028"/>
    <s v="A24"/>
    <s v="R11"/>
    <s v="Comptes financiers"/>
    <s v="vb71K"/>
    <m/>
    <n v="7080206.0300000003"/>
    <n v="211264130.69999999"/>
    <m/>
    <n v="80.548181659999997"/>
    <n v="96.736203189999998"/>
    <n v="11806410.449999999"/>
    <n v="47.731131429999998"/>
    <n v="6133818.6799999997"/>
    <n v="31926458.579999998"/>
    <n v="31926458.579999998"/>
    <n v="2726225.07"/>
    <m/>
    <m/>
    <n v="60301.98"/>
    <n v="840777.99"/>
    <n v="82.774328560206399"/>
    <n v="35089035.869999997"/>
    <n v="59.792700590000003"/>
  </r>
  <r>
    <x v="161"/>
    <x v="0"/>
    <n v="11100614.560000001"/>
    <n v="1033053.46"/>
    <n v="372195.02"/>
    <n v="14063196.66"/>
    <n v="1743734.86"/>
    <n v="-12918802.02"/>
    <n v="3.489337694"/>
    <n v="30532340.190000001"/>
    <n v="13.76129588"/>
    <n v="5762238.9800000004"/>
    <n v="4046710.96"/>
    <n v="24449411.16"/>
    <n v="221871111.90000001"/>
    <n v="15.745316499999999"/>
    <n v="1018670.61"/>
    <n v="500.86"/>
    <s v="2010"/>
    <s v="Vague E"/>
    <x v="160"/>
    <s v="Créteil"/>
    <x v="22"/>
    <s v="Île-de-France"/>
    <s v="94028"/>
    <s v="A24"/>
    <s v="R11"/>
    <s v="Comptes financiers"/>
    <s v="vb71K"/>
    <n v="69.742375960000004"/>
    <n v="7741832.3399999999"/>
    <n v="214038207.30000001"/>
    <m/>
    <n v="80.24801377"/>
    <n v="96.469614949999993"/>
    <n v="13055723.460000001"/>
    <n v="41.122508580000002"/>
    <n v="5969555.5899999999"/>
    <n v="34934308.789999999"/>
    <n v="34934308.789999999"/>
    <n v="2870061.15"/>
    <m/>
    <m/>
    <n v="102649.9"/>
    <n v="821801.89"/>
    <n v="84.396815662897595"/>
    <n v="37368213.18"/>
    <n v="62.851193309999999"/>
  </r>
  <r>
    <x v="161"/>
    <x v="10"/>
    <n v="10525700"/>
    <n v="1145776"/>
    <n v="25618"/>
    <n v="13473973"/>
    <n v="7482898"/>
    <n v="-21316822"/>
    <n v="3.60690107891643"/>
    <m/>
    <m/>
    <n v="485810"/>
    <n v="4476724"/>
    <n v="26467369"/>
    <n v="233904585"/>
    <n v="15.853372861417"/>
    <n v="1157506"/>
    <n v="29869"/>
    <s v="2010"/>
    <s v="Vague E"/>
    <x v="160"/>
    <s v="Créteil"/>
    <x v="22"/>
    <s v="Île-de-France"/>
    <s v="94028"/>
    <s v="A24"/>
    <s v="R11"/>
    <s v="Comptes financiers"/>
    <s v="vb71K"/>
    <n v="80.153405474220193"/>
    <n v="8436707"/>
    <n v="226095611"/>
    <n v="188912153"/>
    <n v="80.764621608422104"/>
    <n v="96.661470317052604"/>
    <m/>
    <n v="42.142582060117903"/>
    <n v="8710974"/>
    <n v="40223565"/>
    <n v="37081766"/>
    <n v="3833865"/>
    <n v="3833865"/>
    <n v="5215741"/>
    <n v="1122293"/>
    <n v="2112124"/>
    <n v="83.9491544958221"/>
    <n v="47784191"/>
    <n v="76.084222439859701"/>
  </r>
  <r>
    <x v="161"/>
    <x v="1"/>
    <n v="10238211"/>
    <n v="579399"/>
    <n v="370208"/>
    <n v="16371746"/>
    <n v="4882514"/>
    <n v="-21256960"/>
    <n v="3.8531414287680099"/>
    <m/>
    <m/>
    <n v="754630"/>
    <n v="4310284"/>
    <n v="30848627"/>
    <n v="241428823"/>
    <n v="17.814601200288301"/>
    <n v="1180503"/>
    <n v="43250"/>
    <s v="2010"/>
    <s v="Vague E"/>
    <x v="160"/>
    <s v="Créteil"/>
    <x v="22"/>
    <s v="Île-de-France"/>
    <s v="94028"/>
    <s v="A24"/>
    <s v="R11"/>
    <s v="Comptes financiers"/>
    <s v="vb71K"/>
    <n v="90.861518677432997"/>
    <n v="9302594"/>
    <n v="238863463"/>
    <n v="195344450"/>
    <n v="80.911818055791997"/>
    <n v="98.937425959285704"/>
    <m/>
    <n v="46.4931119247819"/>
    <n v="8214473"/>
    <n v="40018761"/>
    <n v="43009582"/>
    <n v="5371482"/>
    <n v="5371482"/>
    <n v="-2466482"/>
    <n v="1433520"/>
    <n v="1878234"/>
    <n v="83.193147953998405"/>
    <n v="52105587"/>
    <n v="78.530266137856302"/>
  </r>
  <r>
    <x v="162"/>
    <x v="14"/>
    <n v="2020427"/>
    <m/>
    <m/>
    <n v="2882618"/>
    <m/>
    <n v="602831"/>
    <n v="20.202116589991601"/>
    <m/>
    <m/>
    <m/>
    <m/>
    <n v="6881849"/>
    <n v="5260726"/>
    <n v="54.2555533209675"/>
    <m/>
    <m/>
    <m/>
    <s v="Vague E"/>
    <x v="161"/>
    <s v="Cergy"/>
    <x v="23"/>
    <s v="Île-de-France"/>
    <s v="95127"/>
    <s v="A25"/>
    <s v="R11"/>
    <s v="Comptes financiers"/>
    <s v="tdEpy"/>
    <n v="52.601653016911797"/>
    <n v="1062778"/>
    <n v="4197945"/>
    <n v="1993637"/>
    <n v="37.896613509238101"/>
    <n v="79.797826383658801"/>
    <m/>
    <n v="590.16152903384898"/>
    <m/>
    <n v="2882618"/>
    <n v="2854236"/>
    <n v="885506"/>
    <n v="885506"/>
    <n v="-912165"/>
    <m/>
    <m/>
    <m/>
    <n v="6279018"/>
    <n v="538.465006092267"/>
  </r>
  <r>
    <x v="163"/>
    <x v="2"/>
    <n v="7642861.2800000003"/>
    <n v="0"/>
    <n v="0"/>
    <n v="1389476.28"/>
    <n v="401791.84"/>
    <m/>
    <n v="4.156537557"/>
    <n v="18319958.829999998"/>
    <n v="13.42251289"/>
    <n v="5296457.82"/>
    <n v="2398646.66"/>
    <n v="19885301.710000001"/>
    <n v="136486803.80000001"/>
    <n v="13.978749069999999"/>
    <n v="764955.96"/>
    <n v="3259.61"/>
    <s v="2009"/>
    <s v="Vague E"/>
    <x v="162"/>
    <s v="Cergy"/>
    <x v="23"/>
    <s v="Île-de-France"/>
    <s v="95127"/>
    <s v="A25"/>
    <s v="R11"/>
    <s v="Comptes financiers"/>
    <s v="W6CUQ"/>
    <n v="74.227766959999997"/>
    <n v="5673125.2599999998"/>
    <n v="130794456.90000001"/>
    <m/>
    <n v="80.489026370000005"/>
    <n v="95.829379299999999"/>
    <n v="7934235.1200000001"/>
    <n v="54.732507669999997"/>
    <n v="1780047.27"/>
    <n v="19079147.82"/>
    <n v="19079147.82"/>
    <n v="2536821.4500000002"/>
    <m/>
    <m/>
    <n v="218360.31"/>
    <n v="264260"/>
    <n v="82.682262271590602"/>
    <n v="23806612.539999999"/>
    <n v="65.525563680000005"/>
  </r>
  <r>
    <x v="164"/>
    <x v="9"/>
    <n v="25328992"/>
    <n v="0"/>
    <n v="22768839"/>
    <n v="10393150"/>
    <n v="15804109"/>
    <n v="-42305709"/>
    <n v="-0.46879713389734251"/>
    <m/>
    <m/>
    <n v="0"/>
    <n v="12020419"/>
    <n v="9718017"/>
    <n v="221178400"/>
    <n v="35.814937172888492"/>
    <n v="865500"/>
    <n v="0"/>
    <s v="2019"/>
    <s v="Vague E"/>
    <x v="163"/>
    <s v="Cergy"/>
    <x v="23"/>
    <s v="Île-de-France"/>
    <s v="95127"/>
    <s v="A25"/>
    <s v="R11"/>
    <s v="Budget"/>
    <s v="RS4WF"/>
    <n v="-4.0936409944777914"/>
    <n v="-1036878"/>
    <n v="222215278"/>
    <n v="175759517"/>
    <n v="79.465045863429708"/>
    <n v="100.4687971338973"/>
    <m/>
    <n v="15.7436795142411"/>
    <n v="24714518"/>
    <n v="88914648"/>
    <n v="79214905"/>
    <n v="-5525166"/>
    <n v="-5525166"/>
    <n v="-16666127"/>
    <n v="74583"/>
    <n v="2273530"/>
    <m/>
    <n v="52023726"/>
    <n v="84.281069819150801"/>
  </r>
  <r>
    <x v="165"/>
    <x v="5"/>
    <n v="220986.4"/>
    <n v="0"/>
    <n v="0"/>
    <n v="218561.11"/>
    <n v="11429.41"/>
    <m/>
    <n v="6.6665346217576396"/>
    <n v="1442226.99"/>
    <n v="24.933062540654301"/>
    <m/>
    <m/>
    <n v="1980010.36"/>
    <n v="5784395.6699999999"/>
    <n v="6.6042624293714702"/>
    <m/>
    <n v="152026.15"/>
    <m/>
    <m/>
    <x v="164"/>
    <s v="Athènes"/>
    <x v="11"/>
    <s v="Étranger"/>
    <s v="hmxhj"/>
    <m/>
    <s v="R99"/>
    <s v="Comptes financiers"/>
    <s v="td273"/>
    <n v="174.49885603819999"/>
    <n v="385618.74"/>
    <n v="5330937.38"/>
    <m/>
    <n v="66.062114488789803"/>
    <n v="92.160662653977795"/>
    <n v="426325.3"/>
    <n v="133.71076769241699"/>
    <m/>
    <n v="382016.67"/>
    <n v="382016.67"/>
    <n v="264554.58"/>
    <m/>
    <m/>
    <m/>
    <m/>
    <m/>
    <n v="2084058.17"/>
    <n v="140.73715140882001"/>
  </r>
  <r>
    <x v="165"/>
    <x v="7"/>
    <n v="139789"/>
    <m/>
    <m/>
    <m/>
    <m/>
    <n v="-11798"/>
    <n v="9.0023121180937693"/>
    <m/>
    <m/>
    <m/>
    <m/>
    <n v="2666419"/>
    <n v="5826692"/>
    <n v="6.0557173778878299"/>
    <m/>
    <m/>
    <m/>
    <m/>
    <x v="164"/>
    <s v="Athènes"/>
    <x v="11"/>
    <s v="Étranger"/>
    <s v="hmxhj"/>
    <m/>
    <s v="R99"/>
    <s v="Comptes financiers"/>
    <s v="td273"/>
    <n v="375.23481819027302"/>
    <n v="524537"/>
    <n v="5302156"/>
    <m/>
    <n v="64.823488181630296"/>
    <n v="90.997705044303004"/>
    <m/>
    <n v="181.04160647"/>
    <m/>
    <n v="352848"/>
    <n v="352848"/>
    <n v="284896"/>
    <n v="284896"/>
    <n v="393268"/>
    <m/>
    <m/>
    <m/>
    <n v="2678217"/>
    <n v="181.8426542"/>
  </r>
  <r>
    <x v="165"/>
    <x v="14"/>
    <n v="156902"/>
    <n v="15379"/>
    <m/>
    <n v="157190"/>
    <n v="25000"/>
    <n v="109779"/>
    <n v="-0.91073013248533996"/>
    <m/>
    <m/>
    <n v="55528"/>
    <m/>
    <n v="2460317"/>
    <n v="5864196"/>
    <n v="5.1794824047490904"/>
    <m/>
    <n v="22809"/>
    <m/>
    <m/>
    <x v="164"/>
    <s v="Athènes"/>
    <x v="11"/>
    <s v="Étranger"/>
    <s v="hmxhj"/>
    <m/>
    <s v="R99"/>
    <s v="Comptes financiers"/>
    <s v="td273"/>
    <n v="-34.038444379294098"/>
    <n v="-53407"/>
    <n v="5917603"/>
    <n v="4107892"/>
    <n v="70.0503871289432"/>
    <n v="100.910730132485"/>
    <m/>
    <n v="149.67447461412999"/>
    <m/>
    <n v="275906"/>
    <n v="303735"/>
    <n v="-57979"/>
    <n v="-57979"/>
    <n v="-192756"/>
    <m/>
    <m/>
    <m/>
    <n v="2350538"/>
    <n v="142.99602051709101"/>
  </r>
  <r>
    <x v="165"/>
    <x v="11"/>
    <n v="278519"/>
    <n v="28896"/>
    <m/>
    <n v="264860"/>
    <m/>
    <n v="-497586"/>
    <n v="4.9438561332559843"/>
    <m/>
    <m/>
    <n v="569826"/>
    <m/>
    <n v="2439338"/>
    <n v="6333194"/>
    <n v="8.5022344175782383"/>
    <m/>
    <m/>
    <m/>
    <m/>
    <x v="164"/>
    <s v="Athènes"/>
    <x v="11"/>
    <s v="Étranger"/>
    <s v="hmxhj"/>
    <m/>
    <s v="R99"/>
    <s v="Comptes financiers"/>
    <s v="td273"/>
    <n v="112.41746523576489"/>
    <n v="313104"/>
    <n v="6020091"/>
    <n v="4213574"/>
    <n v="66.531579484222334"/>
    <n v="95.056159656565086"/>
    <m/>
    <n v="145.87182818332801"/>
    <m/>
    <n v="863582"/>
    <n v="538463"/>
    <n v="126915"/>
    <n v="126915"/>
    <n v="394295"/>
    <m/>
    <m/>
    <m/>
    <n v="2936924"/>
    <n v="175.627351812456"/>
  </r>
  <r>
    <x v="165"/>
    <x v="9"/>
    <n v="528820"/>
    <n v="28896"/>
    <m/>
    <n v="172050"/>
    <n v="25000"/>
    <n v="-148727"/>
    <n v="-11.355046526456441"/>
    <m/>
    <m/>
    <n v="100000"/>
    <m/>
    <n v="1049088"/>
    <n v="5904705"/>
    <n v="5.6894628944206351"/>
    <m/>
    <m/>
    <m/>
    <m/>
    <x v="164"/>
    <s v="Athènes"/>
    <x v="11"/>
    <s v="Étranger"/>
    <s v="hmxhj"/>
    <m/>
    <s v="R99"/>
    <s v="Budget"/>
    <s v="td273"/>
    <n v="-126.7883211678832"/>
    <n v="-670482"/>
    <n v="6575187"/>
    <n v="4504255"/>
    <n v="76.28247304480071"/>
    <n v="111.35504652645641"/>
    <m/>
    <n v="57.4389260716083"/>
    <m/>
    <n v="325946"/>
    <n v="335946"/>
    <n v="-759635"/>
    <n v="-759635"/>
    <n v="-1199302"/>
    <m/>
    <m/>
    <m/>
    <n v="1197815"/>
    <n v="65.581921852564804"/>
  </r>
  <r>
    <x v="166"/>
    <x v="12"/>
    <n v="194096.94"/>
    <n v="0"/>
    <n v="0"/>
    <n v="299747.90000000002"/>
    <n v="33015"/>
    <m/>
    <m/>
    <n v="2146862.4700000002"/>
    <n v="29.801817158317601"/>
    <n v="9520"/>
    <m/>
    <n v="2243811.23"/>
    <n v="7203797.2000000002"/>
    <n v="13.2749045184115"/>
    <m/>
    <n v="382821.76"/>
    <m/>
    <m/>
    <x v="165"/>
    <s v="Rome"/>
    <x v="11"/>
    <s v="Étranger"/>
    <s v="ZNdhh"/>
    <m/>
    <s v="R99"/>
    <s v="Comptes financiers"/>
    <s v="BOl78"/>
    <m/>
    <m/>
    <n v="7332297.5"/>
    <m/>
    <n v="71.529995458506207"/>
    <n v="101.78378564016199"/>
    <m/>
    <n v="110.166294098132"/>
    <m/>
    <n v="956297.2"/>
    <n v="956297.2"/>
    <m/>
    <m/>
    <m/>
    <m/>
    <m/>
    <m/>
    <n v="2890408.48"/>
    <n v="141.91282511381999"/>
  </r>
  <r>
    <x v="166"/>
    <x v="6"/>
    <n v="217059"/>
    <n v="0"/>
    <n v="0"/>
    <n v="387028.88"/>
    <n v="75475"/>
    <n v="-754482"/>
    <n v="5.7738269253792804"/>
    <n v="1949718.53"/>
    <n v="26.903349339999998"/>
    <n v="25635.200000000001"/>
    <m/>
    <n v="2087562"/>
    <n v="7183260"/>
    <n v="13.6842742710134"/>
    <m/>
    <n v="282217.76"/>
    <m/>
    <m/>
    <x v="165"/>
    <s v="Rome"/>
    <x v="11"/>
    <s v="Étranger"/>
    <s v="ZNdhh"/>
    <m/>
    <s v="R99"/>
    <s v="Comptes financiers"/>
    <s v="BOl78"/>
    <n v="191.076619720905"/>
    <n v="414749"/>
    <n v="6764512"/>
    <m/>
    <n v="65.696647483176207"/>
    <n v="94.170501972641901"/>
    <n v="535321.82999999996"/>
    <n v="111"/>
    <n v="20367.68"/>
    <n v="1046838.93"/>
    <n v="982977"/>
    <n v="262770"/>
    <m/>
    <m/>
    <m/>
    <m/>
    <m/>
    <n v="2842044"/>
    <n v="151"/>
  </r>
  <r>
    <x v="166"/>
    <x v="7"/>
    <n v="313866"/>
    <m/>
    <m/>
    <m/>
    <m/>
    <n v="115401"/>
    <n v="6.2542112651041499"/>
    <m/>
    <m/>
    <m/>
    <m/>
    <n v="3049133"/>
    <n v="7291455"/>
    <n v="14.2906319794883"/>
    <m/>
    <m/>
    <m/>
    <m/>
    <x v="165"/>
    <s v="Rome"/>
    <x v="11"/>
    <s v="Étranger"/>
    <s v="ZNdhh"/>
    <m/>
    <s v="R99"/>
    <s v="Comptes financiers"/>
    <s v="BOl78"/>
    <n v="145.29225847973299"/>
    <n v="456023"/>
    <n v="6835433"/>
    <m/>
    <n v="68.682903480855302"/>
    <n v="93.745802449579699"/>
    <m/>
    <n v="160.58790715999999"/>
    <m/>
    <n v="1041995"/>
    <n v="1041995"/>
    <n v="373211"/>
    <n v="373211"/>
    <n v="-309754"/>
    <m/>
    <m/>
    <m/>
    <n v="2933732"/>
    <n v="154.51011223"/>
  </r>
  <r>
    <x v="166"/>
    <x v="13"/>
    <n v="237805"/>
    <n v="60867"/>
    <m/>
    <n v="413615"/>
    <m/>
    <n v="-173369"/>
    <n v="6.8781051830253599"/>
    <m/>
    <m/>
    <m/>
    <n v="4950"/>
    <n v="3240590"/>
    <n v="6962150"/>
    <n v="9.50047040066646"/>
    <m/>
    <m/>
    <m/>
    <m/>
    <x v="165"/>
    <s v="Rome"/>
    <x v="11"/>
    <s v="Étranger"/>
    <s v="ZNdhh"/>
    <m/>
    <s v="R99"/>
    <s v="Comptes financiers"/>
    <s v="BOl78"/>
    <n v="201.36834801623201"/>
    <n v="478864"/>
    <n v="6483286"/>
    <n v="4837854"/>
    <n v="69.487931170687204"/>
    <n v="93.121894816974603"/>
    <m/>
    <n v="179.94152965024199"/>
    <m/>
    <n v="907410"/>
    <n v="661437"/>
    <n v="239771"/>
    <n v="239771"/>
    <n v="507868"/>
    <n v="427978"/>
    <m/>
    <m/>
    <n v="3413959"/>
    <n v="189.56825905875499"/>
  </r>
  <r>
    <x v="166"/>
    <x v="14"/>
    <n v="387201"/>
    <n v="111977"/>
    <m/>
    <n v="127991"/>
    <n v="78239"/>
    <n v="59282"/>
    <n v="13.2507022955515"/>
    <m/>
    <m/>
    <n v="302401"/>
    <n v="14423"/>
    <n v="3817387"/>
    <n v="7275071"/>
    <n v="6.6461069589561399"/>
    <m/>
    <m/>
    <m/>
    <m/>
    <x v="165"/>
    <s v="Rome"/>
    <x v="11"/>
    <s v="Étranger"/>
    <s v="ZNdhh"/>
    <m/>
    <s v="R99"/>
    <s v="Comptes financiers"/>
    <s v="BOl78"/>
    <n v="248.96578262969399"/>
    <n v="963998"/>
    <n v="6645389"/>
    <n v="4789840"/>
    <n v="65.839082532665302"/>
    <n v="91.344661790929607"/>
    <m/>
    <n v="206.798927797906"/>
    <m/>
    <n v="635031"/>
    <n v="483509"/>
    <n v="629682"/>
    <n v="629682"/>
    <n v="369530"/>
    <m/>
    <m/>
    <m/>
    <n v="3758105"/>
    <n v="203.58744988442399"/>
  </r>
  <r>
    <x v="166"/>
    <x v="11"/>
    <n v="279859"/>
    <m/>
    <n v="256899"/>
    <n v="79658"/>
    <n v="69966"/>
    <n v="-846641"/>
    <n v="4.9528947593845167"/>
    <m/>
    <m/>
    <m/>
    <n v="20705"/>
    <n v="4070440"/>
    <n v="7739797"/>
    <n v="11.583520859784819"/>
    <m/>
    <n v="435920"/>
    <m/>
    <m/>
    <x v="165"/>
    <s v="Rome"/>
    <x v="11"/>
    <s v="Étranger"/>
    <s v="ZNdhh"/>
    <m/>
    <s v="R99"/>
    <s v="Comptes financiers"/>
    <s v="BOl78"/>
    <n v="136.97754940880941"/>
    <n v="383344"/>
    <n v="7356453"/>
    <n v="5290389"/>
    <n v="68.353071792451402"/>
    <n v="95.04710524061548"/>
    <m/>
    <n v="199.193605940254"/>
    <m/>
    <n v="1628374"/>
    <n v="896541"/>
    <n v="57939"/>
    <n v="57939"/>
    <n v="808873"/>
    <n v="765226"/>
    <m/>
    <m/>
    <n v="4917081"/>
    <n v="240.62536116250601"/>
  </r>
  <r>
    <x v="167"/>
    <x v="0"/>
    <n v="480433.4"/>
    <n v="77228.320000000007"/>
    <n v="0"/>
    <n v="287761.40000000002"/>
    <n v="45000"/>
    <n v="48158.16"/>
    <n v="8.8255972239999991"/>
    <n v="1203621.03"/>
    <n v="17.226277719999999"/>
    <n v="62918.8"/>
    <m/>
    <n v="2142672.19"/>
    <n v="6987121.9400000004"/>
    <n v="8.0331779640000001"/>
    <m/>
    <n v="88379.42"/>
    <m/>
    <m/>
    <x v="166"/>
    <s v="Madrid"/>
    <x v="11"/>
    <s v="Étranger"/>
    <s v="dNQUz"/>
    <m/>
    <s v="R99"/>
    <s v="Comptes financiers"/>
    <s v="6a498"/>
    <n v="128.35394869999999"/>
    <n v="616655.24"/>
    <n v="6366164.8399999999"/>
    <m/>
    <n v="72.263185089999993"/>
    <n v="91.112834359999994"/>
    <n v="743075.65"/>
    <n v="121.16588369999999"/>
    <m/>
    <n v="561287.93999999994"/>
    <n v="561287.93999999994"/>
    <n v="450616.13"/>
    <m/>
    <m/>
    <m/>
    <m/>
    <m/>
    <n v="2094514.03"/>
    <n v="118.44258979999999"/>
  </r>
  <r>
    <x v="167"/>
    <x v="4"/>
    <n v="240639"/>
    <m/>
    <m/>
    <m/>
    <m/>
    <n v="92480"/>
    <n v="9.4130947344924305"/>
    <m/>
    <m/>
    <m/>
    <m/>
    <n v="2891175"/>
    <n v="6791539"/>
    <n v="6.70719847150992"/>
    <m/>
    <m/>
    <m/>
    <m/>
    <x v="166"/>
    <s v="Madrid"/>
    <x v="11"/>
    <s v="Étranger"/>
    <s v="dNQUz"/>
    <m/>
    <s v="R99"/>
    <s v="Comptes financiers"/>
    <s v="6a498"/>
    <n v="265.66516649420902"/>
    <n v="639294"/>
    <n v="6152246"/>
    <m/>
    <n v="74.391518623392997"/>
    <n v="90.586919989710694"/>
    <m/>
    <n v="169.17772793870699"/>
    <m/>
    <n v="455522"/>
    <n v="455522"/>
    <n v="438645"/>
    <n v="438645"/>
    <n v="402161"/>
    <m/>
    <m/>
    <m/>
    <n v="2798695"/>
    <n v="163.766240816768"/>
  </r>
  <r>
    <x v="167"/>
    <x v="10"/>
    <n v="715896"/>
    <n v="35565"/>
    <m/>
    <n v="366187"/>
    <n v="111300"/>
    <n v="103965"/>
    <n v="9.5535623860915404"/>
    <m/>
    <m/>
    <m/>
    <m/>
    <n v="3592588"/>
    <n v="7000687"/>
    <n v="8.2967714454310002"/>
    <m/>
    <m/>
    <m/>
    <m/>
    <x v="166"/>
    <s v="Madrid"/>
    <x v="11"/>
    <s v="Étranger"/>
    <s v="dNQUz"/>
    <m/>
    <s v="R99"/>
    <s v="Comptes financiers"/>
    <s v="6a498"/>
    <n v="93.423486092952004"/>
    <n v="668815"/>
    <n v="6331872"/>
    <n v="5066618"/>
    <n v="72.373154234720104"/>
    <n v="90.4464376139085"/>
    <m/>
    <n v="204.25739496944999"/>
    <m/>
    <n v="634435"/>
    <n v="580831"/>
    <n v="483624"/>
    <n v="483624"/>
    <n v="49999"/>
    <n v="121383"/>
    <m/>
    <m/>
    <n v="3488623"/>
    <n v="198.34644162105599"/>
  </r>
  <r>
    <x v="167"/>
    <x v="1"/>
    <n v="601732"/>
    <n v="55716"/>
    <n v="0"/>
    <n v="418697"/>
    <n v="0"/>
    <n v="-171103"/>
    <n v="9.1136442020956707"/>
    <m/>
    <m/>
    <n v="0"/>
    <n v="0"/>
    <n v="3634225"/>
    <n v="6984791"/>
    <n v="7.1338140253588103"/>
    <n v="0"/>
    <n v="0"/>
    <m/>
    <m/>
    <x v="166"/>
    <s v="Madrid"/>
    <x v="11"/>
    <s v="Étranger"/>
    <s v="dNQUz"/>
    <m/>
    <s v="R99"/>
    <s v="Comptes financiers"/>
    <s v="6a498"/>
    <n v="105.78945444151201"/>
    <n v="636569"/>
    <n v="6741478"/>
    <n v="5059274"/>
    <n v="72.432718459292502"/>
    <n v="96.516531418048203"/>
    <m/>
    <n v="194.07035074504401"/>
    <n v="0"/>
    <n v="739515"/>
    <n v="498282"/>
    <n v="450460"/>
    <n v="450460"/>
    <n v="343638"/>
    <n v="265102"/>
    <n v="0"/>
    <m/>
    <n v="3805328"/>
    <n v="203.20737974669601"/>
  </r>
  <r>
    <x v="167"/>
    <x v="9"/>
    <n v="780200"/>
    <n v="49435"/>
    <m/>
    <n v="385000"/>
    <n v="156000"/>
    <n v="340392"/>
    <n v="3.8053771073339089"/>
    <m/>
    <m/>
    <m/>
    <m/>
    <n v="4176430"/>
    <n v="7496261"/>
    <n v="10.926980797493581"/>
    <m/>
    <m/>
    <m/>
    <m/>
    <x v="166"/>
    <s v="Madrid"/>
    <x v="11"/>
    <s v="Étranger"/>
    <s v="dNQUz"/>
    <m/>
    <s v="R99"/>
    <s v="Budget"/>
    <s v="6a498"/>
    <n v="36.562548064598822"/>
    <n v="285261"/>
    <n v="7211000"/>
    <n v="4637000"/>
    <n v="61.857504694673779"/>
    <n v="96.194622892666075"/>
    <m/>
    <n v="208.50295382055199"/>
    <m/>
    <n v="681935"/>
    <n v="819115"/>
    <n v="890"/>
    <n v="890"/>
    <n v="-624919"/>
    <n v="91500"/>
    <n v="0"/>
    <m/>
    <n v="3836038"/>
    <n v="191.509316322285"/>
  </r>
  <r>
    <x v="168"/>
    <x v="7"/>
    <n v="205362"/>
    <m/>
    <m/>
    <m/>
    <m/>
    <n v="-289114"/>
    <n v="17.352028812866202"/>
    <m/>
    <m/>
    <m/>
    <m/>
    <n v="1770331"/>
    <n v="6013147"/>
    <n v="12.9389652373375"/>
    <m/>
    <m/>
    <m/>
    <m/>
    <x v="167"/>
    <s v="Le Caire"/>
    <x v="11"/>
    <s v="Étranger"/>
    <s v="PYEan"/>
    <m/>
    <s v="R99"/>
    <s v="Comptes financiers"/>
    <s v="5eUBS"/>
    <n v="508.07987845852699"/>
    <n v="1043403"/>
    <n v="4969744"/>
    <m/>
    <n v="57.049844282868897"/>
    <n v="82.647971187133805"/>
    <m/>
    <n v="128.2398369"/>
    <m/>
    <n v="778039"/>
    <n v="778039"/>
    <n v="907980"/>
    <n v="907980"/>
    <n v="944419"/>
    <m/>
    <m/>
    <m/>
    <n v="2059445"/>
    <n v="149.18277481000001"/>
  </r>
  <r>
    <x v="168"/>
    <x v="13"/>
    <n v="270407"/>
    <n v="83328"/>
    <m/>
    <n v="708159"/>
    <n v="190279"/>
    <n v="-320565"/>
    <n v="6.1718371120573297"/>
    <m/>
    <m/>
    <n v="112728"/>
    <m/>
    <n v="2740437"/>
    <n v="6278795"/>
    <n v="18.004139329282101"/>
    <m/>
    <m/>
    <m/>
    <m/>
    <x v="167"/>
    <s v="Le Caire"/>
    <x v="11"/>
    <s v="Étranger"/>
    <s v="PYEan"/>
    <m/>
    <s v="R99"/>
    <s v="Comptes financiers"/>
    <s v="5eUBS"/>
    <n v="143.30879008309699"/>
    <n v="387517"/>
    <n v="5891279"/>
    <n v="4535849"/>
    <n v="72.240756387172993"/>
    <n v="93.828178814565504"/>
    <m/>
    <n v="167.460634609225"/>
    <m/>
    <n v="1094494"/>
    <n v="1130443"/>
    <n v="131038"/>
    <n v="131038"/>
    <n v="111618"/>
    <m/>
    <m/>
    <m/>
    <n v="3061002"/>
    <n v="187.04948789558301"/>
  </r>
  <r>
    <x v="168"/>
    <x v="9"/>
    <n v="796600"/>
    <m/>
    <m/>
    <n v="1247438"/>
    <m/>
    <n v="-124861"/>
    <n v="2.0604899930939911"/>
    <m/>
    <m/>
    <m/>
    <m/>
    <n v="2265773"/>
    <n v="7345777"/>
    <n v="16.98170254828046"/>
    <m/>
    <m/>
    <m/>
    <m/>
    <x v="167"/>
    <s v="Le Caire"/>
    <x v="11"/>
    <s v="Étranger"/>
    <s v="PYEan"/>
    <m/>
    <s v="R99"/>
    <s v="Budget"/>
    <s v="5eUBS"/>
    <n v="19.000627667587249"/>
    <n v="151359"/>
    <n v="7194418"/>
    <n v="4488405"/>
    <n v="61.101841234766582"/>
    <n v="97.939510006906005"/>
    <m/>
    <n v="113.376548318432"/>
    <m/>
    <n v="1247438"/>
    <n v="1247438"/>
    <n v="119169"/>
    <n v="119169"/>
    <n v="-645241"/>
    <m/>
    <m/>
    <m/>
    <n v="2390634"/>
    <n v="119.62444217169499"/>
  </r>
  <r>
    <x v="169"/>
    <x v="10"/>
    <n v="7057371"/>
    <n v="9136"/>
    <n v="7794"/>
    <n v="1916855"/>
    <n v="708721"/>
    <n v="-468753"/>
    <n v="6.5457228373233098"/>
    <m/>
    <m/>
    <n v="39113"/>
    <n v="599146"/>
    <n v="26438485"/>
    <n v="53975139"/>
    <n v="26.424595219662201"/>
    <n v="607000"/>
    <n v="0"/>
    <s v="2009"/>
    <s v="Vague C"/>
    <x v="168"/>
    <s v="Corte"/>
    <x v="26"/>
    <s v="Corse"/>
    <s v="2B096"/>
    <s v="A27"/>
    <s v="R94"/>
    <s v="Comptes financiers"/>
    <s v="NLCOF"/>
    <n v="50.062027347010698"/>
    <n v="3533063"/>
    <n v="50442176"/>
    <n v="40320993"/>
    <n v="74.702897939734797"/>
    <n v="93.454462433158298"/>
    <m/>
    <n v="188.68842216481701"/>
    <n v="248607"/>
    <n v="17890031"/>
    <n v="14262712"/>
    <n v="2870776"/>
    <n v="2870776"/>
    <n v="215178"/>
    <n v="1200057"/>
    <n v="12553602"/>
    <n v="78.2864195820394"/>
    <n v="26907238"/>
    <n v="192.033858333154"/>
  </r>
  <r>
    <x v="169"/>
    <x v="13"/>
    <n v="9177606"/>
    <n v="33442"/>
    <n v="0"/>
    <n v="1038908"/>
    <n v="1714590"/>
    <n v="1643851"/>
    <n v="5.9847273817932001"/>
    <m/>
    <m/>
    <n v="71799"/>
    <n v="526604"/>
    <n v="30616104"/>
    <n v="57459827"/>
    <n v="27.813808071507101"/>
    <n v="120811"/>
    <n v="0"/>
    <s v="2009"/>
    <s v="Vague C"/>
    <x v="168"/>
    <s v="Corte"/>
    <x v="26"/>
    <s v="Corse"/>
    <s v="2B096"/>
    <s v="A27"/>
    <s v="R94"/>
    <s v="Comptes financiers"/>
    <s v="NLCOF"/>
    <n v="37.469618983425498"/>
    <n v="3438814"/>
    <n v="54021013"/>
    <n v="43621771"/>
    <n v="75.916989795322607"/>
    <n v="94.015272618206794"/>
    <m/>
    <n v="204.027966672894"/>
    <n v="1822350"/>
    <n v="21534980"/>
    <n v="15981766"/>
    <n v="3343489"/>
    <n v="3343489"/>
    <n v="6977"/>
    <n v="1042506"/>
    <n v="15163970"/>
    <n v="76.008542350429195"/>
    <n v="28972253"/>
    <n v="193.073222821645"/>
  </r>
  <r>
    <x v="169"/>
    <x v="8"/>
    <n v="0"/>
    <n v="125860"/>
    <n v="0"/>
    <n v="1961036"/>
    <n v="1446383"/>
    <n v="7189775"/>
    <n v="7.4866015140537003"/>
    <m/>
    <m/>
    <n v="111024"/>
    <n v="473654"/>
    <n v="36047089"/>
    <n v="63024845"/>
    <n v="29.9773668622271"/>
    <n v="158359"/>
    <n v="0"/>
    <s v="2009"/>
    <s v="Vague C"/>
    <x v="168"/>
    <s v="Corte"/>
    <x v="26"/>
    <s v="Corse"/>
    <s v="2B096"/>
    <s v="A27"/>
    <s v="R94"/>
    <s v="Comptes financiers"/>
    <s v="NLCOF"/>
    <m/>
    <n v="4718419"/>
    <n v="58306426"/>
    <n v="45871991"/>
    <n v="72.783980666671994"/>
    <n v="92.513398485946297"/>
    <m/>
    <n v="222.56469707129699"/>
    <n v="3742425"/>
    <n v="24350740"/>
    <n v="18893189"/>
    <n v="4249998"/>
    <n v="4249998"/>
    <n v="-1256046"/>
    <n v="941850"/>
    <n v="15390149"/>
    <n v="77.836124906892607"/>
    <n v="28857314"/>
    <n v="178.17303773686999"/>
  </r>
  <r>
    <x v="169"/>
    <x v="9"/>
    <n v="14934800"/>
    <n v="167622"/>
    <n v="1069006"/>
    <n v="1555500"/>
    <n v="4783389"/>
    <n v="18541104"/>
    <n v="1.2026744837647381"/>
    <m/>
    <m/>
    <n v="10000"/>
    <n v="553550"/>
    <n v="30338976"/>
    <n v="67290444"/>
    <n v="33.111315181692071"/>
    <n v="145000"/>
    <m/>
    <s v="2009"/>
    <s v="Vague C"/>
    <x v="168"/>
    <s v="Corte"/>
    <x v="26"/>
    <s v="Corse"/>
    <s v="2B096"/>
    <s v="A27"/>
    <s v="R94"/>
    <s v="Budget"/>
    <s v="NLCOF"/>
    <n v="5.4187869941345044"/>
    <n v="809285"/>
    <n v="65922459"/>
    <n v="50902059"/>
    <n v="75.645301136666603"/>
    <n v="97.967044176436104"/>
    <m/>
    <n v="165.67997501428201"/>
    <n v="3360500"/>
    <n v="28948667"/>
    <n v="22280751"/>
    <n v="340864"/>
    <n v="340864"/>
    <n v="-10516599"/>
    <n v="10000"/>
    <n v="17294100"/>
    <m/>
    <n v="11797872"/>
    <n v="64.427722879694201"/>
  </r>
  <r>
    <x v="170"/>
    <x v="4"/>
    <n v="2231584"/>
    <m/>
    <m/>
    <m/>
    <m/>
    <n v="-1919896"/>
    <n v="1.55701362248835"/>
    <m/>
    <m/>
    <m/>
    <m/>
    <n v="14556390"/>
    <n v="88080090"/>
    <n v="10.0144175602"/>
    <m/>
    <m/>
    <s v="2014"/>
    <s v="Vague B"/>
    <x v="169"/>
    <s v="Pointe-à-Pitre"/>
    <x v="27"/>
    <s v="Guadeloupe"/>
    <s v="97120"/>
    <s v="A32"/>
    <s v="R01"/>
    <s v="Comptes financiers"/>
    <s v="z3hdL"/>
    <n v="61.454957550000003"/>
    <n v="1371419"/>
    <n v="86332701"/>
    <m/>
    <n v="82.444599000750301"/>
    <n v="98.016136223294097"/>
    <m/>
    <n v="60.6989048101252"/>
    <m/>
    <n v="8820708"/>
    <n v="8820708"/>
    <n v="69342"/>
    <n v="69342"/>
    <n v="475454"/>
    <m/>
    <m/>
    <n v="85.879895846054296"/>
    <n v="16476286"/>
    <n v="68.704707385443697"/>
  </r>
  <r>
    <x v="170"/>
    <x v="1"/>
    <n v="2357930"/>
    <n v="163608"/>
    <m/>
    <n v="2944322"/>
    <n v="3022643"/>
    <n v="-73156"/>
    <n v="3.5056806669920202"/>
    <m/>
    <m/>
    <n v="36100"/>
    <n v="1268868"/>
    <n v="23100821"/>
    <n v="94427996"/>
    <n v="8.3228452714383607"/>
    <n v="27451"/>
    <m/>
    <s v="2014"/>
    <s v="Vague B"/>
    <x v="169"/>
    <s v="Pointe-à-Pitre"/>
    <x v="27"/>
    <s v="Guadeloupe"/>
    <s v="97120"/>
    <s v="A32"/>
    <s v="R01"/>
    <s v="Comptes financiers"/>
    <s v="z3hdL"/>
    <n v="140.39195395961701"/>
    <n v="3310344"/>
    <n v="80847767"/>
    <n v="78793342"/>
    <n v="83.442776864606998"/>
    <n v="85.618429305647894"/>
    <m/>
    <n v="102.86363951152801"/>
    <n v="598872"/>
    <n v="11120473"/>
    <n v="7859096"/>
    <n v="2054425"/>
    <n v="2054425"/>
    <n v="47845"/>
    <n v="595701"/>
    <n v="2462908"/>
    <n v="87.981553529037001"/>
    <n v="23173977"/>
    <n v="103.189389510288"/>
  </r>
  <r>
    <x v="171"/>
    <x v="4"/>
    <n v="47692607"/>
    <m/>
    <m/>
    <m/>
    <m/>
    <n v="486084"/>
    <n v="6.44752136344857"/>
    <m/>
    <m/>
    <m/>
    <m/>
    <n v="3373916"/>
    <n v="19978282"/>
    <n v="14.3263519856212"/>
    <m/>
    <m/>
    <s v="2015"/>
    <s v="Vague B"/>
    <x v="170"/>
    <s v="Cayenne"/>
    <x v="28"/>
    <s v="Guyane"/>
    <s v="97302"/>
    <s v="A33"/>
    <s v="R03"/>
    <s v="Comptes financiers"/>
    <s v="hy4EW"/>
    <n v="2.700846276"/>
    <n v="1288104"/>
    <n v="18466800"/>
    <m/>
    <n v="77.541337137998198"/>
    <n v="92.434374487255695"/>
    <m/>
    <n v="65.772616804210799"/>
    <m/>
    <n v="2862159"/>
    <n v="2862159"/>
    <n v="1099308"/>
    <n v="1099308"/>
    <n v="1116203"/>
    <m/>
    <m/>
    <n v="76.368887419952301"/>
    <n v="2887832"/>
    <n v="56.2966794463578"/>
  </r>
  <r>
    <x v="171"/>
    <x v="10"/>
    <n v="3353190"/>
    <m/>
    <m/>
    <n v="3277212"/>
    <m/>
    <n v="1728275"/>
    <n v="3.8563594821318401"/>
    <m/>
    <m/>
    <m/>
    <m/>
    <n v="4291007"/>
    <n v="25575235"/>
    <n v="13.759349620834399"/>
    <m/>
    <m/>
    <s v="2015"/>
    <s v="Vague B"/>
    <x v="170"/>
    <s v="Cayenne"/>
    <x v="28"/>
    <s v="Guyane"/>
    <s v="97302"/>
    <s v="A33"/>
    <s v="R03"/>
    <s v="Comptes financiers"/>
    <s v="hy4EW"/>
    <n v="29.412976896626802"/>
    <n v="986273"/>
    <n v="23393581"/>
    <n v="19275313"/>
    <n v="75.367100243653695"/>
    <n v="91.469661960095394"/>
    <m/>
    <n v="66.033606398268006"/>
    <m/>
    <n v="3398099"/>
    <n v="3518986"/>
    <n v="70659"/>
    <n v="70659"/>
    <n v="-1544928"/>
    <m/>
    <m/>
    <n v="74.597552312549894"/>
    <n v="2562732"/>
    <n v="39.437464490793403"/>
  </r>
  <r>
    <x v="171"/>
    <x v="14"/>
    <n v="99299"/>
    <n v="0"/>
    <n v="0"/>
    <n v="862318"/>
    <n v="978580"/>
    <n v="-643554"/>
    <n v="6.2421636611827198"/>
    <m/>
    <m/>
    <n v="8625"/>
    <n v="449134"/>
    <n v="2829246"/>
    <n v="32723349"/>
    <n v="19.4112741944597"/>
    <n v="278547"/>
    <n v="0"/>
    <s v="2015"/>
    <s v="Vague B"/>
    <x v="170"/>
    <s v="Cayenne"/>
    <x v="28"/>
    <s v="Guyane"/>
    <s v="97302"/>
    <s v="A33"/>
    <s v="R03"/>
    <s v="Comptes financiers"/>
    <s v="hy4EW"/>
    <n v="2057.0650258310802"/>
    <n v="2042645"/>
    <n v="28352242"/>
    <n v="25558516"/>
    <n v="78.104829673759895"/>
    <n v="86.642238237901594"/>
    <m/>
    <n v="35.924092352202699"/>
    <n v="444554"/>
    <n v="3233027"/>
    <n v="6352019"/>
    <n v="1515090"/>
    <n v="1515090"/>
    <n v="700940"/>
    <n v="0"/>
    <n v="211269"/>
    <n v="71.580104349684504"/>
    <n v="3472800"/>
    <n v="44.095560414587297"/>
  </r>
  <r>
    <x v="172"/>
    <x v="5"/>
    <m/>
    <n v="0"/>
    <n v="0"/>
    <n v="8466365.9000000004"/>
    <n v="837657.25"/>
    <m/>
    <n v="21.6729121172256"/>
    <n v="13347311.99"/>
    <n v="38.371963936651198"/>
    <n v="588004.88"/>
    <n v="991010.79"/>
    <n v="132858.15999999599"/>
    <n v="34784020.990000002"/>
    <n v="50.219691607884997"/>
    <n v="593988.21"/>
    <n v="2860.84"/>
    <s v="2012"/>
    <s v="Vague E"/>
    <x v="171"/>
    <s v="Saint-Denis"/>
    <x v="29"/>
    <s v="La Réunion"/>
    <s v="97411"/>
    <s v="A28"/>
    <s v="R04"/>
    <s v="Comptes financiers"/>
    <s v="cEt92"/>
    <m/>
    <n v="7538710.2999999998"/>
    <n v="27117999.440000001"/>
    <m/>
    <n v="36.327762318315003"/>
    <n v="77.961082900093999"/>
    <n v="1583326.86"/>
    <n v="1.7637339991035399"/>
    <n v="3635621.25"/>
    <n v="17468428.07"/>
    <n v="17468428.07"/>
    <n v="4259052.5999999996"/>
    <m/>
    <m/>
    <n v="1537641.65"/>
    <n v="773012.44"/>
    <m/>
    <n v="11022607.74"/>
    <n v="146.32859607434199"/>
  </r>
  <r>
    <x v="172"/>
    <x v="2"/>
    <n v="12893863.92"/>
    <n v="0"/>
    <n v="0"/>
    <n v="2709352.86"/>
    <n v="1236144.23"/>
    <m/>
    <n v="2.175712103"/>
    <n v="13314811.380000001"/>
    <n v="13.43059654"/>
    <n v="327725.51"/>
    <n v="1277876.2"/>
    <n v="1990783.92"/>
    <n v="99137900.060000002"/>
    <n v="13.9999456"/>
    <n v="610057.46"/>
    <n v="4274.78"/>
    <s v="2012"/>
    <s v="Vague E"/>
    <x v="171"/>
    <s v="Saint-Denis"/>
    <x v="29"/>
    <s v="La Réunion"/>
    <s v="97411"/>
    <s v="A28"/>
    <s v="R04"/>
    <s v="Comptes financiers"/>
    <s v="cEt92"/>
    <n v="16.72854083"/>
    <n v="2156955.29"/>
    <n v="96893772.150000006"/>
    <m/>
    <n v="82.264843769999999"/>
    <n v="97.736357229999996"/>
    <n v="2750920.04"/>
    <n v="7.3965766349999997"/>
    <n v="3976395.92"/>
    <n v="13879252.08"/>
    <n v="13879252.08"/>
    <n v="1026034.84"/>
    <m/>
    <m/>
    <n v="1276963.76"/>
    <n v="1631680.59"/>
    <n v="84.614898359414099"/>
    <n v="7925345.2199999997"/>
    <n v="29.445899520000001"/>
  </r>
  <r>
    <x v="172"/>
    <x v="0"/>
    <n v="8726390.2300000004"/>
    <n v="0"/>
    <n v="0"/>
    <n v="2506768.2400000002"/>
    <n v="1612920.42"/>
    <n v="-7922377.4199999999"/>
    <n v="5.8629322760000004"/>
    <n v="12254539.32"/>
    <n v="12.015930170000001"/>
    <n v="570625.38"/>
    <n v="1332364.1399999999"/>
    <n v="4525033.08"/>
    <n v="101985773.5"/>
    <n v="15.032865109999999"/>
    <n v="650226.46"/>
    <n v="6123.87"/>
    <s v="2012"/>
    <s v="Vague E"/>
    <x v="171"/>
    <s v="Saint-Denis"/>
    <x v="29"/>
    <s v="La Réunion"/>
    <s v="97411"/>
    <s v="A28"/>
    <s v="R04"/>
    <s v="Comptes financiers"/>
    <s v="cEt92"/>
    <n v="68.520392419999993"/>
    <n v="5979356.8300000001"/>
    <n v="96003190.829999998"/>
    <m/>
    <n v="80.347430040000006"/>
    <n v="94.133904720000004"/>
    <n v="6804261.5499999998"/>
    <n v="16.96831006"/>
    <n v="3645278.97"/>
    <n v="15331383.76"/>
    <n v="15331383.76"/>
    <n v="4459838.12"/>
    <m/>
    <m/>
    <n v="2489418.56"/>
    <n v="1840305.32"/>
    <n v="86.998403936566305"/>
    <n v="12447410.5"/>
    <n v="46.676237960000002"/>
  </r>
  <r>
    <x v="172"/>
    <x v="1"/>
    <n v="331051"/>
    <n v="233725"/>
    <n v="19439"/>
    <n v="3365464"/>
    <n v="2503503"/>
    <n v="4365207"/>
    <n v="3.41568676069928"/>
    <m/>
    <m/>
    <n v="0"/>
    <n v="1749061"/>
    <n v="13452875"/>
    <n v="121247008"/>
    <n v="16.918973373759499"/>
    <n v="1144704"/>
    <n v="628878"/>
    <s v="2012"/>
    <s v="Vague E"/>
    <x v="171"/>
    <s v="Saint-Denis"/>
    <x v="29"/>
    <s v="La Réunion"/>
    <s v="97411"/>
    <s v="A28"/>
    <s v="R04"/>
    <s v="Comptes financiers"/>
    <s v="cEt92"/>
    <n v="1250.9909349314801"/>
    <n v="4141418"/>
    <n v="116855015"/>
    <n v="100303717"/>
    <n v="82.726756440868201"/>
    <n v="96.377648345763703"/>
    <m/>
    <n v="41.444819462818899"/>
    <n v="4129515"/>
    <n v="21885998"/>
    <n v="20513749"/>
    <n v="1998186"/>
    <n v="1998186"/>
    <n v="-10091835"/>
    <n v="4841831"/>
    <n v="3269878"/>
    <n v="84.918540228257896"/>
    <n v="9087668"/>
    <n v="27.9967486205021"/>
  </r>
  <r>
    <x v="172"/>
    <x v="13"/>
    <n v="18261564"/>
    <n v="125534"/>
    <n v="11799"/>
    <n v="3448305"/>
    <n v="4434002"/>
    <n v="11121392"/>
    <n v="4.3901262107806103"/>
    <m/>
    <m/>
    <n v="31604"/>
    <n v="1972714"/>
    <n v="16823866"/>
    <n v="122266576"/>
    <n v="14.407742963211801"/>
    <n v="314384"/>
    <n v="648196"/>
    <s v="2012"/>
    <s v="Vague E"/>
    <x v="171"/>
    <s v="Saint-Denis"/>
    <x v="29"/>
    <s v="La Réunion"/>
    <s v="97411"/>
    <s v="A28"/>
    <s v="R04"/>
    <s v="Comptes financiers"/>
    <s v="cEt92"/>
    <n v="29.393194361665799"/>
    <n v="5367657"/>
    <n v="116897718"/>
    <n v="100419076"/>
    <n v="82.131257196570203"/>
    <n v="95.608891509319804"/>
    <m/>
    <n v="51.811035010965703"/>
    <n v="2451100"/>
    <n v="29238587"/>
    <n v="17615854"/>
    <n v="2885837"/>
    <n v="2885837"/>
    <n v="-1950321"/>
    <n v="11614767"/>
    <n v="4186182"/>
    <n v="83.537241734358403"/>
    <n v="5702474"/>
    <n v="17.561426134939602"/>
  </r>
  <r>
    <x v="172"/>
    <x v="9"/>
    <n v="4081386"/>
    <n v="26517"/>
    <n v="92268"/>
    <n v="9005812"/>
    <n v="6465819"/>
    <n v="9649040"/>
    <n v="3.36057756575434"/>
    <m/>
    <m/>
    <n v="0"/>
    <n v="1686862"/>
    <n v="22245390"/>
    <n v="145215812"/>
    <n v="18.237545646888641"/>
    <n v="128000"/>
    <n v="0"/>
    <s v="2012"/>
    <s v="Vague E"/>
    <x v="171"/>
    <s v="Saint-Denis"/>
    <x v="29"/>
    <s v="La Réunion"/>
    <s v="97411"/>
    <s v="A28"/>
    <s v="R04"/>
    <s v="Budget"/>
    <s v="cEt92"/>
    <n v="119.56943058069"/>
    <n v="4880090"/>
    <n v="140335722"/>
    <n v="117275838"/>
    <n v="80.759688896688459"/>
    <n v="96.63942243424566"/>
    <m/>
    <n v="57.065587334919599"/>
    <n v="1149078"/>
    <n v="33262853"/>
    <n v="26483800"/>
    <n v="2607351"/>
    <n v="2607351"/>
    <n v="6213837"/>
    <n v="7655614"/>
    <n v="7052883"/>
    <m/>
    <n v="12596350"/>
    <n v="32.313126945682399"/>
  </r>
  <r>
    <x v="173"/>
    <x v="14"/>
    <n v="817348"/>
    <m/>
    <m/>
    <n v="74371"/>
    <n v="836393"/>
    <n v="-1284988"/>
    <n v="14.2297622178724"/>
    <m/>
    <m/>
    <m/>
    <n v="131475"/>
    <n v="1192647"/>
    <n v="3783085"/>
    <n v="15.9078899892548"/>
    <n v="1128"/>
    <m/>
    <m/>
    <s v="Vague E"/>
    <x v="172"/>
    <s v="Dembeni"/>
    <x v="30"/>
    <s v="Mayotte"/>
    <s v="97607"/>
    <s v="A43"/>
    <s v="R06"/>
    <s v="Comptes financiers"/>
    <s v="pVJpw"/>
    <n v="65.862276533373802"/>
    <n v="538324"/>
    <n v="3244261"/>
    <n v="1123669"/>
    <n v="29.702451834944199"/>
    <n v="85.757021055567094"/>
    <m/>
    <n v="132.32186161893"/>
    <m/>
    <n v="1043367"/>
    <n v="601809"/>
    <n v="81060"/>
    <n v="81060"/>
    <n v="692703"/>
    <m/>
    <m/>
    <m/>
    <n v="3306255"/>
    <n v="366.82258869247602"/>
  </r>
  <r>
    <x v="174"/>
    <x v="3"/>
    <n v="6333483"/>
    <n v="0"/>
    <n v="0"/>
    <n v="1141934.32"/>
    <n v="1413741.99"/>
    <m/>
    <n v="19.035807901260199"/>
    <n v="4066461.94"/>
    <n v="44.517663461038303"/>
    <n v="433032.19"/>
    <n v="323334.96999999997"/>
    <n v="6799601.5800000103"/>
    <n v="9134490.9499999993"/>
    <n v="44.8716515505443"/>
    <m/>
    <m/>
    <s v="2011"/>
    <s v="Vague C"/>
    <x v="173"/>
    <s v="Nouméa"/>
    <x v="31"/>
    <s v="Collectivités d'outre-mer"/>
    <s v="98818"/>
    <s v="A40"/>
    <s v="R00"/>
    <s v="Comptes financiers"/>
    <s v="Z2FY5"/>
    <n v="27.454469365434498"/>
    <n v="1738824.15"/>
    <n v="7179131.0499999998"/>
    <m/>
    <n v="28.423481989437001"/>
    <n v="78.593663175067206"/>
    <n v="1871087.73"/>
    <n v="340.96836396377"/>
    <n v="636144.59"/>
    <n v="4098796.95"/>
    <n v="4098796.95"/>
    <n v="986638.53000000201"/>
    <m/>
    <m/>
    <n v="59035.82"/>
    <n v="55359.96"/>
    <m/>
    <n v="7205754.6900000004"/>
    <n v="361.33505160070899"/>
  </r>
  <r>
    <x v="174"/>
    <x v="9"/>
    <n v="8752571"/>
    <n v="2622463"/>
    <n v="1635868"/>
    <n v="1725513"/>
    <n v="7995808"/>
    <n v="-1155771"/>
    <n v="3.062286127220482"/>
    <m/>
    <m/>
    <n v="943607"/>
    <n v="426075"/>
    <n v="16998334"/>
    <n v="43364857"/>
    <n v="24.647967823345979"/>
    <m/>
    <m/>
    <s v="2011"/>
    <s v="Vague C"/>
    <x v="173"/>
    <s v="Nouméa"/>
    <x v="31"/>
    <s v="Collectivités d'outre-mer"/>
    <s v="98818"/>
    <s v="A40"/>
    <s v="R00"/>
    <s v="Budget"/>
    <s v="Z2FY5"/>
    <n v="15.172181979443531"/>
    <n v="1327956"/>
    <n v="42036902"/>
    <n v="29599380"/>
    <n v="68.256606957103543"/>
    <n v="96.937716178794275"/>
    <m/>
    <n v="145.57210329153199"/>
    <n v="627062"/>
    <n v="17529449"/>
    <n v="10688556"/>
    <n v="62576"/>
    <n v="62576"/>
    <n v="-583722"/>
    <n v="255722"/>
    <n v="1297331"/>
    <m/>
    <n v="18154105"/>
    <n v="155.47001536887799"/>
  </r>
  <r>
    <x v="175"/>
    <x v="5"/>
    <n v="965544.98"/>
    <n v="0"/>
    <n v="0"/>
    <n v="1079573.1599999999"/>
    <n v="356813.44"/>
    <m/>
    <n v="20.9883374079817"/>
    <n v="2828917.93"/>
    <n v="37.083388179516497"/>
    <n v="58208.19"/>
    <n v="439433.55"/>
    <n v="7074566.1700000102"/>
    <n v="7628531.4500000002"/>
    <n v="33.694712368263197"/>
    <m/>
    <m/>
    <s v="2013"/>
    <s v="Vague B"/>
    <x v="174"/>
    <s v="Punaauia"/>
    <x v="32"/>
    <s v="Collectivités d'outre-mer"/>
    <s v="98738"/>
    <s v="A41"/>
    <s v="R00"/>
    <s v="Comptes financiers"/>
    <s v="zepT6"/>
    <n v="165.82364914786299"/>
    <n v="1601101.92"/>
    <n v="5772462.4800000004"/>
    <m/>
    <n v="27.925887229579399"/>
    <n v="75.669380375956905"/>
    <n v="1890141.81"/>
    <n v="441.20578176542801"/>
    <n v="460230.81"/>
    <n v="2570411.73"/>
    <n v="2570411.73"/>
    <n v="484867.23000000097"/>
    <m/>
    <m/>
    <n v="44226.87"/>
    <n v="117860.65"/>
    <m/>
    <n v="7868259.1900000004"/>
    <n v="490.70449885366799"/>
  </r>
  <r>
    <x v="175"/>
    <x v="10"/>
    <n v="1908842"/>
    <m/>
    <m/>
    <n v="787091"/>
    <m/>
    <n v="-1942692"/>
    <n v="6.7402559974729099"/>
    <m/>
    <m/>
    <n v="514459"/>
    <n v="526814"/>
    <n v="9128746"/>
    <n v="29251070"/>
    <n v="8.2982844730124405"/>
    <m/>
    <m/>
    <s v="2013"/>
    <s v="Vague B"/>
    <x v="174"/>
    <s v="Punaauia"/>
    <x v="32"/>
    <s v="Collectivités d'outre-mer"/>
    <s v="98738"/>
    <s v="A41"/>
    <s v="R00"/>
    <s v="Comptes financiers"/>
    <s v="zepT6"/>
    <n v="103.287595306474"/>
    <n v="1971597"/>
    <n v="27279473"/>
    <n v="22994837"/>
    <n v="78.611951631171095"/>
    <n v="93.2597440025271"/>
    <m/>
    <n v="120.469649835244"/>
    <n v="503455"/>
    <n v="3647388"/>
    <n v="2427337"/>
    <n v="1037860"/>
    <n v="1037860"/>
    <n v="1376849"/>
    <m/>
    <n v="1315569"/>
    <m/>
    <n v="11071438"/>
    <n v="146.10684304641799"/>
  </r>
  <r>
    <x v="175"/>
    <x v="8"/>
    <n v="5166929"/>
    <n v="141222"/>
    <m/>
    <n v="1232919"/>
    <n v="1517759"/>
    <n v="-1538726"/>
    <n v="8.4041367325258491"/>
    <m/>
    <m/>
    <n v="187656"/>
    <n v="300681"/>
    <n v="12523871"/>
    <n v="34744330"/>
    <n v="12.243589097847"/>
    <m/>
    <m/>
    <s v="2013"/>
    <s v="Vague B"/>
    <x v="174"/>
    <s v="Punaauia"/>
    <x v="32"/>
    <s v="Collectivités d'outre-mer"/>
    <s v="98738"/>
    <s v="A41"/>
    <s v="R00"/>
    <s v="Comptes financiers"/>
    <s v="zepT6"/>
    <n v="56.5125048166909"/>
    <n v="2919961"/>
    <n v="30973875"/>
    <n v="25713660"/>
    <n v="74.008219470630195"/>
    <n v="89.147999112373199"/>
    <m/>
    <n v="145.56117243967699"/>
    <n v="399988"/>
    <n v="3813745"/>
    <n v="4253953"/>
    <n v="1778405"/>
    <n v="1778405"/>
    <n v="-1947499"/>
    <m/>
    <n v="33520"/>
    <m/>
    <n v="14062597"/>
    <n v="163.445320290083"/>
  </r>
  <r>
    <x v="0"/>
    <x v="12"/>
    <n v="1198004.44"/>
    <n v="0"/>
    <n v="0"/>
    <n v="266742.99"/>
    <n v="598905.59999999998"/>
    <m/>
    <n v="26.7517569583386"/>
    <n v="1704956.63"/>
    <n v="49.100978532229597"/>
    <n v="14638.7"/>
    <m/>
    <n v="1328525.02"/>
    <n v="3472347.56"/>
    <n v="37.642676529765403"/>
    <m/>
    <m/>
    <s v="2023"/>
    <s v="Vague C"/>
    <x v="0"/>
    <s v="Nice"/>
    <x v="0"/>
    <s v="Provence-Alpes-Côte d'Azur"/>
    <s v="06088"/>
    <s v="A23"/>
    <s v="R93"/>
    <s v="Comptes financiers"/>
    <s v="8JlNN"/>
    <n v="77.538442178060706"/>
    <n v="928913.98"/>
    <n v="2540304.2799999998"/>
    <m/>
    <n v="21.021970796034001"/>
    <n v="73.158122454769497"/>
    <n v="1007899.23"/>
    <n v="188.272330588681"/>
    <m/>
    <n v="1307084.56"/>
    <n v="1307084.56"/>
    <n v="435637.16"/>
    <m/>
    <m/>
    <m/>
    <n v="332028.73"/>
    <m/>
    <n v="1357759.35"/>
    <n v="192.41528262905601"/>
  </r>
  <r>
    <x v="0"/>
    <x v="5"/>
    <n v="575863.9"/>
    <n v="0"/>
    <n v="0"/>
    <n v="309531.3"/>
    <n v="432570.04"/>
    <m/>
    <m/>
    <n v="1947631.78"/>
    <n v="60.384559969566098"/>
    <n v="11283.38"/>
    <m/>
    <n v="1005239.3"/>
    <n v="3225380.43"/>
    <n v="37.678142357923299"/>
    <m/>
    <m/>
    <s v="2023"/>
    <s v="Vague C"/>
    <x v="0"/>
    <s v="Nice"/>
    <x v="0"/>
    <s v="Provence-Alpes-Côte d'Azur"/>
    <s v="06088"/>
    <s v="A23"/>
    <s v="R93"/>
    <s v="Comptes financiers"/>
    <s v="8JlNN"/>
    <m/>
    <m/>
    <n v="3337957.79"/>
    <m/>
    <n v="23.298651005952799"/>
    <n v="103.490359120211"/>
    <n v="252853.86"/>
    <n v="108.41543565474601"/>
    <m/>
    <n v="1215263.43"/>
    <n v="1215263.43"/>
    <n v="150569.4"/>
    <m/>
    <m/>
    <m/>
    <n v="139202.76999999999"/>
    <m/>
    <n v="1876698.79"/>
    <n v="202.40266860893999"/>
  </r>
  <r>
    <x v="0"/>
    <x v="9"/>
    <n v="1655000"/>
    <n v="442596"/>
    <n v="0"/>
    <n v="350824"/>
    <n v="2280491"/>
    <n v="343954"/>
    <n v="4.6916435821563276"/>
    <m/>
    <m/>
    <n v="196297"/>
    <n v="0"/>
    <n v="2826872"/>
    <n v="15628084"/>
    <n v="32.304023960966681"/>
    <n v="0"/>
    <n v="0"/>
    <s v="2023"/>
    <s v="Vague C"/>
    <x v="0"/>
    <s v="Nice"/>
    <x v="0"/>
    <s v="Provence-Alpes-Côte d'Azur"/>
    <s v="06088"/>
    <s v="A23"/>
    <s v="R93"/>
    <s v="Budget"/>
    <s v="8JlNN"/>
    <n v="44.302960725075529"/>
    <n v="733214"/>
    <n v="14894870"/>
    <n v="10953370"/>
    <n v="70.087734363342307"/>
    <n v="95.308356417843683"/>
    <m/>
    <n v="68.323786646006297"/>
    <n v="0"/>
    <n v="3970367"/>
    <n v="5048500"/>
    <n v="83214"/>
    <n v="83214"/>
    <n v="-1640514"/>
    <n v="575224"/>
    <n v="124935"/>
    <m/>
    <n v="2482918"/>
    <n v="60.010626477438201"/>
  </r>
  <r>
    <x v="1"/>
    <x v="0"/>
    <n v="11741679.34"/>
    <n v="1067959.3899999999"/>
    <n v="1537734.71"/>
    <n v="5501315.6399999997"/>
    <n v="6665109.4000000004"/>
    <n v="-22416205.890000001"/>
    <n v="3.543971881"/>
    <n v="25870317.300000001"/>
    <n v="11.72025126"/>
    <n v="1383324.45"/>
    <n v="5264837.59"/>
    <n v="11591751.949999999"/>
    <n v="220731763.5"/>
    <n v="16.057531279999999"/>
    <n v="1145858.47"/>
    <n v="133974.20000000001"/>
    <s v="2010"/>
    <s v="Vague C"/>
    <x v="1"/>
    <s v="Nice"/>
    <x v="0"/>
    <s v="Provence-Alpes-Côte d'Azur"/>
    <s v="06088"/>
    <s v="A23"/>
    <s v="R93"/>
    <s v="Comptes financiers"/>
    <s v="7CYWd"/>
    <n v="66.623107340000004"/>
    <n v="7822671.6299999999"/>
    <n v="210753769"/>
    <m/>
    <n v="81.105675070000004"/>
    <n v="95.479583770000005"/>
    <n v="13174360.77"/>
    <n v="19.800503320000001"/>
    <n v="5368421.83"/>
    <n v="35444071.960000001"/>
    <n v="35444071.960000001"/>
    <n v="3652274.57"/>
    <m/>
    <m/>
    <n v="4777640.32"/>
    <n v="1311422.02"/>
    <n v="82.152806603741993"/>
    <n v="34007957.840000004"/>
    <n v="58.090846390000003"/>
  </r>
  <r>
    <x v="176"/>
    <x v="10"/>
    <n v="561637"/>
    <m/>
    <n v="14703146"/>
    <n v="1463574"/>
    <n v="903166"/>
    <n v="-10973310"/>
    <n v="0.70611156696345301"/>
    <m/>
    <m/>
    <n v="218500"/>
    <n v="132971"/>
    <n v="355555"/>
    <n v="19462930"/>
    <n v="61.831101483692301"/>
    <n v="7877"/>
    <m/>
    <s v="2018"/>
    <s v="Vague C"/>
    <x v="175"/>
    <s v="Nice"/>
    <x v="0"/>
    <s v="Provence-Alpes-Côte d'Azur"/>
    <s v="06088"/>
    <s v="A23"/>
    <s v="R93"/>
    <s v="Comptes financiers"/>
    <s v="RDy6Q"/>
    <n v="24.4695417146662"/>
    <n v="137430"/>
    <n v="19325501"/>
    <n v="12860130"/>
    <n v="66.074994874872402"/>
    <n v="99.293893571009093"/>
    <m/>
    <n v="6.6233625715576503"/>
    <n v="78132"/>
    <n v="19342608"/>
    <n v="12034144"/>
    <n v="109187"/>
    <n v="109187"/>
    <n v="6505318"/>
    <n v="951838"/>
    <n v="883404"/>
    <n v="5.2421148460679001"/>
    <n v="11328865"/>
    <n v="211.03677467404299"/>
  </r>
  <r>
    <x v="176"/>
    <x v="1"/>
    <n v="726157"/>
    <m/>
    <n v="13361196"/>
    <n v="1264463"/>
    <n v="2811549"/>
    <n v="-14338005"/>
    <n v="0.82957242899753003"/>
    <m/>
    <m/>
    <n v="273897"/>
    <m/>
    <n v="370635"/>
    <n v="23978497"/>
    <n v="71.410009559815194"/>
    <n v="298"/>
    <m/>
    <s v="2018"/>
    <s v="Vague C"/>
    <x v="175"/>
    <s v="Nice"/>
    <x v="0"/>
    <s v="Provence-Alpes-Côte d'Azur"/>
    <s v="06088"/>
    <s v="A23"/>
    <s v="R93"/>
    <s v="Comptes financiers"/>
    <s v="RDy6Q"/>
    <n v="27.393387380415"/>
    <n v="198919"/>
    <n v="23779578"/>
    <n v="16364151"/>
    <n v="68.245107272570095"/>
    <n v="99.170427571002506"/>
    <m/>
    <n v="5.61105836276825"/>
    <n v="542149"/>
    <n v="20944018"/>
    <n v="17123047"/>
    <n v="129445"/>
    <n v="129445"/>
    <n v="2855472"/>
    <n v="1927932"/>
    <n v="762534"/>
    <n v="4.6862220586501602"/>
    <n v="14708640"/>
    <n v="222.67470011452701"/>
  </r>
  <r>
    <x v="177"/>
    <x v="13"/>
    <n v="24676998"/>
    <n v="2603511"/>
    <n v="21637707"/>
    <n v="5784031"/>
    <n v="23522046"/>
    <n v="-34005028"/>
    <n v="2.5612184838830601"/>
    <m/>
    <m/>
    <n v="550628"/>
    <n v="4355082"/>
    <n v="26083660"/>
    <n v="251605790"/>
    <n v="20.5847250176556"/>
    <n v="846014"/>
    <n v="1328111"/>
    <s v="2019"/>
    <s v="Vague C"/>
    <x v="176"/>
    <s v="Nice"/>
    <x v="0"/>
    <s v="Provence-Alpes-Côte d'Azur"/>
    <s v="06088"/>
    <s v="A23"/>
    <s v="R93"/>
    <s v="Comptes financiers"/>
    <s v="s3t8T"/>
    <n v="26.114092159832399"/>
    <n v="6444174"/>
    <n v="245161617"/>
    <n v="204686734"/>
    <n v="81.352155687673203"/>
    <n v="97.4387819135641"/>
    <m/>
    <n v="38.301744436609802"/>
    <n v="5229712"/>
    <n v="81198795"/>
    <n v="51792360"/>
    <n v="7963389"/>
    <n v="7963389"/>
    <n v="18362675"/>
    <n v="7424822"/>
    <n v="7917131"/>
    <n v="78.095151134568397"/>
    <n v="60088688"/>
    <n v="88.235376910570807"/>
  </r>
  <r>
    <x v="177"/>
    <x v="11"/>
    <n v="42498986"/>
    <n v="3855641"/>
    <n v="28204023"/>
    <n v="6615319"/>
    <n v="41603127"/>
    <n v="-53908360"/>
    <n v="1.317450528759833"/>
    <m/>
    <m/>
    <n v="20250"/>
    <n v="4834779"/>
    <n v="29652133"/>
    <n v="300114419"/>
    <n v="25.700031760220089"/>
    <n v="55987"/>
    <n v="2269040"/>
    <s v="2019"/>
    <s v="Vague C"/>
    <x v="176"/>
    <s v="Nice"/>
    <x v="0"/>
    <s v="Provence-Alpes-Côte d'Azur"/>
    <s v="06088"/>
    <s v="A23"/>
    <s v="R93"/>
    <s v="Comptes financiers"/>
    <s v="s3t8T"/>
    <n v="9.3034196157056552"/>
    <n v="3953859"/>
    <n v="296160560"/>
    <n v="231643934"/>
    <n v="77.185206486196861"/>
    <n v="98.682549471240165"/>
    <m/>
    <n v="36.043853644793202"/>
    <n v="5586288"/>
    <n v="108352982"/>
    <n v="77129501"/>
    <n v="486881"/>
    <n v="486881"/>
    <n v="-737290"/>
    <n v="11111193"/>
    <n v="4197335"/>
    <n v="75.637186511474994"/>
    <n v="83560493"/>
    <n v="101.57253038689601"/>
  </r>
  <r>
    <x v="2"/>
    <x v="12"/>
    <n v="2364914.56"/>
    <n v="0"/>
    <n v="0"/>
    <n v="973945.63"/>
    <n v="3465879.79"/>
    <m/>
    <n v="4.8083267537266199"/>
    <n v="5616116.8600000003"/>
    <n v="18.386325113452401"/>
    <n v="1210719.28"/>
    <n v="34306.99"/>
    <n v="6735497.5899999896"/>
    <n v="30545075.350000001"/>
    <n v="30.980170261717799"/>
    <n v="511452.3"/>
    <n v="3454.13"/>
    <s v="2009"/>
    <s v="Vague C"/>
    <x v="2"/>
    <s v="Troyes"/>
    <x v="1"/>
    <s v="Grand Est"/>
    <s v="10387"/>
    <s v="A19"/>
    <s v="R44"/>
    <s v="Comptes financiers"/>
    <s v="8tVLr"/>
    <n v="62.104020789656097"/>
    <n v="1468707.03"/>
    <n v="29074838.050000001"/>
    <m/>
    <n v="75.366025508920501"/>
    <n v="95.186663371580096"/>
    <n v="1337697.58"/>
    <n v="83.397855156754602"/>
    <n v="461070.79"/>
    <n v="9462916.3500000108"/>
    <n v="9462916.3500000108"/>
    <n v="572612.91000000504"/>
    <m/>
    <m/>
    <n v="685595.61"/>
    <n v="1132192.3999999999"/>
    <n v="50.7380370287826"/>
    <n v="11919629.82"/>
    <n v="147.58695225819201"/>
  </r>
  <r>
    <x v="2"/>
    <x v="2"/>
    <m/>
    <n v="977097.37"/>
    <n v="94074.89"/>
    <n v="968533.99"/>
    <n v="2637656.7200000002"/>
    <n v="808547.95"/>
    <n v="4.1324698270000004"/>
    <n v="6144905.7599999998"/>
    <n v="18.643032900000001"/>
    <n v="795020.52"/>
    <n v="1058976.26"/>
    <n v="6086414.5800000001"/>
    <n v="32960869.579999998"/>
    <n v="31.428711929999999"/>
    <n v="559441.30000000005"/>
    <n v="7281.41"/>
    <s v="2009"/>
    <s v="Vague C"/>
    <x v="2"/>
    <s v="Troyes"/>
    <x v="1"/>
    <s v="Grand Est"/>
    <s v="10387"/>
    <s v="A19"/>
    <s v="R44"/>
    <s v="Comptes financiers"/>
    <s v="8tVLr"/>
    <m/>
    <n v="1362097.99"/>
    <n v="31556553.289999999"/>
    <m/>
    <n v="75.326570649999994"/>
    <n v="95.739444050000003"/>
    <n v="1713282.72"/>
    <n v="69.434365299999996"/>
    <n v="430728.33"/>
    <n v="10359176.75"/>
    <n v="10359176.75"/>
    <n v="254714.99"/>
    <m/>
    <m/>
    <n v="1104978.5900000001"/>
    <n v="1725387.37"/>
    <n v="49.990696482744802"/>
    <n v="5277866.63"/>
    <n v="60.210377520000002"/>
  </r>
  <r>
    <x v="2"/>
    <x v="0"/>
    <n v="3215054"/>
    <n v="1156148.78"/>
    <n v="209624.82"/>
    <n v="1277262.94"/>
    <n v="2646389.7799999998"/>
    <n v="925552.31"/>
    <n v="3.9709883910000001"/>
    <n v="5826853.4199999999"/>
    <n v="16.649455589999999"/>
    <n v="1160471.76"/>
    <n v="1113295.23"/>
    <n v="6230283.1299999999"/>
    <n v="34997260.960000001"/>
    <n v="36.032181450000003"/>
    <n v="571308.16"/>
    <n v="13939.71"/>
    <s v="2009"/>
    <s v="Vague C"/>
    <x v="2"/>
    <s v="Troyes"/>
    <x v="1"/>
    <s v="Grand Est"/>
    <s v="10387"/>
    <s v="A19"/>
    <s v="R44"/>
    <s v="Comptes financiers"/>
    <s v="8tVLr"/>
    <n v="43.225930264312801"/>
    <n v="1389737.17"/>
    <n v="33600723.789999999"/>
    <m/>
    <n v="73.140316179999999"/>
    <n v="96.009581519999998"/>
    <n v="3017869.91"/>
    <n v="66.751595609999995"/>
    <n v="329555.88"/>
    <n v="12610276.57"/>
    <n v="12610276.57"/>
    <n v="369764.18"/>
    <m/>
    <m/>
    <n v="1862781"/>
    <n v="2257452.2599999998"/>
    <n v="52.697993611028203"/>
    <n v="5304730.82"/>
    <n v="56.835177340000001"/>
  </r>
  <r>
    <x v="2"/>
    <x v="13"/>
    <n v="2836421"/>
    <n v="659779"/>
    <n v="338562"/>
    <n v="1683926"/>
    <n v="3497444"/>
    <n v="-4257125"/>
    <n v="4.7626840111465496"/>
    <m/>
    <m/>
    <n v="0"/>
    <n v="1238560"/>
    <n v="5396824"/>
    <n v="37722511"/>
    <n v="30.951346266424299"/>
    <n v="610621"/>
    <n v="855414"/>
    <s v="2009"/>
    <s v="Vague C"/>
    <x v="2"/>
    <s v="Troyes"/>
    <x v="1"/>
    <s v="Grand Est"/>
    <s v="10387"/>
    <s v="A19"/>
    <s v="R44"/>
    <s v="Comptes financiers"/>
    <s v="8tVLr"/>
    <n v="63.340526670758699"/>
    <n v="1796604"/>
    <n v="35922789"/>
    <n v="29435216"/>
    <n v="78.0309030859584"/>
    <n v="95.229050367299294"/>
    <m/>
    <n v="54.0842371676653"/>
    <n v="1474032"/>
    <n v="12477120"/>
    <n v="11675625"/>
    <n v="427969"/>
    <n v="427969"/>
    <n v="-249119"/>
    <n v="1183700"/>
    <n v="935082"/>
    <n v="75.923092855290506"/>
    <n v="9653949"/>
    <n v="96.746988102733297"/>
  </r>
  <r>
    <x v="2"/>
    <x v="14"/>
    <n v="2661064"/>
    <n v="1336464"/>
    <n v="335000"/>
    <n v="1271453"/>
    <n v="2285982"/>
    <n v="-1767896"/>
    <n v="3.6732751884438102"/>
    <m/>
    <m/>
    <n v="2215"/>
    <n v="1292829"/>
    <n v="8697659"/>
    <n v="43080083"/>
    <n v="37.475568466291001"/>
    <n v="654471"/>
    <n v="1732022"/>
    <s v="2009"/>
    <s v="Vague C"/>
    <x v="2"/>
    <s v="Troyes"/>
    <x v="1"/>
    <s v="Grand Est"/>
    <s v="10387"/>
    <s v="A19"/>
    <s v="R44"/>
    <s v="Comptes financiers"/>
    <s v="8tVLr"/>
    <n v="59.466814777848299"/>
    <n v="1582450"/>
    <n v="41491733"/>
    <n v="30591911"/>
    <n v="71.011727159392905"/>
    <n v="96.313029387617505"/>
    <m/>
    <n v="75.464604961185898"/>
    <n v="7307411"/>
    <n v="19120458"/>
    <n v="16144506"/>
    <n v="190357"/>
    <n v="190357"/>
    <n v="3867736"/>
    <n v="2242100"/>
    <n v="660511"/>
    <n v="73.952589370865596"/>
    <n v="10465555"/>
    <n v="90.803625869278605"/>
  </r>
  <r>
    <x v="3"/>
    <x v="2"/>
    <n v="406678.56"/>
    <n v="0"/>
    <n v="0"/>
    <n v="149085.92000000001"/>
    <n v="240853.66"/>
    <m/>
    <n v="4.7152078419999999"/>
    <n v="1937003.74"/>
    <n v="36.120154849999999"/>
    <m/>
    <n v="113786.1"/>
    <n v="3884939.52"/>
    <n v="5362667.32"/>
    <n v="61.007209000000003"/>
    <n v="394197.58"/>
    <m/>
    <m/>
    <s v="Vague C"/>
    <x v="3"/>
    <s v="Aix-en-Provence"/>
    <x v="2"/>
    <s v="Provence-Alpes-Côte d'Azur"/>
    <s v="13001"/>
    <s v="A02"/>
    <s v="R93"/>
    <s v="Comptes financiers"/>
    <s v="G8QBG"/>
    <n v="62.17709387"/>
    <n v="252860.91"/>
    <n v="5111854.8899999997"/>
    <m/>
    <n v="54.754649039999997"/>
    <n v="95.322991060000007"/>
    <n v="579660.28"/>
    <n v="273.5950565"/>
    <n v="1164506.08"/>
    <n v="3271613.66"/>
    <n v="3271613.66"/>
    <n v="69469.460000000006"/>
    <m/>
    <m/>
    <n v="26065.4"/>
    <n v="111060.99"/>
    <m/>
    <n v="4171741.7"/>
    <n v="293.79296640000001"/>
  </r>
  <r>
    <x v="3"/>
    <x v="14"/>
    <n v="696722"/>
    <n v="0"/>
    <n v="0"/>
    <n v="756795"/>
    <n v="478717"/>
    <n v="-260604"/>
    <n v="7.8082304722926796"/>
    <m/>
    <m/>
    <n v="114522"/>
    <n v="950927"/>
    <n v="1851932"/>
    <n v="5118394"/>
    <n v="52.605875983755801"/>
    <n v="79941"/>
    <n v="0"/>
    <m/>
    <s v="Vague C"/>
    <x v="3"/>
    <s v="Aix-en-Provence"/>
    <x v="2"/>
    <s v="Provence-Alpes-Côte d'Azur"/>
    <s v="13001"/>
    <s v="A02"/>
    <s v="R93"/>
    <s v="Comptes financiers"/>
    <s v="G8QBG"/>
    <n v="57.362333900752397"/>
    <n v="399656"/>
    <n v="4718738"/>
    <n v="2562301"/>
    <n v="50.060644022324198"/>
    <n v="92.191769527707294"/>
    <m/>
    <n v="141.28682711352101"/>
    <n v="321831"/>
    <n v="3084590"/>
    <n v="2692576"/>
    <n v="-9100"/>
    <n v="-9100"/>
    <n v="95718"/>
    <n v="285792"/>
    <n v="96065"/>
    <m/>
    <n v="2112536"/>
    <n v="161.16871926349799"/>
  </r>
  <r>
    <x v="3"/>
    <x v="11"/>
    <n v="1030464"/>
    <n v="0"/>
    <n v="0"/>
    <n v="853243"/>
    <n v="707109"/>
    <n v="-379346"/>
    <n v="6.0321751828665304"/>
    <m/>
    <m/>
    <n v="60000"/>
    <n v="1115144"/>
    <n v="938800"/>
    <n v="5918661"/>
    <n v="54.483117042858183"/>
    <n v="65872"/>
    <n v="0"/>
    <m/>
    <s v="Vague C"/>
    <x v="3"/>
    <s v="Aix-en-Provence"/>
    <x v="2"/>
    <s v="Provence-Alpes-Côte d'Azur"/>
    <s v="13001"/>
    <s v="A02"/>
    <s v="R93"/>
    <s v="Comptes financiers"/>
    <s v="G8QBG"/>
    <n v="34.646916340599972"/>
    <n v="357024"/>
    <n v="5561637"/>
    <n v="2845905"/>
    <n v="48.083595259130398"/>
    <n v="93.967824817133476"/>
    <m/>
    <n v="60.767720007616497"/>
    <n v="278207"/>
    <n v="3554239"/>
    <n v="3224671"/>
    <n v="-175928"/>
    <n v="-175928"/>
    <n v="-428281"/>
    <n v="233542"/>
    <n v="241122"/>
    <m/>
    <n v="1318146"/>
    <n v="85.322461714060097"/>
  </r>
  <r>
    <x v="4"/>
    <x v="6"/>
    <n v="1097318"/>
    <n v="0"/>
    <n v="0"/>
    <n v="679982.7"/>
    <n v="1859939.63"/>
    <n v="-1666805"/>
    <n v="5.4114669113112202"/>
    <n v="4340937.8600000003"/>
    <n v="25.415100160000001"/>
    <n v="268600.53000000003"/>
    <n v="291676.59999999998"/>
    <n v="4145953"/>
    <n v="17081653"/>
    <n v="23.7571855604373"/>
    <n v="278749.33"/>
    <m/>
    <s v="2014"/>
    <s v="Vague C"/>
    <x v="4"/>
    <s v="Marseille 13e"/>
    <x v="2"/>
    <s v="Provence-Alpes-Côte d'Azur"/>
    <s v="13213"/>
    <s v="A02"/>
    <s v="R93"/>
    <s v="Comptes financiers"/>
    <s v="1tI7C"/>
    <n v="84.238844163679104"/>
    <n v="924368"/>
    <n v="16198920"/>
    <m/>
    <n v="68.590141715207494"/>
    <n v="94.832274136466793"/>
    <n v="956070.36"/>
    <n v="92"/>
    <n v="322832.55"/>
    <n v="3966811.06"/>
    <n v="4058120"/>
    <n v="478515"/>
    <m/>
    <m/>
    <n v="28000"/>
    <n v="104322.95"/>
    <n v="84.981391171651495"/>
    <n v="5812758"/>
    <n v="129"/>
  </r>
  <r>
    <x v="5"/>
    <x v="6"/>
    <n v="35506674"/>
    <n v="8234662.2300000004"/>
    <n v="33698051.329999998"/>
    <n v="13975095.130000001"/>
    <n v="14379199.5"/>
    <n v="-99359334"/>
    <n v="3.0948785211602998"/>
    <n v="77865761.010000005"/>
    <n v="12.81832788"/>
    <n v="1271674.49"/>
    <n v="9988338.6500000004"/>
    <n v="69904648"/>
    <n v="604056601"/>
    <n v="18.866945218598801"/>
    <n v="2368471.9"/>
    <n v="1057153.8400000001"/>
    <s v="2012"/>
    <s v="Vague C"/>
    <x v="5"/>
    <s v="Marseille  7e"/>
    <x v="2"/>
    <s v="Provence-Alpes-Côte d'Azur"/>
    <s v="13207"/>
    <s v="A02"/>
    <s v="R93"/>
    <s v="Comptes financiers"/>
    <s v="xJdyB"/>
    <n v="52.651560661525203"/>
    <n v="18694818"/>
    <n v="585361783"/>
    <m/>
    <n v="82.010691577559598"/>
    <n v="96.905121478839703"/>
    <n v="27049353.82"/>
    <n v="43"/>
    <n v="15132256.9"/>
    <n v="117366888.8"/>
    <n v="113967028"/>
    <n v="4077017"/>
    <m/>
    <m/>
    <n v="5316692"/>
    <n v="4697748.76"/>
    <n v="81.065339671459895"/>
    <n v="169263982"/>
    <n v="104"/>
  </r>
  <r>
    <x v="6"/>
    <x v="13"/>
    <n v="14913554"/>
    <n v="1477614"/>
    <n v="667649"/>
    <n v="4435244"/>
    <n v="7083706"/>
    <n v="-9857963"/>
    <n v="2.8441403313740601"/>
    <m/>
    <m/>
    <n v="1130448"/>
    <n v="4313487"/>
    <n v="26017133"/>
    <n v="225057812"/>
    <n v="13.995077407044199"/>
    <n v="893513"/>
    <n v="204876"/>
    <s v="2011"/>
    <s v="Vague B"/>
    <x v="6"/>
    <s v="Caen"/>
    <x v="3"/>
    <s v="Normandie"/>
    <s v="14118"/>
    <s v="A05"/>
    <s v="R28"/>
    <s v="Comptes financiers"/>
    <s v="p25Q3"/>
    <n v="42.920419907957601"/>
    <n v="6400960"/>
    <n v="218656852"/>
    <n v="185733662"/>
    <n v="82.527089528445302"/>
    <n v="97.155859668625894"/>
    <m/>
    <n v="42.835007429815199"/>
    <n v="9354863"/>
    <n v="37731956"/>
    <n v="31497015"/>
    <n v="5624786"/>
    <n v="5624786"/>
    <n v="-929164"/>
    <n v="2100289"/>
    <n v="6070267"/>
    <n v="84.7298260597926"/>
    <n v="35875096"/>
    <n v="59.065309144759802"/>
  </r>
  <r>
    <x v="6"/>
    <x v="8"/>
    <n v="30822113"/>
    <n v="1887882"/>
    <n v="2449246"/>
    <n v="4607988"/>
    <n v="10334270"/>
    <n v="-5191661"/>
    <n v="3.1284750181357102"/>
    <m/>
    <m/>
    <n v="1387919"/>
    <n v="4522433"/>
    <n v="18842943"/>
    <n v="245228936"/>
    <n v="16.5454181964889"/>
    <n v="898364"/>
    <n v="392687"/>
    <s v="2011"/>
    <s v="Vague B"/>
    <x v="6"/>
    <s v="Caen"/>
    <x v="3"/>
    <s v="Normandie"/>
    <s v="14118"/>
    <s v="A05"/>
    <s v="R28"/>
    <s v="Comptes financiers"/>
    <s v="p25Q3"/>
    <n v="24.890980057077901"/>
    <n v="7671926"/>
    <n v="237557010"/>
    <n v="199831573"/>
    <n v="81.4877625208144"/>
    <n v="96.871524981864297"/>
    <m/>
    <n v="28.555080231057001"/>
    <n v="15907619"/>
    <n v="56754969"/>
    <n v="40574153"/>
    <n v="3443877"/>
    <n v="3443877"/>
    <n v="-3916335"/>
    <n v="5713628"/>
    <n v="8652933"/>
    <n v="82.709642987245303"/>
    <n v="24034604"/>
    <n v="36.4226567761566"/>
  </r>
  <r>
    <x v="6"/>
    <x v="11"/>
    <n v="25238407"/>
    <n v="1956469"/>
    <n v="4035439"/>
    <n v="6117305"/>
    <n v="12423463"/>
    <n v="-34492562"/>
    <n v="2.3475067781779568"/>
    <m/>
    <m/>
    <n v="1792494"/>
    <n v="4500379"/>
    <n v="14881137"/>
    <n v="255588229"/>
    <n v="17.21564884742795"/>
    <n v="702348"/>
    <n v="378493"/>
    <s v="2011"/>
    <s v="Vague B"/>
    <x v="6"/>
    <s v="Caen"/>
    <x v="3"/>
    <s v="Normandie"/>
    <s v="14118"/>
    <s v="A05"/>
    <s v="R28"/>
    <s v="Comptes financiers"/>
    <s v="p25Q3"/>
    <n v="23.773097089685571"/>
    <n v="5999951"/>
    <n v="249588278"/>
    <n v="208509541"/>
    <n v="81.580259707500062"/>
    <n v="97.652493221822041"/>
    <m/>
    <n v="21.464186390997099"/>
    <n v="15394469"/>
    <n v="71487413"/>
    <n v="44001172"/>
    <n v="1103228"/>
    <n v="1103228"/>
    <n v="10170926"/>
    <n v="15152664"/>
    <n v="9033890"/>
    <n v="81.377184077535105"/>
    <n v="49373699"/>
    <n v="71.215410364744798"/>
  </r>
  <r>
    <x v="6"/>
    <x v="9"/>
    <n v="26965267"/>
    <n v="3900000"/>
    <n v="2318206"/>
    <n v="6085047"/>
    <n v="7881399"/>
    <n v="-28470444"/>
    <n v="2.6287055586047372"/>
    <m/>
    <m/>
    <n v="1600000"/>
    <n v="4649520"/>
    <n v="6445439"/>
    <n v="267632827"/>
    <n v="20.934163655492078"/>
    <n v="800001"/>
    <n v="310000"/>
    <s v="2011"/>
    <s v="Vague B"/>
    <x v="6"/>
    <s v="Caen"/>
    <x v="3"/>
    <s v="Normandie"/>
    <s v="14118"/>
    <s v="A05"/>
    <s v="R28"/>
    <s v="Budget"/>
    <s v="p25Q3"/>
    <n v="26.090151452978379"/>
    <n v="7035279"/>
    <n v="260597547"/>
    <n v="216578981"/>
    <n v="80.923922310920403"/>
    <n v="97.37129406774902"/>
    <m/>
    <n v="8.9039903357186994"/>
    <n v="17921229"/>
    <n v="63652636"/>
    <n v="56026694"/>
    <n v="1920684"/>
    <n v="1920684"/>
    <n v="-13519466"/>
    <n v="6930000"/>
    <n v="11257234"/>
    <m/>
    <n v="34915883"/>
    <n v="48.234214115607202"/>
  </r>
  <r>
    <x v="7"/>
    <x v="12"/>
    <n v="5350475.1500000004"/>
    <n v="0"/>
    <n v="0"/>
    <n v="2033963.65"/>
    <n v="815002.23"/>
    <n v="2030949.8"/>
    <n v="7.0026927261570497"/>
    <n v="4400349.55"/>
    <n v="43.257286160911399"/>
    <n v="914807.23"/>
    <n v="156246.54999999999"/>
    <n v="5066228.0599999996"/>
    <n v="10172504.890000001"/>
    <n v="51.7637778201156"/>
    <n v="227122.78"/>
    <m/>
    <s v="2012"/>
    <s v="Vague B"/>
    <x v="7"/>
    <s v="Caen"/>
    <x v="3"/>
    <s v="Normandie"/>
    <s v="14118"/>
    <s v="A05"/>
    <s v="R28"/>
    <s v="Comptes financiers"/>
    <s v="I4SPK"/>
    <n v="13.3137570034317"/>
    <n v="712349.26"/>
    <n v="9465002.7400000002"/>
    <m/>
    <n v="36.2965254863594"/>
    <n v="93.044956403063495"/>
    <n v="1912056.26"/>
    <n v="192.69324602435401"/>
    <n v="77072.710000000006"/>
    <n v="5265672.83"/>
    <n v="5265672.83"/>
    <n v="21227.6400000002"/>
    <m/>
    <m/>
    <m/>
    <n v="1041457.68"/>
    <m/>
    <n v="3035278.26"/>
    <n v="115.446366326144"/>
  </r>
  <r>
    <x v="7"/>
    <x v="2"/>
    <n v="923187.42"/>
    <n v="109467.68"/>
    <n v="0"/>
    <n v="2036841.89"/>
    <n v="713590.38"/>
    <m/>
    <n v="4.181581725"/>
    <n v="4235648.47"/>
    <n v="24.678185920000001"/>
    <n v="648620.05000000005"/>
    <n v="156988.96"/>
    <n v="3429201.72"/>
    <n v="17163532.539999999"/>
    <n v="28.70318752"/>
    <n v="301513.06"/>
    <m/>
    <s v="2012"/>
    <s v="Vague B"/>
    <x v="7"/>
    <s v="Caen"/>
    <x v="3"/>
    <s v="Normandie"/>
    <s v="14118"/>
    <s v="A05"/>
    <s v="R28"/>
    <s v="Comptes financiers"/>
    <s v="I4SPK"/>
    <n v="77.742300689999993"/>
    <n v="717707.14"/>
    <n v="16376944.529999999"/>
    <m/>
    <n v="67.538935780000003"/>
    <n v="95.417097220000002"/>
    <n v="1432872.64"/>
    <n v="75.381132109999996"/>
    <n v="82984.88"/>
    <n v="4926480.93"/>
    <n v="4926480.93"/>
    <n v="58925.120000000003"/>
    <m/>
    <m/>
    <m/>
    <n v="876474.03"/>
    <n v="73.358776078436705"/>
    <n v="3685304.8"/>
    <n v="81.010821379999996"/>
  </r>
  <r>
    <x v="7"/>
    <x v="0"/>
    <n v="3765083.57"/>
    <n v="500015.27"/>
    <n v="0"/>
    <n v="1993824.23"/>
    <n v="710778.75"/>
    <n v="2998238.18"/>
    <n v="8.1955377929999997"/>
    <n v="3736782.31"/>
    <n v="21.522396759999999"/>
    <n v="609595.68999999994"/>
    <n v="165499.48000000001"/>
    <n v="3800376.19"/>
    <n v="17362296.359999999"/>
    <n v="29.992371930000001"/>
    <n v="275366.68"/>
    <m/>
    <s v="2012"/>
    <s v="Vague B"/>
    <x v="7"/>
    <s v="Caen"/>
    <x v="3"/>
    <s v="Normandie"/>
    <s v="14118"/>
    <s v="A05"/>
    <s v="R28"/>
    <s v="Comptes financiers"/>
    <s v="I4SPK"/>
    <n v="37.792881180000002"/>
    <n v="1422933.56"/>
    <n v="15922465.66"/>
    <m/>
    <n v="65.477304520000004"/>
    <n v="91.707141320000005"/>
    <n v="2305305.81"/>
    <n v="85.924847170000007"/>
    <n v="178069.52"/>
    <n v="5207364.5"/>
    <n v="5207364.5"/>
    <n v="231866.87"/>
    <m/>
    <m/>
    <m/>
    <n v="774214.88"/>
    <n v="77.191735500296403"/>
    <n v="802138.01"/>
    <n v="18.13599035"/>
  </r>
  <r>
    <x v="8"/>
    <x v="13"/>
    <n v="2173874"/>
    <m/>
    <m/>
    <n v="0"/>
    <m/>
    <n v="-6170310"/>
    <n v="5.4222000553021301"/>
    <m/>
    <m/>
    <m/>
    <m/>
    <n v="1403169"/>
    <n v="13120652"/>
    <n v="91.958448406374899"/>
    <m/>
    <m/>
    <m/>
    <s v="Vague B"/>
    <x v="8"/>
    <s v="Caen"/>
    <x v="3"/>
    <s v="Normandie"/>
    <s v="14118"/>
    <s v="A05"/>
    <s v="R28"/>
    <s v="Comptes financiers"/>
    <s v="G1r6y"/>
    <n v="32.726275763912703"/>
    <n v="711428"/>
    <n v="12409224"/>
    <n v="9980373"/>
    <n v="76.066136042629594"/>
    <n v="94.577799944697901"/>
    <m/>
    <n v="40.706883847047997"/>
    <m/>
    <n v="0"/>
    <n v="12065548"/>
    <n v="158768"/>
    <n v="158768"/>
    <n v="4001739"/>
    <m/>
    <m/>
    <m/>
    <n v="7573479"/>
    <n v="219.711759574974"/>
  </r>
  <r>
    <x v="9"/>
    <x v="12"/>
    <m/>
    <m/>
    <m/>
    <m/>
    <m/>
    <m/>
    <m/>
    <m/>
    <m/>
    <m/>
    <m/>
    <n v="6801876.8200000199"/>
    <m/>
    <m/>
    <m/>
    <m/>
    <s v="2009"/>
    <s v="Vague B"/>
    <x v="9"/>
    <s v="La Rochelle"/>
    <x v="4"/>
    <s v="Nouvelle-Aquitaine"/>
    <s v="17300"/>
    <s v="A13"/>
    <s v="R75"/>
    <s v="Comptes financiers"/>
    <s v="atbEK"/>
    <m/>
    <m/>
    <m/>
    <m/>
    <m/>
    <m/>
    <m/>
    <m/>
    <m/>
    <m/>
    <m/>
    <m/>
    <m/>
    <m/>
    <m/>
    <m/>
    <n v="78.653538258388394"/>
    <n v="10741952.33"/>
    <m/>
  </r>
  <r>
    <x v="9"/>
    <x v="10"/>
    <n v="3094460"/>
    <n v="484687"/>
    <n v="503730"/>
    <n v="1419644"/>
    <n v="4929959"/>
    <n v="-1628776"/>
    <n v="2.8838258762435598"/>
    <m/>
    <m/>
    <n v="527788"/>
    <n v="975756"/>
    <n v="6243130"/>
    <n v="73426902"/>
    <n v="18.480900910132402"/>
    <n v="106429"/>
    <n v="42000"/>
    <s v="2009"/>
    <s v="Vague B"/>
    <x v="9"/>
    <s v="La Rochelle"/>
    <x v="4"/>
    <s v="Nouvelle-Aquitaine"/>
    <s v="17300"/>
    <s v="A13"/>
    <s v="R75"/>
    <s v="Comptes financiers"/>
    <s v="atbEK"/>
    <n v="68.428869657387693"/>
    <n v="2117504"/>
    <n v="71309398"/>
    <n v="59373828"/>
    <n v="80.861137243676694"/>
    <n v="97.116174123756394"/>
    <m/>
    <n v="31.517960648048099"/>
    <n v="673207"/>
    <n v="13447535"/>
    <n v="13569953"/>
    <n v="908005"/>
    <n v="908005"/>
    <n v="-1979072"/>
    <n v="2826856"/>
    <n v="957479"/>
    <n v="80.817722826469193"/>
    <n v="7871906"/>
    <n v="39.740710754562798"/>
  </r>
  <r>
    <x v="10"/>
    <x v="0"/>
    <n v="941516"/>
    <m/>
    <m/>
    <m/>
    <m/>
    <n v="-29686.080000000002"/>
    <n v="4.1002735107964297"/>
    <m/>
    <m/>
    <m/>
    <m/>
    <n v="4779193.7"/>
    <n v="14318996"/>
    <n v="23.8419439463493"/>
    <m/>
    <m/>
    <s v="2014"/>
    <s v="Vague C"/>
    <x v="10"/>
    <s v="Bourges"/>
    <x v="5"/>
    <s v="Centre-Val de Loire"/>
    <s v="18033"/>
    <s v="A18"/>
    <s v="R24"/>
    <s v="Comptes financiers"/>
    <s v="QYw7j"/>
    <n v="62.358791565942603"/>
    <n v="587118"/>
    <n v="13731878"/>
    <m/>
    <n v="77.124115405856699"/>
    <n v="95.899726489203601"/>
    <m/>
    <n v="125"/>
    <m/>
    <m/>
    <n v="3413927"/>
    <n v="10795"/>
    <m/>
    <m/>
    <m/>
    <m/>
    <n v="76.367827863107806"/>
    <n v="4808879.78"/>
    <n v="126"/>
  </r>
  <r>
    <x v="10"/>
    <x v="4"/>
    <n v="1541864"/>
    <m/>
    <m/>
    <m/>
    <m/>
    <n v="-641356"/>
    <n v="2.8840432226789599"/>
    <m/>
    <m/>
    <m/>
    <m/>
    <n v="5112849"/>
    <n v="17975008"/>
    <n v="23.5564568316187"/>
    <m/>
    <m/>
    <s v="2014"/>
    <s v="Vague C"/>
    <x v="10"/>
    <s v="Bourges"/>
    <x v="5"/>
    <s v="Centre-Val de Loire"/>
    <s v="18033"/>
    <s v="A18"/>
    <s v="R24"/>
    <s v="Comptes financiers"/>
    <s v="QYw7j"/>
    <n v="33.622096371664398"/>
    <n v="518407"/>
    <n v="17456601"/>
    <m/>
    <n v="78.058324090871096"/>
    <n v="97.115956777321003"/>
    <m/>
    <n v="105.4400934065"/>
    <m/>
    <n v="4234275"/>
    <n v="4234275"/>
    <n v="6524"/>
    <n v="6524"/>
    <m/>
    <m/>
    <m/>
    <n v="78.634753798905706"/>
    <n v="5754205"/>
    <n v="118.666503290073"/>
  </r>
  <r>
    <x v="10"/>
    <x v="7"/>
    <n v="1061863"/>
    <m/>
    <m/>
    <m/>
    <m/>
    <n v="-972243"/>
    <n v="2.6211231062002298"/>
    <m/>
    <m/>
    <m/>
    <m/>
    <n v="5204295"/>
    <n v="18488029"/>
    <n v="21.125724110450101"/>
    <m/>
    <m/>
    <s v="2014"/>
    <s v="Vague C"/>
    <x v="10"/>
    <s v="Bourges"/>
    <x v="5"/>
    <s v="Centre-Val de Loire"/>
    <s v="18033"/>
    <s v="A18"/>
    <s v="R24"/>
    <s v="Comptes financiers"/>
    <s v="QYw7j"/>
    <n v="45.6362073073457"/>
    <n v="484594"/>
    <n v="18003435"/>
    <m/>
    <n v="77.814633458223199"/>
    <n v="97.378876893799799"/>
    <m/>
    <n v="104.06604073"/>
    <m/>
    <n v="3905730"/>
    <n v="3905730"/>
    <n v="200144"/>
    <n v="200144"/>
    <n v="199498"/>
    <m/>
    <m/>
    <n v="80.341359782930596"/>
    <n v="6176538"/>
    <n v="123.50719071"/>
  </r>
  <r>
    <x v="11"/>
    <x v="5"/>
    <n v="12272344.470000001"/>
    <n v="0"/>
    <n v="0"/>
    <n v="6716703.6500000004"/>
    <n v="4418635.42"/>
    <n v="14882985.83"/>
    <n v="4.1939726773084498"/>
    <n v="30804842.879999999"/>
    <n v="14.0392901820929"/>
    <n v="2050843.16"/>
    <n v="3850567.88"/>
    <n v="42051618.929999903"/>
    <n v="219418805.94"/>
    <n v="17.0042235760788"/>
    <n v="2357463.61"/>
    <n v="288540.88"/>
    <s v="2010"/>
    <s v="Vague C"/>
    <x v="11"/>
    <s v="Dijon"/>
    <x v="6"/>
    <s v="Bourgogne-Franche-Comté"/>
    <s v="21231"/>
    <s v="A07"/>
    <s v="R27"/>
    <s v="Comptes financiers"/>
    <s v="Lr94O"/>
    <n v="74.984570327987498"/>
    <n v="9202364.7700000405"/>
    <n v="210189258.13"/>
    <m/>
    <n v="80.097350469612195"/>
    <n v="95.793638667177902"/>
    <n v="11266355.119999999"/>
    <n v="72.023579841729699"/>
    <n v="4927214.1399999997"/>
    <n v="37310464.329999998"/>
    <n v="37310464.329999998"/>
    <n v="4623215.17000004"/>
    <m/>
    <m/>
    <n v="3207460.03"/>
    <n v="7702623.4100000001"/>
    <n v="83.591073615694199"/>
    <n v="27168633.100000001"/>
    <n v="46.532862825705102"/>
  </r>
  <r>
    <x v="11"/>
    <x v="4"/>
    <n v="11252946"/>
    <m/>
    <m/>
    <m/>
    <m/>
    <n v="-1532583"/>
    <n v="1.12525331025445"/>
    <m/>
    <m/>
    <m/>
    <m/>
    <n v="28020396"/>
    <n v="222147047"/>
    <n v="14.7116193716498"/>
    <m/>
    <m/>
    <s v="2010"/>
    <s v="Vague C"/>
    <x v="11"/>
    <s v="Dijon"/>
    <x v="6"/>
    <s v="Bourgogne-Franche-Comté"/>
    <s v="21231"/>
    <s v="A07"/>
    <s v="R27"/>
    <s v="Comptes financiers"/>
    <s v="Lr94O"/>
    <n v="22.2138895894462"/>
    <n v="2499717"/>
    <n v="219619708"/>
    <m/>
    <n v="84.356021171868207"/>
    <n v="98.862312583430395"/>
    <m/>
    <n v="45.930953336847203"/>
    <m/>
    <n v="32681428"/>
    <n v="32681428"/>
    <m/>
    <m/>
    <m/>
    <m/>
    <m/>
    <n v="85.605217014659104"/>
    <n v="29552979"/>
    <n v="48.443159026511402"/>
  </r>
  <r>
    <x v="11"/>
    <x v="7"/>
    <n v="7532123"/>
    <m/>
    <m/>
    <m/>
    <m/>
    <n v="-1220922"/>
    <n v="3.85935319048974"/>
    <m/>
    <m/>
    <m/>
    <m/>
    <n v="36307241"/>
    <n v="227899432"/>
    <n v="14.723779127277499"/>
    <m/>
    <m/>
    <s v="2010"/>
    <s v="Vague C"/>
    <x v="11"/>
    <s v="Dijon"/>
    <x v="6"/>
    <s v="Bourgogne-Franche-Comté"/>
    <s v="21231"/>
    <s v="A07"/>
    <s v="R27"/>
    <s v="Comptes financiers"/>
    <s v="Lr94O"/>
    <n v="116.77244251056401"/>
    <n v="8795444"/>
    <n v="218326710"/>
    <m/>
    <n v="83.082218914876407"/>
    <n v="95.799584967811597"/>
    <m/>
    <n v="59.867190596999997"/>
    <m/>
    <n v="33555409"/>
    <n v="33555409"/>
    <n v="5061787"/>
    <n v="5061787"/>
    <n v="7069849"/>
    <m/>
    <m/>
    <n v="86.124669913112399"/>
    <n v="37528163"/>
    <n v="61.880374965999998"/>
  </r>
  <r>
    <x v="11"/>
    <x v="14"/>
    <n v="22087358"/>
    <n v="1190883"/>
    <n v="1588758"/>
    <n v="5596978"/>
    <n v="14272331"/>
    <n v="5846210"/>
    <n v="6.5369830319710696"/>
    <m/>
    <m/>
    <m/>
    <n v="4588430"/>
    <n v="71594972"/>
    <n v="240079329"/>
    <n v="15.4783663194927"/>
    <n v="1003054"/>
    <n v="1322472"/>
    <s v="2010"/>
    <s v="Vague C"/>
    <x v="11"/>
    <s v="Dijon"/>
    <x v="6"/>
    <s v="Bourgogne-Franche-Comté"/>
    <s v="21231"/>
    <s v="A07"/>
    <s v="R27"/>
    <s v="Comptes financiers"/>
    <s v="Lr94O"/>
    <n v="71.053971235491403"/>
    <n v="15693945"/>
    <n v="224338864"/>
    <n v="191521256"/>
    <n v="79.774154983580402"/>
    <n v="93.443640039497097"/>
    <m/>
    <n v="114.889544595358"/>
    <n v="13567308"/>
    <n v="50212189"/>
    <n v="37160358"/>
    <n v="11303238"/>
    <n v="11303238"/>
    <n v="7529718"/>
    <n v="1186264"/>
    <n v="5895711"/>
    <n v="84.920708406492196"/>
    <n v="65748762"/>
    <n v="105.508042155371"/>
  </r>
  <r>
    <x v="11"/>
    <x v="11"/>
    <n v="29846467"/>
    <n v="2327978"/>
    <n v="1668165"/>
    <n v="6589403"/>
    <n v="12376895"/>
    <n v="3175908"/>
    <n v="2.429134462865445"/>
    <m/>
    <m/>
    <m/>
    <n v="5170719"/>
    <n v="64647578"/>
    <n v="265413673"/>
    <n v="17.938006155395019"/>
    <n v="706786"/>
    <n v="1131072"/>
    <s v="2010"/>
    <s v="Vague C"/>
    <x v="11"/>
    <s v="Dijon"/>
    <x v="6"/>
    <s v="Bourgogne-Franche-Comté"/>
    <s v="21231"/>
    <s v="A07"/>
    <s v="R27"/>
    <s v="Comptes financiers"/>
    <s v="Lr94O"/>
    <n v="21.601400929630969"/>
    <n v="6447255"/>
    <n v="258966418"/>
    <n v="215003627"/>
    <n v="81.006989794380331"/>
    <n v="97.570865537134566"/>
    <m/>
    <n v="89.869289847458106"/>
    <n v="25995336"/>
    <n v="64645103"/>
    <n v="47609921"/>
    <n v="1138582"/>
    <n v="1138582"/>
    <n v="-5965378"/>
    <n v="2516522"/>
    <n v="6162227"/>
    <n v="83.129433771742399"/>
    <n v="61471670"/>
    <n v="85.454327904400301"/>
  </r>
  <r>
    <x v="12"/>
    <x v="10"/>
    <n v="1616452"/>
    <n v="244943"/>
    <m/>
    <n v="393011"/>
    <n v="759119"/>
    <n v="-1488954"/>
    <n v="16.649621526748899"/>
    <m/>
    <m/>
    <n v="234320"/>
    <n v="229843"/>
    <n v="1721970"/>
    <n v="5622326"/>
    <n v="43.517985260904503"/>
    <n v="218590"/>
    <m/>
    <s v="2022"/>
    <s v="Vague C"/>
    <x v="12"/>
    <s v="Besançon"/>
    <x v="7"/>
    <s v="Bourgogne-Franche-Comté"/>
    <s v="25056"/>
    <s v="A03"/>
    <s v="R27"/>
    <s v="Comptes financiers"/>
    <s v="cWx2t"/>
    <n v="57.910534924637403"/>
    <n v="936096"/>
    <n v="4686230"/>
    <n v="1533712"/>
    <n v="27.278958921983499"/>
    <n v="83.350378473251098"/>
    <m/>
    <n v="132.28313591095599"/>
    <n v="272014"/>
    <n v="3203123"/>
    <n v="2446723"/>
    <n v="449107"/>
    <n v="449107"/>
    <n v="-50452"/>
    <n v="101663"/>
    <n v="749620"/>
    <m/>
    <n v="3210924"/>
    <n v="246.665793185567"/>
  </r>
  <r>
    <x v="13"/>
    <x v="9"/>
    <n v="23348342"/>
    <n v="1290549"/>
    <n v="1638483"/>
    <n v="12488896"/>
    <n v="7626813"/>
    <n v="-2287661"/>
    <n v="-1.1445019454600599E-2"/>
    <m/>
    <m/>
    <n v="1501245"/>
    <n v="3355142"/>
    <n v="25939700"/>
    <n v="235456131"/>
    <n v="20.927802470346371"/>
    <n v="248440"/>
    <n v="50000"/>
    <s v="2010"/>
    <s v="Vague C"/>
    <x v="13"/>
    <s v="Besançon"/>
    <x v="7"/>
    <s v="Bourgogne-Franche-Comté"/>
    <s v="25056"/>
    <s v="A03"/>
    <s v="R27"/>
    <s v="Budget"/>
    <s v="7Mpgt"/>
    <n v="-0.1154171889378697"/>
    <n v="-26948"/>
    <n v="235483080"/>
    <n v="193503700"/>
    <n v="82.182485195087153"/>
    <n v="100.01144544416221"/>
    <m/>
    <n v="39.655893748289699"/>
    <n v="14567950"/>
    <n v="58353769"/>
    <n v="49275794"/>
    <n v="-2726948"/>
    <n v="-2726948"/>
    <n v="-14809597"/>
    <n v="5911964"/>
    <n v="9674287"/>
    <m/>
    <n v="28227361"/>
    <n v="43.153206421455003"/>
  </r>
  <r>
    <x v="15"/>
    <x v="12"/>
    <n v="995712.24"/>
    <n v="0"/>
    <n v="0"/>
    <n v="359374.46"/>
    <m/>
    <n v="563112.28"/>
    <n v="21.382135671337402"/>
    <n v="1374913.08"/>
    <n v="39.823913993167103"/>
    <m/>
    <n v="3029.91"/>
    <n v="3321982.84"/>
    <n v="3452481.04"/>
    <n v="39.449109907349403"/>
    <n v="126325.61"/>
    <m/>
    <m/>
    <s v="Vague B"/>
    <x v="15"/>
    <s v="Plouzané"/>
    <x v="8"/>
    <s v="Bretagne"/>
    <s v="29212"/>
    <s v="A14"/>
    <s v="R53"/>
    <s v="Comptes financiers"/>
    <s v="dPmxa"/>
    <n v="74.139309565984604"/>
    <n v="738214.18"/>
    <n v="2709286.5"/>
    <m/>
    <n v="35.927462182384701"/>
    <n v="78.473609807282301"/>
    <n v="479563.77"/>
    <n v="441.41283042601901"/>
    <m/>
    <n v="1361973.04"/>
    <n v="1361973.04"/>
    <n v="389346.09"/>
    <m/>
    <m/>
    <m/>
    <n v="3782"/>
    <m/>
    <n v="2758870.56"/>
    <n v="366.58854705842299"/>
  </r>
  <r>
    <x v="15"/>
    <x v="5"/>
    <n v="1163696.42"/>
    <n v="0"/>
    <n v="0"/>
    <n v="154299.51999999999"/>
    <n v="2387.94"/>
    <n v="319402.71999999997"/>
    <n v="16.778256860900701"/>
    <n v="1513488.58"/>
    <n v="44.022652380834401"/>
    <m/>
    <n v="3216.13"/>
    <n v="3176684.8099999898"/>
    <n v="3437976.81"/>
    <n v="36.728281771045403"/>
    <n v="133502.60999999999"/>
    <m/>
    <m/>
    <s v="Vague B"/>
    <x v="15"/>
    <s v="Plouzané"/>
    <x v="8"/>
    <s v="Bretagne"/>
    <s v="29212"/>
    <s v="A14"/>
    <s v="R53"/>
    <s v="Comptes financiers"/>
    <s v="dPmxa"/>
    <n v="49.5689915416256"/>
    <n v="576832.57999999996"/>
    <n v="2862094.61"/>
    <m/>
    <n v="35.825654391194099"/>
    <n v="83.249386722884907"/>
    <n v="525684.67000000004"/>
    <n v="399.56978626922398"/>
    <m/>
    <n v="1262709.81"/>
    <n v="1262709.81"/>
    <n v="305221.59999999998"/>
    <m/>
    <m/>
    <m/>
    <m/>
    <m/>
    <n v="2857282.09"/>
    <n v="359.39467158285203"/>
  </r>
  <r>
    <x v="15"/>
    <x v="7"/>
    <n v="709646"/>
    <m/>
    <m/>
    <m/>
    <m/>
    <n v="-228457"/>
    <n v="19.0929099842859"/>
    <m/>
    <m/>
    <m/>
    <m/>
    <n v="2259463"/>
    <n v="3170402"/>
    <n v="27.171475415420499"/>
    <m/>
    <m/>
    <m/>
    <s v="Vague B"/>
    <x v="15"/>
    <s v="Plouzané"/>
    <x v="8"/>
    <s v="Bretagne"/>
    <s v="29212"/>
    <s v="A14"/>
    <s v="R53"/>
    <s v="Comptes financiers"/>
    <s v="dPmxa"/>
    <n v="85.299149153239796"/>
    <n v="605322"/>
    <n v="2565080"/>
    <m/>
    <n v="28.5726226516385"/>
    <n v="80.907090015714104"/>
    <m/>
    <n v="317.10772373999998"/>
    <m/>
    <n v="861445"/>
    <n v="861445"/>
    <n v="205382"/>
    <n v="205382"/>
    <n v="423356"/>
    <m/>
    <m/>
    <m/>
    <n v="2487920"/>
    <n v="349.17086406999999"/>
  </r>
  <r>
    <x v="15"/>
    <x v="10"/>
    <n v="911030"/>
    <n v="85446"/>
    <m/>
    <n v="296928"/>
    <n v="167403"/>
    <n v="113139"/>
    <n v="7.2905030289226902"/>
    <m/>
    <m/>
    <n v="92419"/>
    <n v="226696"/>
    <n v="2164504"/>
    <n v="3319332"/>
    <n v="32.232870951143198"/>
    <n v="82790"/>
    <m/>
    <m/>
    <s v="Vague B"/>
    <x v="15"/>
    <s v="Plouzané"/>
    <x v="8"/>
    <s v="Bretagne"/>
    <s v="29212"/>
    <s v="A14"/>
    <s v="R53"/>
    <s v="Comptes financiers"/>
    <s v="dPmxa"/>
    <n v="26.562901331460001"/>
    <n v="241996"/>
    <n v="3077337"/>
    <n v="1215184"/>
    <n v="36.609293677161503"/>
    <n v="92.709527097620906"/>
    <m/>
    <n v="253.21290453401801"/>
    <n v="35544"/>
    <n v="1150763"/>
    <n v="1069916"/>
    <n v="-128794"/>
    <n v="-128794"/>
    <n v="-506296"/>
    <m/>
    <n v="163537"/>
    <m/>
    <n v="2051365"/>
    <n v="239.97742203729999"/>
  </r>
  <r>
    <x v="15"/>
    <x v="1"/>
    <n v="426406"/>
    <n v="149012"/>
    <m/>
    <n v="467487"/>
    <n v="107826"/>
    <n v="-136380"/>
    <n v="17.493690764555701"/>
    <m/>
    <m/>
    <n v="141025"/>
    <n v="256126"/>
    <n v="2626550"/>
    <n v="3509934"/>
    <n v="34.224518181823399"/>
    <n v="93475"/>
    <m/>
    <m/>
    <s v="Vague B"/>
    <x v="15"/>
    <s v="Plouzané"/>
    <x v="8"/>
    <s v="Bretagne"/>
    <s v="29212"/>
    <s v="A14"/>
    <s v="R53"/>
    <s v="Comptes financiers"/>
    <s v="dPmxa"/>
    <n v="143.99820828037099"/>
    <n v="614017"/>
    <n v="2895917"/>
    <n v="1227964"/>
    <n v="34.985387189616702"/>
    <n v="82.506309235444306"/>
    <m/>
    <n v="326.514192223051"/>
    <n v="155228"/>
    <n v="1722201"/>
    <n v="1201258"/>
    <n v="260589"/>
    <n v="260589"/>
    <n v="741477"/>
    <n v="200000"/>
    <n v="152022"/>
    <m/>
    <n v="2762930"/>
    <n v="343.46799303985603"/>
  </r>
  <r>
    <x v="15"/>
    <x v="14"/>
    <n v="667220"/>
    <n v="278351"/>
    <n v="0"/>
    <n v="474942"/>
    <n v="465856"/>
    <n v="-304502"/>
    <n v="24.8332320521443"/>
    <m/>
    <m/>
    <n v="355613"/>
    <n v="264965"/>
    <n v="3817563"/>
    <n v="4624090"/>
    <n v="48.8686638884624"/>
    <n v="83166"/>
    <n v="373"/>
    <m/>
    <s v="Vague B"/>
    <x v="15"/>
    <s v="Plouzané"/>
    <x v="8"/>
    <s v="Bretagne"/>
    <s v="29212"/>
    <s v="A14"/>
    <s v="R53"/>
    <s v="Comptes financiers"/>
    <s v="dPmxa"/>
    <n v="172.10380384281001"/>
    <n v="1148311"/>
    <n v="3475779"/>
    <n v="1361556"/>
    <n v="29.4448421202875"/>
    <n v="75.166767947855703"/>
    <m/>
    <n v="395.39990315839998"/>
    <n v="112637"/>
    <n v="2269197"/>
    <n v="2259731"/>
    <n v="789040"/>
    <n v="789040"/>
    <n v="459884"/>
    <n v="137358"/>
    <n v="95936"/>
    <m/>
    <n v="4122065"/>
    <n v="426.93836403292602"/>
  </r>
  <r>
    <x v="178"/>
    <x v="0"/>
    <n v="12119300.9"/>
    <n v="1842574.7"/>
    <n v="129726.57"/>
    <n v="8715748.5"/>
    <n v="4067885.97"/>
    <n v="-5049535.9400000004"/>
    <n v="3.1355335329999998"/>
    <n v="20938594.34"/>
    <n v="12.083594870000001"/>
    <n v="1958056.03"/>
    <n v="3013366.53"/>
    <n v="22303483.199999999"/>
    <n v="173281168.09999999"/>
    <n v="19.220490569999999"/>
    <n v="1086820.55"/>
    <n v="19982.91"/>
    <s v="2010"/>
    <s v="Vague B"/>
    <x v="177"/>
    <s v="Brest"/>
    <x v="8"/>
    <s v="Bretagne"/>
    <s v="29019"/>
    <s v="A14"/>
    <s v="R53"/>
    <s v="Comptes financiers"/>
    <s v="06SE7"/>
    <n v="44.831704199999997"/>
    <n v="5433289.1299999999"/>
    <n v="167756803.90000001"/>
    <m/>
    <n v="80.931234110000005"/>
    <n v="96.811907360000006"/>
    <n v="5144994.17"/>
    <n v="47.86246379"/>
    <n v="6531983.5199999996"/>
    <n v="33305490.559999999"/>
    <n v="33305490.559999999"/>
    <n v="1813476.84"/>
    <m/>
    <m/>
    <n v="2191646.64"/>
    <n v="1823565.24"/>
    <n v="84.196762798979705"/>
    <n v="27353019.140000001"/>
    <n v="58.698584269999998"/>
  </r>
  <r>
    <x v="178"/>
    <x v="1"/>
    <n v="8453408"/>
    <n v="1837953"/>
    <n v="2092815"/>
    <n v="4584671"/>
    <n v="8992005"/>
    <n v="-11588625"/>
    <n v="1.7313399910849001"/>
    <m/>
    <m/>
    <n v="1866577"/>
    <n v="3015334"/>
    <n v="3851159"/>
    <n v="181996778"/>
    <n v="17.5258937825811"/>
    <n v="1267699"/>
    <n v="59198"/>
    <s v="2010"/>
    <s v="Vague B"/>
    <x v="177"/>
    <s v="Brest"/>
    <x v="8"/>
    <s v="Bretagne"/>
    <s v="29019"/>
    <s v="A14"/>
    <s v="R53"/>
    <s v="Comptes financiers"/>
    <s v="06SE7"/>
    <n v="37.274706248651398"/>
    <n v="3150983"/>
    <n v="178845795"/>
    <n v="153408180"/>
    <n v="84.2917010322018"/>
    <n v="98.268660008915106"/>
    <m/>
    <n v="7.7520259282584796"/>
    <n v="8748941"/>
    <n v="38170925"/>
    <n v="31896562"/>
    <n v="-661813"/>
    <n v="-661813"/>
    <n v="512913"/>
    <n v="2466490"/>
    <n v="3239242"/>
    <n v="84.967265812477805"/>
    <n v="15439784"/>
    <n v="31.078853377570301"/>
  </r>
  <r>
    <x v="178"/>
    <x v="14"/>
    <n v="10220099"/>
    <n v="3127244"/>
    <n v="261497"/>
    <n v="4522218"/>
    <n v="8068040"/>
    <n v="-13527375"/>
    <n v="5.6076558934261502"/>
    <m/>
    <m/>
    <n v="3520840"/>
    <n v="3189300"/>
    <n v="11059002"/>
    <n v="195775975"/>
    <n v="18.621526466666801"/>
    <n v="902856"/>
    <n v="38468"/>
    <s v="2010"/>
    <s v="Vague B"/>
    <x v="177"/>
    <s v="Brest"/>
    <x v="8"/>
    <s v="Bretagne"/>
    <s v="29019"/>
    <s v="A14"/>
    <s v="R53"/>
    <s v="Comptes financiers"/>
    <s v="06SE7"/>
    <n v="107.420123816805"/>
    <n v="10978443"/>
    <n v="184797532"/>
    <n v="158463199"/>
    <n v="80.941085340016798"/>
    <n v="94.392344106573901"/>
    <m/>
    <n v="21.543798106567799"/>
    <n v="9459819"/>
    <n v="39822786"/>
    <n v="36456475"/>
    <n v="6038030"/>
    <n v="6038030"/>
    <n v="5741682"/>
    <n v="2533269"/>
    <n v="4199235"/>
    <n v="82.626183196115207"/>
    <n v="24586377"/>
    <n v="47.896179262826998"/>
  </r>
  <r>
    <x v="178"/>
    <x v="8"/>
    <n v="18203622"/>
    <n v="3212614"/>
    <n v="2345165"/>
    <n v="5204724"/>
    <n v="22514229"/>
    <n v="-15713696"/>
    <n v="2.92266689329522"/>
    <m/>
    <m/>
    <n v="1897005"/>
    <n v="3187112"/>
    <n v="12845779"/>
    <n v="200739640"/>
    <n v="19.853595931526002"/>
    <n v="908125"/>
    <n v="10844"/>
    <s v="2010"/>
    <s v="Vague B"/>
    <x v="177"/>
    <s v="Brest"/>
    <x v="8"/>
    <s v="Bretagne"/>
    <s v="29019"/>
    <s v="A14"/>
    <s v="R53"/>
    <s v="Comptes financiers"/>
    <s v="06SE7"/>
    <n v="32.229580464810802"/>
    <n v="5866951"/>
    <n v="194782799"/>
    <n v="165524708"/>
    <n v="82.457410006314603"/>
    <n v="97.0325537098702"/>
    <m/>
    <n v="23.741729063047298"/>
    <n v="10706328"/>
    <n v="56105276"/>
    <n v="39854037"/>
    <n v="1019144"/>
    <n v="1019144"/>
    <n v="2976268"/>
    <n v="2532009"/>
    <n v="3587121"/>
    <n v="81.068887635734797"/>
    <n v="28559475"/>
    <n v="52.7839781170821"/>
  </r>
  <r>
    <x v="16"/>
    <x v="3"/>
    <n v="290202.46000000002"/>
    <n v="0"/>
    <n v="0"/>
    <n v="226439.37"/>
    <n v="338037.22"/>
    <m/>
    <n v="7.57295729725928"/>
    <n v="2134562.35"/>
    <n v="33.336039389994198"/>
    <n v="50658.55"/>
    <n v="323687.58"/>
    <n v="2400598.4"/>
    <n v="6403167.2300000004"/>
    <n v="21.216629227408099"/>
    <n v="76611.94"/>
    <n v="15664.76"/>
    <m/>
    <m/>
    <x v="178"/>
    <m/>
    <x v="11"/>
    <m/>
    <m/>
    <m/>
    <m/>
    <s v="Comptes financiers"/>
    <s v="a5ZAn"/>
    <n v="167.09338714771701"/>
    <n v="484909.12"/>
    <n v="5918258.1100000003"/>
    <m/>
    <n v="54.042289162577397"/>
    <n v="92.427042702740707"/>
    <n v="735896.59"/>
    <n v="146.025301353408"/>
    <n v="111381.4"/>
    <n v="1358536.25"/>
    <n v="1358536.25"/>
    <m/>
    <m/>
    <m/>
    <n v="26494.2"/>
    <n v="136134.89000000001"/>
    <m/>
    <n v="3729832.41"/>
    <n v="226.88089005972699"/>
  </r>
  <r>
    <x v="16"/>
    <x v="0"/>
    <n v="995706.3"/>
    <n v="2393.13"/>
    <n v="0"/>
    <n v="115576.98"/>
    <n v="778420.27"/>
    <n v="-1636512.76"/>
    <n v="7.874070734"/>
    <n v="2616125.9900000002"/>
    <n v="16.704399080000002"/>
    <n v="120773.32"/>
    <n v="338143.23"/>
    <n v="4482917.3099999996"/>
    <n v="15661299.619999999"/>
    <n v="12.040243569999999"/>
    <n v="84670.02"/>
    <n v="4893.1400000000003"/>
    <m/>
    <m/>
    <x v="178"/>
    <m/>
    <x v="11"/>
    <m/>
    <m/>
    <m/>
    <m/>
    <s v="Comptes financiers"/>
    <s v="a5ZAn"/>
    <n v="123.8499556"/>
    <n v="1233181.81"/>
    <n v="14391112.890000001"/>
    <m/>
    <n v="73.628784839999994"/>
    <n v="91.8896467"/>
    <n v="1534526.26"/>
    <n v="112.1421424"/>
    <n v="248594.34"/>
    <n v="1885658.62"/>
    <n v="1885658.62"/>
    <n v="788733.84"/>
    <m/>
    <m/>
    <n v="37086.83"/>
    <n v="65027"/>
    <n v="74.430044269046903"/>
    <n v="6119430.0700000003"/>
    <n v="153.08022679999999"/>
  </r>
  <r>
    <x v="16"/>
    <x v="6"/>
    <n v="1651151"/>
    <n v="0"/>
    <n v="0"/>
    <n v="169604.56"/>
    <n v="798803.01"/>
    <n v="-1651196"/>
    <n v="0.79863302952999304"/>
    <n v="2711849.1"/>
    <n v="17.4234711"/>
    <n v="145874.68"/>
    <n v="365557.96"/>
    <n v="2976990"/>
    <n v="15564345"/>
    <n v="13.3384347365726"/>
    <n v="59169.52"/>
    <n v="82704.81"/>
    <m/>
    <m/>
    <x v="178"/>
    <m/>
    <x v="11"/>
    <m/>
    <m/>
    <m/>
    <m/>
    <s v="Comptes financiers"/>
    <s v="a5ZAn"/>
    <n v="7.52820305350631"/>
    <n v="124302"/>
    <n v="15421241"/>
    <m/>
    <n v="80.4373650160029"/>
    <n v="99.080565227769"/>
    <n v="251356.95"/>
    <n v="69"/>
    <n v="351879.53"/>
    <n v="2129554.7000000002"/>
    <n v="2076040"/>
    <m/>
    <m/>
    <m/>
    <n v="31930"/>
    <n v="70820.56"/>
    <n v="75.642195306073205"/>
    <n v="4628186"/>
    <n v="108"/>
  </r>
  <r>
    <x v="16"/>
    <x v="13"/>
    <n v="2001587"/>
    <n v="78887"/>
    <n v="0"/>
    <n v="763028"/>
    <n v="878996"/>
    <n v="-2364634"/>
    <n v="11.4495219627744"/>
    <m/>
    <m/>
    <n v="40921"/>
    <n v="615978"/>
    <n v="7415285"/>
    <n v="22459025"/>
    <n v="11.5326199601274"/>
    <n v="40023"/>
    <n v="0"/>
    <s v="2011"/>
    <s v="Vague A"/>
    <x v="16"/>
    <s v="Nîmes"/>
    <x v="9"/>
    <s v="Occitanie"/>
    <s v="30189"/>
    <s v="A11"/>
    <s v="R76"/>
    <s v="Comptes financiers"/>
    <s v="HAU8L"/>
    <n v="128.470608572098"/>
    <n v="2571451"/>
    <n v="19889574"/>
    <n v="16719093"/>
    <n v="74.442648334021598"/>
    <n v="88.559383143302099"/>
    <m/>
    <n v="134.21617778238999"/>
    <n v="262049"/>
    <n v="3031642"/>
    <n v="2590114"/>
    <n v="1671728"/>
    <n v="1671728"/>
    <n v="1127459"/>
    <n v="95227"/>
    <n v="256533"/>
    <n v="75.443265537503095"/>
    <n v="9779919"/>
    <n v="177.01589988805199"/>
  </r>
  <r>
    <x v="16"/>
    <x v="14"/>
    <n v="7282154"/>
    <n v="197616"/>
    <n v="412824"/>
    <n v="439354"/>
    <n v="3411794"/>
    <n v="-5257435"/>
    <n v="15.587108250304899"/>
    <m/>
    <m/>
    <n v="82607"/>
    <n v="469097"/>
    <n v="5269476"/>
    <n v="25295744"/>
    <n v="14.0220267883799"/>
    <n v="35823"/>
    <m/>
    <s v="2011"/>
    <s v="Vague A"/>
    <x v="16"/>
    <s v="Nîmes"/>
    <x v="9"/>
    <s v="Occitanie"/>
    <s v="30189"/>
    <s v="A11"/>
    <s v="R76"/>
    <s v="Comptes financiers"/>
    <s v="HAU8L"/>
    <n v="54.144350696236302"/>
    <n v="3942875"/>
    <n v="21352870"/>
    <n v="17554663"/>
    <n v="69.397693936181497"/>
    <n v="84.412895702929305"/>
    <m/>
    <n v="88.841048533522695"/>
    <n v="355436"/>
    <n v="5810229"/>
    <n v="3546976"/>
    <n v="3246982"/>
    <n v="3246982"/>
    <n v="435474"/>
    <n v="161750"/>
    <n v="243928"/>
    <n v="72.3035751390304"/>
    <n v="10526911"/>
    <n v="177.47909110110299"/>
  </r>
  <r>
    <x v="16"/>
    <x v="11"/>
    <n v="7709292"/>
    <n v="429218"/>
    <m/>
    <n v="824021"/>
    <n v="925202"/>
    <n v="-3484080"/>
    <n v="9.6228215011606917"/>
    <m/>
    <m/>
    <n v="67575"/>
    <n v="634072"/>
    <n v="8069673"/>
    <n v="29714154"/>
    <n v="19.19616489838479"/>
    <n v="917474"/>
    <m/>
    <s v="2011"/>
    <s v="Vague A"/>
    <x v="16"/>
    <s v="Nîmes"/>
    <x v="9"/>
    <s v="Occitanie"/>
    <s v="30189"/>
    <s v="A11"/>
    <s v="R76"/>
    <s v="Comptes financiers"/>
    <s v="HAU8L"/>
    <n v="37.08952780618506"/>
    <n v="2859340"/>
    <n v="26854815"/>
    <n v="20682089"/>
    <n v="69.603492665481909"/>
    <n v="90.377181864238835"/>
    <m/>
    <n v="108.17733356197"/>
    <n v="445697"/>
    <n v="4756469"/>
    <n v="5703978"/>
    <n v="1644080"/>
    <n v="1644080"/>
    <n v="330805"/>
    <n v="28412"/>
    <n v="484798"/>
    <n v="73.2697597006227"/>
    <n v="11553753"/>
    <n v="154.882879662362"/>
  </r>
  <r>
    <x v="17"/>
    <x v="3"/>
    <n v="207412.79"/>
    <n v="0"/>
    <n v="0"/>
    <n v="90561.71"/>
    <n v="83310"/>
    <m/>
    <n v="7.6334638606827303"/>
    <n v="1188179.18"/>
    <n v="34.157706646922698"/>
    <n v="395627.54"/>
    <n v="708331.29"/>
    <n v="1213369.54"/>
    <n v="3478509.82"/>
    <n v="52.052514257383898"/>
    <n v="58433.91"/>
    <m/>
    <m/>
    <s v="Vague A"/>
    <x v="17"/>
    <s v="Toulouse"/>
    <x v="10"/>
    <s v="Occitanie"/>
    <s v="31555"/>
    <s v="A16"/>
    <s v="R76"/>
    <s v="Comptes financiers"/>
    <s v="dQaK0"/>
    <n v="128.02045139067801"/>
    <n v="265530.78999999998"/>
    <n v="3212979.03"/>
    <m/>
    <n v="50.877284284912498"/>
    <n v="92.366536139317304"/>
    <n v="627822.25"/>
    <n v="135.95265649773"/>
    <n v="390200.19"/>
    <n v="1810651.82"/>
    <n v="1810651.82"/>
    <n v="233293.98"/>
    <m/>
    <m/>
    <n v="12130.49"/>
    <m/>
    <m/>
    <n v="1599152.59"/>
    <n v="179.17793020889999"/>
  </r>
  <r>
    <x v="17"/>
    <x v="0"/>
    <n v="33682.92"/>
    <n v="0"/>
    <n v="27046.21"/>
    <n v="267684.27"/>
    <n v="246685.93"/>
    <n v="-1120109.3700000001"/>
    <n v="9.2431700289999998"/>
    <n v="1129256.08"/>
    <n v="29.054672610000001"/>
    <n v="95661.84"/>
    <n v="17054.400000000001"/>
    <n v="1583889.46"/>
    <n v="3886659.11"/>
    <n v="54.471979410000003"/>
    <n v="132857.4"/>
    <m/>
    <m/>
    <s v="Vague A"/>
    <x v="17"/>
    <s v="Toulouse"/>
    <x v="10"/>
    <s v="Occitanie"/>
    <s v="31555"/>
    <s v="A16"/>
    <s v="R76"/>
    <s v="Comptes financiers"/>
    <s v="dQaK0"/>
    <n v="1066.565814"/>
    <n v="359250.51"/>
    <n v="3515953.25"/>
    <m/>
    <n v="57.943698589999997"/>
    <n v="90.462094829999998"/>
    <n v="417200.17"/>
    <n v="162.1751386"/>
    <n v="831196.07"/>
    <n v="2117140.15"/>
    <n v="2117140.15"/>
    <n v="247368.54"/>
    <m/>
    <m/>
    <n v="228592.03"/>
    <m/>
    <m/>
    <n v="2703998.83"/>
    <n v="276.86362969999999"/>
  </r>
  <r>
    <x v="17"/>
    <x v="6"/>
    <n v="84906"/>
    <n v="13164"/>
    <n v="43885.57"/>
    <n v="220931.45"/>
    <n v="234161.05"/>
    <n v="-1241268"/>
    <n v="16.905418249103199"/>
    <n v="1317005.26"/>
    <n v="30.11128506"/>
    <n v="82675.7"/>
    <n v="41852"/>
    <n v="2238391"/>
    <n v="4373793"/>
    <n v="57.617084301886301"/>
    <n v="86882.5"/>
    <n v="157.6"/>
    <m/>
    <s v="Vague A"/>
    <x v="17"/>
    <s v="Toulouse"/>
    <x v="10"/>
    <s v="Occitanie"/>
    <s v="31555"/>
    <s v="A16"/>
    <s v="R76"/>
    <s v="Comptes financiers"/>
    <s v="dQaK0"/>
    <n v="870.85482769179998"/>
    <n v="739408"/>
    <n v="3634385"/>
    <m/>
    <n v="49.441800286387597"/>
    <n v="83.094581750896793"/>
    <n v="961275.12"/>
    <n v="222"/>
    <n v="1609596.65"/>
    <n v="2672771.5299999998"/>
    <n v="2520052"/>
    <n v="227765"/>
    <m/>
    <m/>
    <n v="10173.61"/>
    <n v="16000"/>
    <m/>
    <n v="3479659"/>
    <n v="345"/>
  </r>
  <r>
    <x v="17"/>
    <x v="1"/>
    <n v="46126"/>
    <n v="4728"/>
    <n v="52020"/>
    <n v="446253"/>
    <n v="283450"/>
    <n v="-508471"/>
    <n v="2.60714387589368"/>
    <m/>
    <m/>
    <n v="0"/>
    <n v="17619"/>
    <n v="5483021"/>
    <n v="4627516"/>
    <n v="55.565426462058703"/>
    <n v="43957"/>
    <n v="0"/>
    <m/>
    <s v="Vague A"/>
    <x v="17"/>
    <s v="Toulouse"/>
    <x v="10"/>
    <s v="Occitanie"/>
    <s v="31555"/>
    <s v="A16"/>
    <s v="R76"/>
    <s v="Comptes financiers"/>
    <s v="dQaK0"/>
    <n v="261.55747300871502"/>
    <n v="120646"/>
    <n v="4506870"/>
    <n v="2339110"/>
    <n v="50.547853319145702"/>
    <n v="97.392856124106302"/>
    <m/>
    <n v="437.97304115716702"/>
    <n v="1375941"/>
    <n v="2485300"/>
    <n v="2571299"/>
    <n v="53824"/>
    <n v="53824"/>
    <n v="17553"/>
    <n v="242495"/>
    <n v="18837"/>
    <m/>
    <n v="5991492"/>
    <n v="478.58871456243497"/>
  </r>
  <r>
    <x v="17"/>
    <x v="9"/>
    <n v="37000"/>
    <n v="16388"/>
    <n v="38662"/>
    <n v="465354"/>
    <n v="677244"/>
    <n v="-1312292"/>
    <n v="-22.937267125250791"/>
    <m/>
    <m/>
    <n v="112304"/>
    <n v="23348"/>
    <n v="1126102"/>
    <n v="6028992"/>
    <n v="61.93393522499283"/>
    <n v="26000"/>
    <n v="0"/>
    <m/>
    <s v="Vague A"/>
    <x v="17"/>
    <s v="Toulouse"/>
    <x v="10"/>
    <s v="Occitanie"/>
    <s v="31555"/>
    <s v="A16"/>
    <s v="R76"/>
    <s v="Budget"/>
    <s v="dQaK0"/>
    <n v="-3737.5297297297288"/>
    <n v="-1382886"/>
    <n v="7411878"/>
    <n v="3808742"/>
    <n v="63.173777639777931"/>
    <n v="122.9372671252508"/>
    <m/>
    <n v="54.6955467966418"/>
    <n v="1685830"/>
    <n v="3733992"/>
    <n v="3733992"/>
    <n v="-1502886"/>
    <n v="-1502886"/>
    <n v="-1419886"/>
    <n v="359689"/>
    <n v="329173"/>
    <m/>
    <n v="2438394"/>
    <n v="118.434469644535"/>
  </r>
  <r>
    <x v="18"/>
    <x v="8"/>
    <n v="10538109"/>
    <n v="2426575"/>
    <n v="2953732"/>
    <n v="3385087"/>
    <n v="11421157"/>
    <n v="-12454482"/>
    <n v="3.8237681404382502"/>
    <m/>
    <m/>
    <n v="5438858"/>
    <n v="1934227"/>
    <n v="16507994"/>
    <n v="62855014"/>
    <n v="32.569592618339101"/>
    <n v="655456"/>
    <n v="90897"/>
    <s v="2012"/>
    <s v="Vague A"/>
    <x v="18"/>
    <s v="Toulouse"/>
    <x v="10"/>
    <s v="Occitanie"/>
    <s v="31555"/>
    <s v="A16"/>
    <s v="R76"/>
    <s v="Comptes financiers"/>
    <s v="dj88d"/>
    <n v="22.807033026513601"/>
    <n v="2403430"/>
    <n v="60449834"/>
    <n v="48093618"/>
    <n v="76.5151655204468"/>
    <n v="96.173447674357405"/>
    <m/>
    <n v="98.310904211912302"/>
    <n v="853269"/>
    <n v="32225130"/>
    <n v="20471622"/>
    <n v="356205"/>
    <n v="434726"/>
    <n v="3105813"/>
    <n v="1557832"/>
    <n v="1508040"/>
    <n v="76.1102090532668"/>
    <n v="28962476"/>
    <n v="172.481720297197"/>
  </r>
  <r>
    <x v="19"/>
    <x v="0"/>
    <n v="10639725.77"/>
    <n v="3129538.57"/>
    <n v="260846.15"/>
    <n v="7567157.2999999998"/>
    <n v="2430989.3199999998"/>
    <n v="1590848.09"/>
    <n v="4.0598723129999996"/>
    <n v="17183488.23"/>
    <n v="18.993799020000001"/>
    <n v="4835280.6399999997"/>
    <n v="4944989.05"/>
    <n v="28578831.829999998"/>
    <n v="90468937.859999999"/>
    <n v="37.281551499999999"/>
    <n v="2249532.35"/>
    <n v="96478.76"/>
    <s v="2010"/>
    <s v="Vague A"/>
    <x v="19"/>
    <s v="Toulouse"/>
    <x v="10"/>
    <s v="Occitanie"/>
    <s v="31555"/>
    <s v="A16"/>
    <s v="R76"/>
    <s v="Comptes financiers"/>
    <s v="mMex4"/>
    <n v="34.520846110000001"/>
    <n v="3672923.36"/>
    <n v="86776486.099999994"/>
    <m/>
    <n v="69.019342440000003"/>
    <n v="95.918541939999997"/>
    <n v="6931585.7800000003"/>
    <n v="118.56183540000001"/>
    <n v="2585862.9500000002"/>
    <n v="33728223.659999996"/>
    <n v="33728223.659999996"/>
    <n v="11939.28"/>
    <m/>
    <m/>
    <n v="1066618.6000000001"/>
    <n v="3346060.76"/>
    <n v="75.446647349301799"/>
    <n v="26987983.739999998"/>
    <n v="111.96205999999999"/>
  </r>
  <r>
    <x v="19"/>
    <x v="4"/>
    <n v="9065556"/>
    <m/>
    <m/>
    <m/>
    <m/>
    <n v="-8949866"/>
    <n v="4.9164738915940802"/>
    <m/>
    <m/>
    <m/>
    <m/>
    <n v="23694543"/>
    <n v="88261325"/>
    <n v="35.512911232637897"/>
    <m/>
    <m/>
    <s v="2010"/>
    <s v="Vague A"/>
    <x v="19"/>
    <s v="Toulouse"/>
    <x v="10"/>
    <s v="Occitanie"/>
    <s v="31555"/>
    <s v="A16"/>
    <s v="R76"/>
    <s v="Comptes financiers"/>
    <s v="mMex4"/>
    <n v="47.866286414203401"/>
    <n v="4339345"/>
    <n v="83921826"/>
    <m/>
    <n v="71.977026177660505"/>
    <n v="95.083351626547596"/>
    <m/>
    <n v="101.642634420276"/>
    <m/>
    <n v="31344166"/>
    <n v="31344166"/>
    <n v="1396003"/>
    <n v="1185162"/>
    <n v="556460"/>
    <m/>
    <m/>
    <n v="74.1664947899053"/>
    <n v="32644409"/>
    <n v="140.034932509691"/>
  </r>
  <r>
    <x v="19"/>
    <x v="7"/>
    <n v="10376717"/>
    <m/>
    <m/>
    <m/>
    <m/>
    <n v="-4506664"/>
    <n v="3.3253862132944998"/>
    <m/>
    <m/>
    <m/>
    <m/>
    <n v="21363632"/>
    <n v="93790790"/>
    <n v="37.542363168068"/>
    <m/>
    <m/>
    <s v="2010"/>
    <s v="Vague A"/>
    <x v="19"/>
    <s v="Toulouse"/>
    <x v="10"/>
    <s v="Occitanie"/>
    <s v="31555"/>
    <s v="A16"/>
    <s v="R76"/>
    <s v="Comptes financiers"/>
    <s v="mMex4"/>
    <n v="30.056770363882901"/>
    <n v="3118906"/>
    <n v="90543288"/>
    <m/>
    <n v="71.401599240181298"/>
    <n v="96.537504375429606"/>
    <m/>
    <n v="84.941774148999997"/>
    <m/>
    <n v="31658101"/>
    <n v="35211279"/>
    <n v="412671"/>
    <n v="483711"/>
    <n v="-7947852"/>
    <m/>
    <m/>
    <n v="73.949229632000694"/>
    <n v="25870296"/>
    <n v="102.86026458000001"/>
  </r>
  <r>
    <x v="20"/>
    <x v="6"/>
    <n v="4194006"/>
    <n v="140110.95000000001"/>
    <n v="957729.88"/>
    <n v="11038069.869999999"/>
    <n v="590363.98"/>
    <n v="-6216113"/>
    <n v="5.0149600337862896"/>
    <n v="13675034.68"/>
    <n v="12.61660159"/>
    <n v="508401.51"/>
    <n v="2855865.44"/>
    <n v="29922561"/>
    <n v="101158194"/>
    <n v="20.667352958080698"/>
    <n v="475320.22"/>
    <n v="18047.79"/>
    <s v="2009"/>
    <s v="Vague A"/>
    <x v="20"/>
    <s v="Toulouse"/>
    <x v="10"/>
    <s v="Occitanie"/>
    <s v="31555"/>
    <s v="A16"/>
    <s v="R76"/>
    <s v="Comptes financiers"/>
    <s v="542Id"/>
    <n v="120.959364388129"/>
    <n v="5073043"/>
    <n v="93337051"/>
    <m/>
    <n v="77.336998523322805"/>
    <n v="92.268403882339001"/>
    <n v="5726711.2000000002"/>
    <n v="115"/>
    <n v="6915834.9699999997"/>
    <n v="28087658.879999999"/>
    <n v="20906721"/>
    <n v="2366742"/>
    <m/>
    <m/>
    <n v="749449.48"/>
    <n v="512511.99"/>
    <n v="76.145763788087507"/>
    <n v="36138674"/>
    <n v="139"/>
  </r>
  <r>
    <x v="20"/>
    <x v="10"/>
    <n v="14712560"/>
    <n v="220883"/>
    <n v="997007"/>
    <n v="6469913"/>
    <n v="10002737"/>
    <n v="-11842742"/>
    <n v="9.3340356424158504"/>
    <m/>
    <m/>
    <n v="10028"/>
    <n v="2230647"/>
    <n v="32260250"/>
    <n v="104387088"/>
    <n v="18.915938147445999"/>
    <n v="514913"/>
    <n v="91706"/>
    <s v="2009"/>
    <s v="Vague A"/>
    <x v="20"/>
    <s v="Toulouse"/>
    <x v="10"/>
    <s v="Occitanie"/>
    <s v="31555"/>
    <s v="A16"/>
    <s v="R76"/>
    <s v="Comptes financiers"/>
    <s v="542Id"/>
    <n v="66.225918534911699"/>
    <n v="9743528"/>
    <n v="94643560"/>
    <n v="79452502"/>
    <n v="76.113342677017698"/>
    <n v="90.665964357584102"/>
    <m/>
    <n v="122.709775498724"/>
    <n v="8996440"/>
    <n v="30790089"/>
    <n v="19745797"/>
    <n v="8767667"/>
    <n v="8767667"/>
    <n v="5987871"/>
    <n v="605959"/>
    <n v="649856"/>
    <n v="75.008495780253497"/>
    <n v="44102992"/>
    <n v="167.75655015512899"/>
  </r>
  <r>
    <x v="20"/>
    <x v="13"/>
    <n v="7008437"/>
    <n v="516308"/>
    <n v="1943460"/>
    <n v="7394677"/>
    <n v="1979953"/>
    <n v="-10148708"/>
    <n v="10.305584976044599"/>
    <m/>
    <m/>
    <n v="0"/>
    <n v="2337558"/>
    <n v="40063536"/>
    <n v="107123002"/>
    <n v="20.0126290336785"/>
    <n v="558428"/>
    <n v="37712"/>
    <s v="2009"/>
    <s v="Vague A"/>
    <x v="20"/>
    <s v="Toulouse"/>
    <x v="10"/>
    <s v="Occitanie"/>
    <s v="31555"/>
    <s v="A16"/>
    <s v="R76"/>
    <s v="Comptes financiers"/>
    <s v="542Id"/>
    <n v="157.51945833286399"/>
    <n v="11039652"/>
    <n v="96083350"/>
    <n v="81463438"/>
    <n v="76.046634690092006"/>
    <n v="89.694415023955401"/>
    <m/>
    <n v="150.107931915363"/>
    <n v="9937324"/>
    <n v="24915334"/>
    <n v="21438129"/>
    <n v="9155313"/>
    <n v="9155313"/>
    <n v="7913167"/>
    <n v="30933"/>
    <n v="178981"/>
    <n v="75.142254877071096"/>
    <n v="50212244"/>
    <n v="188.13257281308401"/>
  </r>
  <r>
    <x v="21"/>
    <x v="12"/>
    <n v="6782360.5300000003"/>
    <n v="0"/>
    <n v="0"/>
    <n v="2586858.5"/>
    <n v="3413011.42"/>
    <m/>
    <n v="4.6787885808745298"/>
    <n v="17943110.719999999"/>
    <n v="11.5242566916197"/>
    <n v="596067.24"/>
    <n v="2844383.71"/>
    <n v="25946523.91"/>
    <n v="155698638.09999999"/>
    <n v="10.383431279351701"/>
    <n v="1023466.16"/>
    <n v="222431.59"/>
    <s v="2011"/>
    <s v="Vague A"/>
    <x v="21"/>
    <s v="Toulouse"/>
    <x v="10"/>
    <s v="Occitanie"/>
    <s v="31555"/>
    <s v="A16"/>
    <s v="R76"/>
    <s v="Comptes financiers"/>
    <s v="HqAYu"/>
    <n v="107.408181381357"/>
    <n v="7284810.0999999596"/>
    <n v="148420346.91999999"/>
    <m/>
    <n v="82.928126960925596"/>
    <n v="95.325398302247606"/>
    <n v="8111922.74999996"/>
    <n v="62.934421064483601"/>
    <n v="2556771.21"/>
    <n v="16166861.09"/>
    <n v="16166861.09"/>
    <n v="4679897.5999999596"/>
    <m/>
    <m/>
    <n v="24211.16"/>
    <n v="1273209.03"/>
    <n v="85.946262429658205"/>
    <n v="27635976.949999999"/>
    <n v="67.032262816112294"/>
  </r>
  <r>
    <x v="21"/>
    <x v="7"/>
    <n v="8421636"/>
    <m/>
    <m/>
    <m/>
    <m/>
    <n v="-8644083"/>
    <n v="0.46523512125018202"/>
    <m/>
    <m/>
    <m/>
    <m/>
    <n v="25328668"/>
    <n v="175135531"/>
    <n v="6.7182523916291998"/>
    <m/>
    <m/>
    <s v="2011"/>
    <s v="Vague A"/>
    <x v="21"/>
    <s v="Toulouse"/>
    <x v="10"/>
    <s v="Occitanie"/>
    <s v="31555"/>
    <s v="A16"/>
    <s v="R76"/>
    <s v="Comptes financiers"/>
    <s v="HqAYu"/>
    <n v="9.6749847654303807"/>
    <n v="814792"/>
    <n v="173395762"/>
    <m/>
    <n v="81.605378522534096"/>
    <n v="99.006615625015598"/>
    <m/>
    <n v="52.586755148000002"/>
    <m/>
    <n v="11766047"/>
    <n v="11766047"/>
    <n v="245895"/>
    <n v="245895"/>
    <n v="-467082"/>
    <m/>
    <m/>
    <n v="87.218631515490699"/>
    <n v="33972751"/>
    <n v="70.533386854"/>
  </r>
  <r>
    <x v="21"/>
    <x v="8"/>
    <n v="11308473"/>
    <n v="737440"/>
    <n v="133339"/>
    <n v="4132983"/>
    <n v="3239288"/>
    <n v="-7434479"/>
    <n v="-1.42736713350448"/>
    <m/>
    <m/>
    <n v="65200"/>
    <n v="3761731"/>
    <n v="28095409"/>
    <n v="185393578"/>
    <n v="6.0491156818819301"/>
    <n v="249890"/>
    <n v="532104"/>
    <s v="2011"/>
    <s v="Vague A"/>
    <x v="21"/>
    <s v="Toulouse"/>
    <x v="10"/>
    <s v="Occitanie"/>
    <s v="31555"/>
    <s v="A16"/>
    <s v="R76"/>
    <s v="Comptes financiers"/>
    <s v="HqAYu"/>
    <n v="-23.4005687593719"/>
    <n v="-2646247"/>
    <n v="188039826"/>
    <n v="157361717"/>
    <n v="84.879810130208497"/>
    <n v="101.427367672898"/>
    <m/>
    <n v="53.788324820083602"/>
    <n v="4209551"/>
    <n v="20100383"/>
    <n v="11214672"/>
    <n v="-4716256"/>
    <n v="-4716256"/>
    <n v="-3679904"/>
    <n v="1737376"/>
    <n v="1301481"/>
    <n v="85.166922216798596"/>
    <n v="35529888"/>
    <n v="68.021546031424194"/>
  </r>
  <r>
    <x v="21"/>
    <x v="11"/>
    <n v="11369862"/>
    <n v="826023"/>
    <n v="140674"/>
    <n v="6090153"/>
    <n v="1809218"/>
    <n v="-9474415"/>
    <n v="1.039193236477274"/>
    <m/>
    <m/>
    <n v="46765"/>
    <n v="3821658"/>
    <n v="24689180"/>
    <n v="198478582"/>
    <n v="8.4705104352267089"/>
    <n v="161670"/>
    <n v="500112"/>
    <s v="2011"/>
    <s v="Vague A"/>
    <x v="21"/>
    <s v="Toulouse"/>
    <x v="10"/>
    <s v="Occitanie"/>
    <s v="31555"/>
    <s v="A16"/>
    <s v="R76"/>
    <s v="Comptes financiers"/>
    <s v="HqAYu"/>
    <n v="18.140730292065111"/>
    <n v="2062576"/>
    <n v="196416006"/>
    <n v="164670800"/>
    <n v="82.966533890291487"/>
    <n v="98.960806763522726"/>
    <m/>
    <n v="45.251428236454402"/>
    <n v="5149015"/>
    <n v="22290284"/>
    <n v="16812149"/>
    <n v="834300"/>
    <n v="834300"/>
    <n v="-2986464"/>
    <n v="2974007"/>
    <n v="770989"/>
    <n v="84.8407948894166"/>
    <n v="34163595"/>
    <n v="62.616557837959498"/>
  </r>
  <r>
    <x v="22"/>
    <x v="10"/>
    <n v="22076627"/>
    <n v="5510098"/>
    <n v="1861322"/>
    <n v="3677384"/>
    <n v="22031161"/>
    <n v="-6582543"/>
    <n v="2.7833775561613798"/>
    <m/>
    <m/>
    <n v="935745"/>
    <n v="5467819"/>
    <n v="17983856"/>
    <n v="346349024"/>
    <n v="15.7052981907638"/>
    <n v="4510721"/>
    <n v="6658168"/>
    <s v="2010"/>
    <s v="Vague A"/>
    <x v="22"/>
    <s v="Toulouse"/>
    <x v="10"/>
    <s v="Occitanie"/>
    <s v="31555"/>
    <s v="A16"/>
    <s v="R76"/>
    <s v="Comptes financiers"/>
    <s v="m7K6T"/>
    <n v="43.667001304139397"/>
    <n v="9640201"/>
    <n v="336708823"/>
    <n v="282887867"/>
    <n v="81.677108176288698"/>
    <n v="97.216622443838602"/>
    <m/>
    <n v="19.227854210401802"/>
    <n v="10885808"/>
    <n v="67793677"/>
    <n v="54395147"/>
    <n v="4622912"/>
    <n v="4099744"/>
    <n v="2805741"/>
    <n v="3124334"/>
    <n v="3131117"/>
    <n v="83.189103234968897"/>
    <n v="24566399"/>
    <n v="26.265731801153301"/>
  </r>
  <r>
    <x v="23"/>
    <x v="9"/>
    <n v="63000"/>
    <n v="200000"/>
    <n v="1226730"/>
    <n v="2345413"/>
    <m/>
    <n v="-3708170"/>
    <n v="0.20130193354129691"/>
    <m/>
    <m/>
    <m/>
    <n v="746290"/>
    <n v="1407423"/>
    <n v="18854265"/>
    <n v="24.362832494398479"/>
    <n v="75000"/>
    <m/>
    <m/>
    <m/>
    <x v="23"/>
    <m/>
    <x v="11"/>
    <m/>
    <m/>
    <m/>
    <m/>
    <s v="Budget"/>
    <s v="wc3zx"/>
    <n v="60.244444444444447"/>
    <n v="37954"/>
    <n v="18816311"/>
    <n v="15569148"/>
    <n v="82.576265900580054"/>
    <n v="99.798698066458698"/>
    <m/>
    <n v="26.9272909020264"/>
    <m/>
    <n v="4593433"/>
    <n v="4593433"/>
    <n v="-53407"/>
    <n v="-53407"/>
    <n v="-205046"/>
    <m/>
    <m/>
    <m/>
    <n v="5115593"/>
    <n v="97.873248374774406"/>
  </r>
  <r>
    <x v="179"/>
    <x v="11"/>
    <n v="10425162"/>
    <n v="893720"/>
    <n v="5718639"/>
    <n v="63026674"/>
    <n v="26289288"/>
    <n v="9989467"/>
    <n v="-9.6235329378432937"/>
    <m/>
    <m/>
    <m/>
    <n v="46307"/>
    <n v="110548490"/>
    <n v="73149082"/>
    <n v="85.252423263493583"/>
    <m/>
    <n v="113985"/>
    <s v="2018"/>
    <s v="Vague A"/>
    <x v="179"/>
    <s v="Toulouse"/>
    <x v="10"/>
    <s v="Occitanie"/>
    <s v="31555"/>
    <s v="A16"/>
    <s v="R76"/>
    <s v="Comptes financiers"/>
    <s v="4a8B2"/>
    <n v="-67.524379956877411"/>
    <n v="-7039526"/>
    <n v="80188608"/>
    <n v="18240563"/>
    <n v="24.936147524038649"/>
    <n v="109.62353293784329"/>
    <m/>
    <n v="496.29813252276398"/>
    <m/>
    <n v="100046935"/>
    <n v="62361365"/>
    <n v="-9273192"/>
    <n v="-9653140"/>
    <n v="37550541"/>
    <n v="635178"/>
    <n v="3323144"/>
    <n v="40.821593699607199"/>
    <n v="100559023"/>
    <n v="451.45126200469798"/>
  </r>
  <r>
    <x v="24"/>
    <x v="12"/>
    <n v="223592.36"/>
    <n v="0"/>
    <n v="0"/>
    <n v="182253.85"/>
    <n v="231950.79"/>
    <n v="137276.75"/>
    <n v="7.8893780509048099"/>
    <n v="1676051.09"/>
    <n v="35.598215780906798"/>
    <n v="121047.24"/>
    <n v="850900.86"/>
    <n v="1838554.5"/>
    <n v="4708244.6500000004"/>
    <n v="63.5547825663647"/>
    <n v="156110.47"/>
    <m/>
    <m/>
    <s v="Vague B"/>
    <x v="24"/>
    <s v="Pessac"/>
    <x v="12"/>
    <s v="Nouvelle-Aquitaine"/>
    <s v="33318"/>
    <s v="A04"/>
    <s v="R75"/>
    <s v="Comptes financiers"/>
    <s v="DOunC"/>
    <n v="166.12876218132001"/>
    <n v="371451.22"/>
    <n v="4336793.43"/>
    <m/>
    <n v="45.444529523333102"/>
    <n v="92.110621949095204"/>
    <n v="1106844.98"/>
    <n v="152.619586494808"/>
    <n v="558626.53"/>
    <n v="2992314.65"/>
    <n v="2992314.65"/>
    <n v="183097.47"/>
    <m/>
    <m/>
    <n v="472735.18"/>
    <n v="204180.64"/>
    <m/>
    <n v="1701277.75"/>
    <n v="141.22415556232801"/>
  </r>
  <r>
    <x v="24"/>
    <x v="5"/>
    <n v="120653.14"/>
    <n v="0"/>
    <n v="0"/>
    <n v="187845.11"/>
    <n v="542096.5"/>
    <m/>
    <n v="2.9466620807180899"/>
    <n v="1759808.08"/>
    <n v="35.656465677203798"/>
    <n v="13440"/>
    <n v="823517"/>
    <n v="1445846.13"/>
    <n v="4935452.93"/>
    <n v="63.709652884887298"/>
    <n v="120883.45"/>
    <m/>
    <m/>
    <s v="Vague B"/>
    <x v="24"/>
    <s v="Pessac"/>
    <x v="12"/>
    <s v="Nouvelle-Aquitaine"/>
    <s v="33318"/>
    <s v="A04"/>
    <s v="R75"/>
    <s v="Comptes financiers"/>
    <s v="DOunC"/>
    <n v="120.536539703815"/>
    <n v="145431.12"/>
    <n v="4790021.8099999996"/>
    <m/>
    <n v="52.417127195659397"/>
    <n v="97.053337919281901"/>
    <n v="816301.63"/>
    <n v="108.66435006900301"/>
    <n v="599823.35999999999"/>
    <n v="3144359.93"/>
    <n v="3144359.93"/>
    <m/>
    <m/>
    <m/>
    <n v="333846.43"/>
    <n v="425476.82"/>
    <m/>
    <n v="1679440.6"/>
    <n v="126.220430716577"/>
  </r>
  <r>
    <x v="24"/>
    <x v="6"/>
    <n v="471694.73"/>
    <n v="0"/>
    <n v="0"/>
    <n v="239085.21"/>
    <n v="642365.5"/>
    <n v="-1383034.74"/>
    <n v="14.3348930506712"/>
    <n v="1789268.19"/>
    <n v="32.467335370000001"/>
    <n v="110654.16"/>
    <n v="1429358"/>
    <n v="1258795"/>
    <n v="5520231"/>
    <n v="70.523117601419202"/>
    <n v="70148.160000000003"/>
    <m/>
    <m/>
    <s v="Vague B"/>
    <x v="24"/>
    <s v="Pessac"/>
    <x v="12"/>
    <s v="Nouvelle-Aquitaine"/>
    <s v="33318"/>
    <s v="A04"/>
    <s v="R75"/>
    <s v="Comptes financiers"/>
    <s v="DOunC"/>
    <n v="167.760875768105"/>
    <n v="791319.21"/>
    <n v="4638238"/>
    <m/>
    <n v="43.632861921901501"/>
    <n v="84.022534564223804"/>
    <n v="1460777.12"/>
    <n v="97.7"/>
    <n v="699636.49"/>
    <n v="3883787.48"/>
    <n v="3893039"/>
    <n v="464800.86"/>
    <m/>
    <m/>
    <n v="282941.83"/>
    <n v="389407.17"/>
    <m/>
    <n v="2641829.7400000002"/>
    <n v="205"/>
  </r>
  <r>
    <x v="24"/>
    <x v="4"/>
    <n v="935041"/>
    <m/>
    <m/>
    <m/>
    <m/>
    <n v="-2139192"/>
    <n v="17.206642276262301"/>
    <m/>
    <m/>
    <m/>
    <m/>
    <n v="980525"/>
    <n v="5926101"/>
    <n v="73.162657875726396"/>
    <m/>
    <m/>
    <m/>
    <s v="Vague B"/>
    <x v="24"/>
    <s v="Pessac"/>
    <x v="12"/>
    <s v="Nouvelle-Aquitaine"/>
    <s v="33318"/>
    <s v="A04"/>
    <s v="R75"/>
    <s v="Comptes financiers"/>
    <s v="DOunC"/>
    <n v="109.05222337844"/>
    <n v="1019683"/>
    <n v="4906418"/>
    <m/>
    <n v="42.703676498257501"/>
    <n v="82.793357723737699"/>
    <m/>
    <n v="71.9443390269643"/>
    <m/>
    <n v="4335693"/>
    <n v="4335693"/>
    <n v="667215"/>
    <n v="667215"/>
    <n v="464054"/>
    <m/>
    <m/>
    <m/>
    <n v="3119717"/>
    <n v="228.903880590688"/>
  </r>
  <r>
    <x v="24"/>
    <x v="1"/>
    <n v="474864"/>
    <n v="125641"/>
    <n v="91312"/>
    <n v="287014"/>
    <n v="493664"/>
    <n v="-907117"/>
    <n v="22.4097102776844"/>
    <m/>
    <m/>
    <n v="172522"/>
    <n v="3345010"/>
    <n v="6362323"/>
    <n v="7283664"/>
    <n v="78.4843589709794"/>
    <n v="53579"/>
    <m/>
    <m/>
    <s v="Vague B"/>
    <x v="24"/>
    <s v="Pessac"/>
    <x v="12"/>
    <s v="Nouvelle-Aquitaine"/>
    <s v="33318"/>
    <s v="A04"/>
    <s v="R75"/>
    <s v="Comptes financiers"/>
    <s v="DOunC"/>
    <n v="343.72957309882401"/>
    <n v="1632248"/>
    <n v="5651315"/>
    <n v="2717945"/>
    <n v="37.315628507849901"/>
    <n v="77.588903057582002"/>
    <m/>
    <n v="405.292623044371"/>
    <n v="505678"/>
    <n v="5439192"/>
    <n v="5716537"/>
    <n v="1273078"/>
    <n v="1273078"/>
    <n v="1093916"/>
    <n v="56735"/>
    <n v="308037"/>
    <m/>
    <n v="7269440"/>
    <n v="463.07777924253003"/>
  </r>
  <r>
    <x v="24"/>
    <x v="11"/>
    <n v="696825"/>
    <n v="375747"/>
    <n v="537"/>
    <n v="622820"/>
    <n v="784255"/>
    <n v="-1278314"/>
    <n v="8.919274992782789"/>
    <m/>
    <m/>
    <n v="10180"/>
    <n v="3589520"/>
    <n v="9445604"/>
    <n v="8843443"/>
    <n v="70.780622434045199"/>
    <n v="48846"/>
    <m/>
    <m/>
    <s v="Vague B"/>
    <x v="24"/>
    <s v="Pessac"/>
    <x v="12"/>
    <s v="Nouvelle-Aquitaine"/>
    <s v="33318"/>
    <s v="A04"/>
    <s v="R75"/>
    <s v="Comptes financiers"/>
    <s v="DOunC"/>
    <n v="113.1949915689018"/>
    <n v="788771"/>
    <n v="8043181"/>
    <n v="4453049"/>
    <n v="50.354245512748818"/>
    <n v="90.950786927670606"/>
    <m/>
    <n v="422.77022486501301"/>
    <n v="606680"/>
    <n v="6798818"/>
    <n v="6259444"/>
    <n v="198810"/>
    <n v="198810"/>
    <n v="832438"/>
    <n v="203455"/>
    <n v="556778"/>
    <m/>
    <n v="10723918"/>
    <n v="479.98552811381501"/>
  </r>
  <r>
    <x v="180"/>
    <x v="12"/>
    <n v="20002091.77"/>
    <n v="0"/>
    <n v="0"/>
    <n v="4862219.8600000003"/>
    <n v="8611524.3300000001"/>
    <n v="8859123.5600000098"/>
    <n v="5.5318927479500797"/>
    <n v="26024344.510000002"/>
    <n v="16.882761376204702"/>
    <n v="1612526.2"/>
    <n v="1373249.04"/>
    <n v="11910026.51"/>
    <n v="154147440.28"/>
    <n v="23.577470747475999"/>
    <n v="1324989.46"/>
    <n v="2582.06"/>
    <s v="2010"/>
    <m/>
    <x v="180"/>
    <s v="Talence"/>
    <x v="12"/>
    <s v="Nouvelle-Aquitaine"/>
    <s v="33522"/>
    <s v="A04"/>
    <s v="R75"/>
    <s v="Comptes financiers"/>
    <s v="IXJPr"/>
    <n v="42.631896543888303"/>
    <n v="8527271.0700000003"/>
    <n v="145620169.21000001"/>
    <m/>
    <n v="73.866409687487504"/>
    <n v="94.468107252049904"/>
    <n v="10315988.539999999"/>
    <n v="29.4437890496942"/>
    <n v="2850552.61"/>
    <n v="36344067.640000001"/>
    <n v="36344067.640000001"/>
    <n v="4167883.19"/>
    <m/>
    <m/>
    <n v="6185996.25"/>
    <n v="3405818.95"/>
    <n v="80.431262613674903"/>
    <n v="3050902.95000001"/>
    <n v="7.5423965509619899"/>
  </r>
  <r>
    <x v="26"/>
    <x v="0"/>
    <n v="1565994.34"/>
    <n v="234341.17"/>
    <n v="1123360.81"/>
    <n v="2542938.0099999998"/>
    <n v="755963.99"/>
    <n v="-5933851.71"/>
    <n v="3.3794526"/>
    <n v="8151134.2300000004"/>
    <n v="9.6987160760000002"/>
    <n v="204545.2"/>
    <n v="1961644"/>
    <n v="10929764.27"/>
    <n v="84043435.920000002"/>
    <n v="12.150767610000001"/>
    <n v="288596.53999999998"/>
    <n v="271372.13"/>
    <s v="2011"/>
    <s v="Vague B"/>
    <x v="26"/>
    <s v="Pessac"/>
    <x v="12"/>
    <s v="Nouvelle-Aquitaine"/>
    <s v="33318"/>
    <s v="A04"/>
    <s v="R75"/>
    <s v="Comptes financiers"/>
    <s v="Mz90U"/>
    <n v="181.36771039999999"/>
    <n v="2840208.08"/>
    <n v="81100674.659999996"/>
    <m/>
    <n v="84.915462969999993"/>
    <n v="96.498523379999995"/>
    <n v="4406231.09"/>
    <n v="48.516429160000001"/>
    <n v="1607866.61"/>
    <n v="10211922.59"/>
    <n v="10211922.59"/>
    <n v="1425118.26"/>
    <m/>
    <m/>
    <n v="388076.11"/>
    <n v="833218.02"/>
    <n v="82.410332980267995"/>
    <n v="16863615.98"/>
    <n v="74.856365600000004"/>
  </r>
  <r>
    <x v="26"/>
    <x v="4"/>
    <n v="4332032"/>
    <m/>
    <m/>
    <m/>
    <m/>
    <n v="-5168126"/>
    <n v="2.2251058673770698"/>
    <m/>
    <m/>
    <m/>
    <m/>
    <n v="11141584"/>
    <n v="84441735"/>
    <n v="11.1652170576552"/>
    <m/>
    <m/>
    <s v="2011"/>
    <s v="Vague B"/>
    <x v="26"/>
    <s v="Pessac"/>
    <x v="12"/>
    <s v="Nouvelle-Aquitaine"/>
    <s v="33318"/>
    <s v="A04"/>
    <s v="R75"/>
    <s v="Comptes financiers"/>
    <s v="Mz90U"/>
    <n v="43.372671300673701"/>
    <n v="1878918"/>
    <n v="82495101"/>
    <m/>
    <n v="86.569367623722997"/>
    <n v="97.694701559601995"/>
    <m/>
    <n v="48.620708276967903"/>
    <m/>
    <n v="9428103"/>
    <n v="9428103"/>
    <n v="430409"/>
    <n v="428924"/>
    <m/>
    <m/>
    <m/>
    <n v="81.934914723979702"/>
    <n v="16309710"/>
    <n v="71.173870070175397"/>
  </r>
  <r>
    <x v="26"/>
    <x v="7"/>
    <n v="4833595"/>
    <m/>
    <m/>
    <m/>
    <m/>
    <n v="-7554954"/>
    <n v="1.76231550625024"/>
    <m/>
    <m/>
    <m/>
    <m/>
    <n v="11335841"/>
    <n v="87347810"/>
    <n v="11.731658755955101"/>
    <m/>
    <m/>
    <s v="2011"/>
    <s v="Vague B"/>
    <x v="26"/>
    <s v="Pessac"/>
    <x v="12"/>
    <s v="Nouvelle-Aquitaine"/>
    <s v="33318"/>
    <s v="A04"/>
    <s v="R75"/>
    <s v="Comptes financiers"/>
    <s v="Mz90U"/>
    <n v="31.846772433354499"/>
    <n v="1539344"/>
    <n v="85758436"/>
    <m/>
    <n v="87.140794943800003"/>
    <n v="98.180407728596705"/>
    <m/>
    <n v="47.586021275"/>
    <m/>
    <n v="9640398"/>
    <n v="10247347"/>
    <n v="219358"/>
    <n v="425143"/>
    <n v="2388847"/>
    <m/>
    <m/>
    <n v="82.567288953850095"/>
    <n v="18890795"/>
    <n v="79.300492374000001"/>
  </r>
  <r>
    <x v="181"/>
    <x v="10"/>
    <n v="23094"/>
    <m/>
    <m/>
    <n v="0"/>
    <n v="688264"/>
    <n v="-1146176"/>
    <n v="23.673343926805401"/>
    <m/>
    <m/>
    <m/>
    <m/>
    <n v="1617053"/>
    <n v="1304577"/>
    <n v="79.437549489221396"/>
    <m/>
    <m/>
    <m/>
    <m/>
    <x v="181"/>
    <m/>
    <x v="11"/>
    <m/>
    <m/>
    <m/>
    <m/>
    <s v="Comptes financiers"/>
    <s v="t6C0i"/>
    <n v="1337.3040616610399"/>
    <n v="308837"/>
    <n v="995339"/>
    <n v="252859"/>
    <n v="19.382451169996099"/>
    <n v="76.295918140515994"/>
    <m/>
    <n v="584.86513640076396"/>
    <m/>
    <n v="765782"/>
    <n v="1036324"/>
    <n v="212591"/>
    <n v="212591"/>
    <n v="7414"/>
    <m/>
    <n v="77518"/>
    <m/>
    <n v="2763229"/>
    <n v="999.42074006946405"/>
  </r>
  <r>
    <x v="181"/>
    <x v="13"/>
    <m/>
    <m/>
    <m/>
    <n v="0"/>
    <m/>
    <m/>
    <m/>
    <m/>
    <m/>
    <m/>
    <m/>
    <m/>
    <m/>
    <m/>
    <m/>
    <m/>
    <m/>
    <m/>
    <x v="181"/>
    <m/>
    <x v="11"/>
    <m/>
    <m/>
    <m/>
    <m/>
    <s v="Comptes financiers"/>
    <s v="t6C0i"/>
    <m/>
    <m/>
    <m/>
    <m/>
    <m/>
    <m/>
    <m/>
    <m/>
    <m/>
    <n v="0"/>
    <m/>
    <m/>
    <m/>
    <m/>
    <m/>
    <m/>
    <m/>
    <m/>
    <m/>
  </r>
  <r>
    <x v="28"/>
    <x v="5"/>
    <n v="3684035.76"/>
    <n v="0"/>
    <n v="0"/>
    <n v="2738578.66"/>
    <n v="2625452.5499999998"/>
    <n v="4450701.09"/>
    <n v="16.237896603418701"/>
    <n v="6321253.7300000004"/>
    <n v="33.4707773115409"/>
    <n v="1649708.67"/>
    <n v="705139.89"/>
    <n v="7149112.47000001"/>
    <n v="18885888.640000001"/>
    <n v="61.912319101760801"/>
    <n v="539074.93000000005"/>
    <n v="256"/>
    <m/>
    <s v="Vague B"/>
    <x v="28"/>
    <s v="Talence"/>
    <x v="12"/>
    <s v="Nouvelle-Aquitaine"/>
    <s v="33522"/>
    <s v="A04"/>
    <s v="R75"/>
    <s v="Comptes financiers"/>
    <s v="S88MV"/>
    <n v="83.242163479976696"/>
    <n v="3066671.07"/>
    <n v="15819217.57"/>
    <m/>
    <n v="39.4426731089737"/>
    <n v="83.762103396581296"/>
    <n v="3817133.93"/>
    <n v="162.69328604979799"/>
    <n v="285924.28000000003"/>
    <n v="11692691.640000001"/>
    <n v="11692691.640000001"/>
    <n v="775759.63000000105"/>
    <m/>
    <m/>
    <n v="514867.09"/>
    <n v="604223.81999999995"/>
    <m/>
    <n v="2698411.38"/>
    <n v="61.408100147901301"/>
  </r>
  <r>
    <x v="29"/>
    <x v="10"/>
    <n v="46363954"/>
    <n v="30707745"/>
    <n v="24760839"/>
    <n v="20325395"/>
    <n v="30917476"/>
    <n v="-86571963"/>
    <n v="3.0141615172350602"/>
    <m/>
    <m/>
    <n v="2815419"/>
    <n v="10905201"/>
    <n v="53279886"/>
    <n v="459955942"/>
    <n v="26.771587831775399"/>
    <n v="5194214"/>
    <m/>
    <s v="2014"/>
    <s v="Vague B"/>
    <x v="29"/>
    <s v="Talence"/>
    <x v="12"/>
    <s v="Nouvelle-Aquitaine"/>
    <s v="33522"/>
    <s v="A04"/>
    <s v="R75"/>
    <s v="Comptes financiers"/>
    <s v="90I54"/>
    <n v="29.9021412194482"/>
    <n v="13863815"/>
    <n v="444050991"/>
    <n v="350737525"/>
    <n v="76.254591575642706"/>
    <n v="96.542070762073095"/>
    <m/>
    <n v="43.194946861406699"/>
    <n v="10020089"/>
    <n v="148065495"/>
    <n v="123137509"/>
    <n v="6488148"/>
    <n v="6488148"/>
    <n v="-2990227"/>
    <n v="4875336"/>
    <n v="7543781"/>
    <n v="80.025546780622506"/>
    <n v="139851849"/>
    <n v="113.380369958458"/>
  </r>
  <r>
    <x v="29"/>
    <x v="11"/>
    <n v="88794189"/>
    <n v="14830388"/>
    <n v="61784366"/>
    <n v="30273201"/>
    <n v="46376232"/>
    <n v="-138977797"/>
    <n v="3.319290955380616"/>
    <m/>
    <m/>
    <n v="5103011"/>
    <n v="9761925"/>
    <n v="82639108"/>
    <n v="550293549"/>
    <n v="32.368195906290737"/>
    <n v="20377971"/>
    <n v="0"/>
    <s v="2014"/>
    <s v="Vague B"/>
    <x v="29"/>
    <s v="Talence"/>
    <x v="12"/>
    <s v="Nouvelle-Aquitaine"/>
    <s v="33522"/>
    <s v="A04"/>
    <s v="R75"/>
    <s v="Comptes financiers"/>
    <s v="90I54"/>
    <n v="20.570990293069741"/>
    <n v="18265844"/>
    <n v="530216934"/>
    <n v="404656464"/>
    <n v="73.534655228168049"/>
    <n v="96.351653578988262"/>
    <m/>
    <n v="56.109258253151197"/>
    <n v="9321684"/>
    <n v="221612010"/>
    <n v="178120094"/>
    <n v="8676351"/>
    <n v="8676351"/>
    <n v="-845895"/>
    <n v="13773682"/>
    <n v="10009550"/>
    <n v="77.92600295636521"/>
    <n v="221616905"/>
    <n v="150.47064830260601"/>
  </r>
  <r>
    <x v="30"/>
    <x v="3"/>
    <m/>
    <n v="0"/>
    <n v="0"/>
    <n v="256057.88"/>
    <n v="788160.87"/>
    <m/>
    <n v="7.2066449367792904"/>
    <n v="2605224.4"/>
    <n v="47.975837847105602"/>
    <n v="563868.97"/>
    <n v="135358.73000000001"/>
    <n v="3375968.68"/>
    <n v="5430284.3200000003"/>
    <n v="43.556526520880197"/>
    <n v="76806.210000000006"/>
    <m/>
    <s v="2011"/>
    <s v="Vague A"/>
    <x v="30"/>
    <s v="Montpellier"/>
    <x v="9"/>
    <s v="Occitanie"/>
    <s v="34172"/>
    <s v="A11"/>
    <s v="R76"/>
    <s v="Comptes financiers"/>
    <s v="GJYxj"/>
    <m/>
    <n v="391341.31"/>
    <n v="5053155.3899999997"/>
    <m/>
    <n v="30.870237380130401"/>
    <n v="93.055079480626503"/>
    <n v="1252080.24"/>
    <n v="240.512834258992"/>
    <m/>
    <n v="2365243.23"/>
    <n v="2365243.23"/>
    <n v="140013.9"/>
    <m/>
    <m/>
    <n v="255365.22"/>
    <n v="78572.160000000003"/>
    <m/>
    <n v="4352432.84"/>
    <n v="310.07869370112502"/>
  </r>
  <r>
    <x v="30"/>
    <x v="5"/>
    <n v="934215.59"/>
    <n v="0"/>
    <n v="0"/>
    <n v="125215.05"/>
    <n v="27259.63"/>
    <m/>
    <n v="3.8425352873110801"/>
    <n v="2869745.04"/>
    <n v="24.9090908186622"/>
    <n v="721542.77"/>
    <n v="130135.35"/>
    <n v="3074500.1499999901"/>
    <n v="11520874.289999999"/>
    <n v="25.387667779161202"/>
    <n v="80151.12"/>
    <n v="3988.43"/>
    <s v="2011"/>
    <s v="Vague A"/>
    <x v="30"/>
    <s v="Montpellier"/>
    <x v="9"/>
    <s v="Occitanie"/>
    <s v="34172"/>
    <s v="A11"/>
    <s v="R76"/>
    <s v="Comptes financiers"/>
    <s v="GJYxj"/>
    <n v="47.386670136814999"/>
    <n v="442693.66"/>
    <n v="11068146.710000001"/>
    <m/>
    <n v="68.930987094383099"/>
    <n v="96.070371322487503"/>
    <n v="956781.49"/>
    <n v="100.000486350618"/>
    <n v="34787.4"/>
    <n v="2924881.29"/>
    <n v="2924881.29"/>
    <n v="94589.749999999607"/>
    <m/>
    <m/>
    <n v="238676.61"/>
    <n v="75454.11"/>
    <n v="72.775517019990801"/>
    <n v="4752147.57"/>
    <n v="154.56726135138101"/>
  </r>
  <r>
    <x v="30"/>
    <x v="1"/>
    <n v="963061"/>
    <n v="1615557"/>
    <n v="0"/>
    <n v="550551"/>
    <n v="828593"/>
    <n v="-1882636"/>
    <n v="2.3578708991111501"/>
    <m/>
    <m/>
    <n v="0"/>
    <n v="154452"/>
    <n v="2936542"/>
    <n v="12260086"/>
    <n v="26.442196245605501"/>
    <n v="51337"/>
    <n v="573927"/>
    <s v="2011"/>
    <s v="Vague A"/>
    <x v="30"/>
    <s v="Montpellier"/>
    <x v="9"/>
    <s v="Occitanie"/>
    <s v="34172"/>
    <s v="A11"/>
    <s v="R76"/>
    <s v="Comptes financiers"/>
    <s v="GJYxj"/>
    <n v="30.016478706956299"/>
    <n v="289077"/>
    <n v="11971008"/>
    <n v="8698319"/>
    <n v="70.948270672815795"/>
    <n v="97.642120944339197"/>
    <m/>
    <n v="88.309616032334105"/>
    <n v="310748"/>
    <n v="4412838"/>
    <n v="3241836"/>
    <n v="-514632"/>
    <n v="-514632"/>
    <n v="451820"/>
    <n v="279443"/>
    <n v="48230"/>
    <n v="75.437722594378599"/>
    <n v="4819178"/>
    <n v="144.92547995958199"/>
  </r>
  <r>
    <x v="31"/>
    <x v="3"/>
    <n v="7566508.1799999997"/>
    <n v="0"/>
    <n v="0"/>
    <n v="3253893.58"/>
    <n v="4300136.3099999996"/>
    <m/>
    <n v="1.71069017185951"/>
    <n v="18468533.73"/>
    <n v="13.713962165402901"/>
    <n v="700252.05"/>
    <n v="3307340.94"/>
    <n v="18714880.859999999"/>
    <n v="134669568.91999999"/>
    <n v="14.4536443653153"/>
    <n v="1423856.46"/>
    <n v="66622.8"/>
    <s v="2009"/>
    <m/>
    <x v="31"/>
    <s v="Montpellier"/>
    <x v="9"/>
    <s v="Occitanie"/>
    <s v="34172"/>
    <s v="A11"/>
    <s v="R76"/>
    <s v="Comptes financiers"/>
    <s v="9ZF2M"/>
    <n v="30.447057284487201"/>
    <n v="2303779.0800000099"/>
    <n v="132365225.13"/>
    <m/>
    <n v="80.911214184348495"/>
    <n v="98.288890498068696"/>
    <n v="5168653.7100000102"/>
    <n v="50.899751826683001"/>
    <n v="4229355.04"/>
    <n v="19464660.559999999"/>
    <n v="19464660.559999999"/>
    <m/>
    <m/>
    <m/>
    <n v="1346927.96"/>
    <n v="713044.62"/>
    <m/>
    <n v="24473248.359999999"/>
    <n v="66.561057868084802"/>
  </r>
  <r>
    <x v="32"/>
    <x v="6"/>
    <n v="3122084"/>
    <n v="121560.63"/>
    <n v="0"/>
    <n v="1052570.49"/>
    <n v="1415809.06"/>
    <n v="-9246254"/>
    <n v="3.1219335724202599"/>
    <n v="11613026.85"/>
    <n v="11.62412456"/>
    <n v="96237.55"/>
    <n v="3753302.67"/>
    <n v="12351144"/>
    <n v="99904528"/>
    <n v="11.692656212739401"/>
    <n v="270772.73"/>
    <n v="81925.11"/>
    <s v="2012"/>
    <s v="Vague A"/>
    <x v="32"/>
    <s v="Montpellier"/>
    <x v="9"/>
    <s v="Occitanie"/>
    <s v="34172"/>
    <s v="A11"/>
    <s v="R76"/>
    <s v="Comptes financiers"/>
    <s v="1I7hJ"/>
    <n v="99.899714421520997"/>
    <n v="3118953"/>
    <n v="99093930"/>
    <m/>
    <n v="86.217666730781204"/>
    <n v="99.188627366319196"/>
    <n v="5003436.8"/>
    <n v="45"/>
    <n v="2804067.41"/>
    <n v="11789791.67"/>
    <n v="11681493"/>
    <n v="2302957"/>
    <m/>
    <m/>
    <n v="439146.79"/>
    <n v="813099.65"/>
    <n v="85.564418281556101"/>
    <n v="21597398"/>
    <n v="78"/>
  </r>
  <r>
    <x v="33"/>
    <x v="4"/>
    <n v="7327740"/>
    <m/>
    <m/>
    <m/>
    <m/>
    <n v="-2719873"/>
    <n v="7.1437471151675904"/>
    <m/>
    <m/>
    <m/>
    <m/>
    <n v="15912483"/>
    <n v="38412110"/>
    <n v="90.015070768046897"/>
    <m/>
    <m/>
    <m/>
    <m/>
    <x v="33"/>
    <s v="Montpellier"/>
    <x v="9"/>
    <s v="Occitanie"/>
    <s v="34172"/>
    <s v="A11"/>
    <s v="R76"/>
    <s v="Comptes financiers"/>
    <s v="J8X6q"/>
    <n v="37.447616864135497"/>
    <n v="2744064"/>
    <n v="35668046"/>
    <m/>
    <n v="66.617754140556201"/>
    <n v="92.856252884832401"/>
    <m/>
    <n v="160.60576685361499"/>
    <m/>
    <n v="34576688"/>
    <n v="34576688"/>
    <n v="968758"/>
    <n v="968758"/>
    <n v="1134179"/>
    <m/>
    <m/>
    <m/>
    <n v="18632356"/>
    <n v="188.05762894889199"/>
  </r>
  <r>
    <x v="33"/>
    <x v="13"/>
    <n v="299563"/>
    <m/>
    <m/>
    <n v="21649449"/>
    <m/>
    <n v="952827"/>
    <n v="-0.22636035908004801"/>
    <m/>
    <m/>
    <m/>
    <m/>
    <n v="11428173"/>
    <n v="51606209"/>
    <n v="38.9397175056978"/>
    <m/>
    <m/>
    <m/>
    <m/>
    <x v="33"/>
    <s v="Montpellier"/>
    <x v="9"/>
    <s v="Occitanie"/>
    <s v="34172"/>
    <s v="A11"/>
    <s v="R76"/>
    <s v="Comptes financiers"/>
    <s v="J8X6q"/>
    <n v="-38.995470068065799"/>
    <n v="-116816"/>
    <n v="51723024"/>
    <n v="950828"/>
    <n v="1.84246821927958"/>
    <n v="100.226358421329"/>
    <m/>
    <n v="79.541797092142204"/>
    <m/>
    <n v="21649449"/>
    <n v="20095312"/>
    <n v="-264970"/>
    <n v="-264970"/>
    <n v="1316352"/>
    <m/>
    <m/>
    <m/>
    <n v="10475346"/>
    <n v="72.909978349293695"/>
  </r>
  <r>
    <x v="33"/>
    <x v="8"/>
    <n v="243554"/>
    <m/>
    <m/>
    <n v="53717462"/>
    <m/>
    <n v="864149"/>
    <n v="0.28567944253381"/>
    <m/>
    <m/>
    <m/>
    <m/>
    <n v="11650869"/>
    <n v="56916241"/>
    <n v="94.720496386962694"/>
    <m/>
    <m/>
    <m/>
    <m/>
    <x v="33"/>
    <s v="Montpellier"/>
    <x v="9"/>
    <s v="Occitanie"/>
    <s v="34172"/>
    <s v="A11"/>
    <s v="R76"/>
    <s v="Comptes financiers"/>
    <s v="J8X6q"/>
    <n v="66.760554127626705"/>
    <n v="162598"/>
    <n v="56752753"/>
    <n v="1133184"/>
    <n v="1.9909677450413501"/>
    <n v="99.712756856166905"/>
    <m/>
    <n v="73.905011092589604"/>
    <m/>
    <n v="53717462"/>
    <n v="53911346"/>
    <n v="83773"/>
    <n v="83773"/>
    <n v="87834"/>
    <m/>
    <m/>
    <m/>
    <n v="10786720"/>
    <n v="68.423450753129103"/>
  </r>
  <r>
    <x v="34"/>
    <x v="0"/>
    <n v="5224291.2300000004"/>
    <n v="0"/>
    <n v="0"/>
    <n v="3074.75"/>
    <m/>
    <n v="-161542.79999999999"/>
    <n v="22.64749638"/>
    <n v="3770130.21"/>
    <n v="71.284156629999998"/>
    <m/>
    <m/>
    <n v="3266548.09"/>
    <n v="5288875.38"/>
    <n v="100"/>
    <m/>
    <m/>
    <m/>
    <m/>
    <x v="34"/>
    <s v="Montpellier"/>
    <x v="9"/>
    <s v="Occitanie"/>
    <s v="34172"/>
    <s v="A11"/>
    <s v="R76"/>
    <s v="Comptes financiers"/>
    <s v="QuDx7"/>
    <n v="22.927471059999998"/>
    <n v="1197797.8600000001"/>
    <n v="4090981.86"/>
    <m/>
    <n v="6.0665380999999998"/>
    <n v="77.350694919999995"/>
    <n v="1192964.81"/>
    <n v="287.45111869999999"/>
    <m/>
    <n v="5288875.38"/>
    <n v="5288875.38"/>
    <m/>
    <m/>
    <m/>
    <m/>
    <m/>
    <m/>
    <n v="3428090.89"/>
    <n v="301.6666323"/>
  </r>
  <r>
    <x v="34"/>
    <x v="6"/>
    <n v="1412074"/>
    <m/>
    <m/>
    <m/>
    <m/>
    <n v="111107"/>
    <n v="34.333653731798599"/>
    <m/>
    <m/>
    <m/>
    <m/>
    <n v="3754050"/>
    <n v="5532694"/>
    <n v="15.500351185155001"/>
    <m/>
    <m/>
    <m/>
    <m/>
    <x v="34"/>
    <s v="Montpellier"/>
    <x v="9"/>
    <s v="Occitanie"/>
    <s v="34172"/>
    <s v="A11"/>
    <s v="R76"/>
    <s v="Comptes financiers"/>
    <s v="QuDx7"/>
    <n v="134.52382807133301"/>
    <n v="1899576"/>
    <n v="3633118"/>
    <m/>
    <n v="3.3412655751429599"/>
    <n v="65.666346268201394"/>
    <m/>
    <n v="372"/>
    <m/>
    <m/>
    <n v="857587"/>
    <n v="182749"/>
    <m/>
    <m/>
    <m/>
    <m/>
    <m/>
    <n v="3642943"/>
    <n v="361"/>
  </r>
  <r>
    <x v="34"/>
    <x v="13"/>
    <n v="1041156"/>
    <n v="0"/>
    <n v="0"/>
    <n v="1820630"/>
    <m/>
    <n v="-506083"/>
    <n v="18.951031989141001"/>
    <m/>
    <m/>
    <n v="0"/>
    <n v="0"/>
    <n v="5762867"/>
    <n v="6819064"/>
    <n v="27.3659552102752"/>
    <n v="0"/>
    <n v="0"/>
    <m/>
    <m/>
    <x v="34"/>
    <s v="Montpellier"/>
    <x v="9"/>
    <s v="Occitanie"/>
    <s v="34172"/>
    <s v="A11"/>
    <s v="R76"/>
    <s v="Comptes financiers"/>
    <s v="QuDx7"/>
    <n v="124.120016596936"/>
    <n v="1292283"/>
    <n v="5526781"/>
    <n v="658951"/>
    <n v="9.6633643561638394"/>
    <n v="81.048968010858999"/>
    <m/>
    <n v="375.37802203488798"/>
    <n v="0"/>
    <n v="1820630"/>
    <n v="1866102"/>
    <n v="189973"/>
    <n v="189973"/>
    <n v="-1618743"/>
    <n v="0"/>
    <n v="0"/>
    <m/>
    <n v="6268950"/>
    <n v="408.34293958816198"/>
  </r>
  <r>
    <x v="35"/>
    <x v="4"/>
    <n v="22497442"/>
    <m/>
    <m/>
    <m/>
    <m/>
    <n v="-16345625"/>
    <n v="4.5096371615215203"/>
    <m/>
    <m/>
    <m/>
    <m/>
    <n v="39003879"/>
    <n v="365578702"/>
    <n v="21.9654262025363"/>
    <m/>
    <m/>
    <s v="2015"/>
    <s v="Vague A"/>
    <x v="35"/>
    <s v="Montpellier"/>
    <x v="9"/>
    <s v="Occitanie"/>
    <s v="34172"/>
    <s v="A11"/>
    <s v="R76"/>
    <s v="Comptes financiers"/>
    <s v="7yd5d"/>
    <n v="73.280655640000006"/>
    <n v="16486273"/>
    <n v="349092429"/>
    <m/>
    <n v="78.568186666410298"/>
    <n v="95.490362838478504"/>
    <m/>
    <n v="40.222575093428901"/>
    <m/>
    <n v="80300920"/>
    <n v="80300920"/>
    <n v="380638"/>
    <n v="420486"/>
    <m/>
    <m/>
    <m/>
    <n v="81.712887730620096"/>
    <n v="55349504"/>
    <n v="57.078927483700902"/>
  </r>
  <r>
    <x v="36"/>
    <x v="11"/>
    <n v="33065312"/>
    <n v="6072353"/>
    <n v="28414268"/>
    <n v="51255900"/>
    <n v="22047552"/>
    <n v="-36728121"/>
    <n v="5.0898341161594214"/>
    <m/>
    <m/>
    <n v="3720090"/>
    <n v="8514557"/>
    <n v="58445316"/>
    <n v="468268758"/>
    <n v="27.757393757197871"/>
    <n v="1255330"/>
    <n v="127551"/>
    <s v="2022"/>
    <s v="Vague A"/>
    <x v="35"/>
    <s v="Montpellier"/>
    <x v="9"/>
    <s v="Occitanie"/>
    <s v="34172"/>
    <s v="A11"/>
    <s v="R76"/>
    <s v="Comptes financiers"/>
    <s v="evv7S"/>
    <n v="72.081893556607"/>
    <n v="23834103"/>
    <n v="444434654"/>
    <n v="346507537"/>
    <n v="73.997577476650704"/>
    <n v="94.910165670287995"/>
    <m/>
    <n v="47.341748827714"/>
    <n v="5849529"/>
    <n v="148718058"/>
    <n v="129979203"/>
    <n v="9928729"/>
    <n v="9981060"/>
    <n v="17504788"/>
    <n v="7200806"/>
    <n v="14260122"/>
    <n v="78.5464200376978"/>
    <n v="95173437"/>
    <n v="77.092182195135507"/>
  </r>
  <r>
    <x v="37"/>
    <x v="0"/>
    <n v="420675.37"/>
    <n v="0"/>
    <n v="0"/>
    <n v="411016.23"/>
    <n v="807586.88"/>
    <n v="48844.14"/>
    <n v="11.79791966"/>
    <n v="1466317.23"/>
    <n v="39.595640400000001"/>
    <n v="385675.59"/>
    <n v="167716.20000000001"/>
    <n v="1266351.6100000001"/>
    <n v="3703228.98"/>
    <n v="57.126739700000002"/>
    <n v="80882.36"/>
    <m/>
    <s v="2015"/>
    <s v="Vague B"/>
    <x v="36"/>
    <s v="Rennes"/>
    <x v="8"/>
    <s v="Bretagne"/>
    <s v="35238"/>
    <s v="A14"/>
    <s v="R53"/>
    <s v="Comptes financiers"/>
    <s v="kFcnq"/>
    <n v="103.8577514"/>
    <n v="436903.98"/>
    <n v="3266325"/>
    <m/>
    <n v="37.109759279999999"/>
    <n v="88.202080339999995"/>
    <n v="724270.29"/>
    <n v="139.5717143"/>
    <n v="253647.92"/>
    <n v="2115533.98"/>
    <n v="2115533.98"/>
    <n v="165758.72"/>
    <m/>
    <m/>
    <m/>
    <m/>
    <m/>
    <n v="1217507.47"/>
    <n v="134.18832760000001"/>
  </r>
  <r>
    <x v="37"/>
    <x v="7"/>
    <n v="365208"/>
    <m/>
    <m/>
    <m/>
    <m/>
    <n v="10338"/>
    <n v="6.0813626929138502"/>
    <m/>
    <m/>
    <m/>
    <m/>
    <n v="1984208"/>
    <n v="8635137"/>
    <n v="20.124648861969401"/>
    <m/>
    <m/>
    <s v="2015"/>
    <s v="Vague B"/>
    <x v="36"/>
    <s v="Rennes"/>
    <x v="8"/>
    <s v="Bretagne"/>
    <s v="35238"/>
    <s v="A14"/>
    <s v="R53"/>
    <s v="Comptes financiers"/>
    <s v="kFcnq"/>
    <n v="143.79038794330901"/>
    <n v="525134"/>
    <n v="8110003"/>
    <m/>
    <n v="75.0726942722507"/>
    <n v="93.918637307086101"/>
    <m/>
    <n v="88.078251019000007"/>
    <m/>
    <n v="1737791"/>
    <n v="1737791"/>
    <n v="467626"/>
    <n v="467626"/>
    <n v="416271"/>
    <m/>
    <m/>
    <n v="85.717085653846397"/>
    <n v="1973870"/>
    <n v="87.619351065999993"/>
  </r>
  <r>
    <x v="38"/>
    <x v="11"/>
    <n v="1348487"/>
    <n v="449291"/>
    <n v="151533"/>
    <n v="2261411"/>
    <n v="3663437"/>
    <n v="-7893892"/>
    <n v="2.052458433054213"/>
    <m/>
    <m/>
    <n v="0"/>
    <n v="108603"/>
    <n v="17669366"/>
    <n v="62804049"/>
    <n v="27.25011885778256"/>
    <n v="3278"/>
    <n v="1950585"/>
    <s v="2012"/>
    <s v="Vague D"/>
    <x v="37"/>
    <s v="Rennes"/>
    <x v="8"/>
    <s v="Bretagne"/>
    <s v="35238"/>
    <s v="A14"/>
    <s v="R53"/>
    <s v="Comptes financiers"/>
    <s v="SsRkf"/>
    <n v="95.590613776773523"/>
    <n v="1289027"/>
    <n v="61515022"/>
    <n v="48587794"/>
    <n v="77.364110712033877"/>
    <n v="97.947541566945802"/>
    <m/>
    <n v="103.40517735651601"/>
    <n v="6980416"/>
    <n v="16910565"/>
    <n v="17114178"/>
    <n v="-509920"/>
    <n v="-509920"/>
    <n v="804029"/>
    <n v="1233891"/>
    <n v="108120"/>
    <m/>
    <n v="25563258"/>
    <n v="149.60204159562801"/>
  </r>
  <r>
    <x v="39"/>
    <x v="14"/>
    <n v="2244275"/>
    <n v="1323632"/>
    <n v="170525"/>
    <n v="3790723"/>
    <n v="1506783"/>
    <n v="-4252726"/>
    <n v="4.9901484552169997"/>
    <m/>
    <m/>
    <n v="1445323"/>
    <n v="924044"/>
    <n v="8980673"/>
    <n v="40407876"/>
    <n v="23.311623704250099"/>
    <n v="543545"/>
    <n v="0"/>
    <s v="2015"/>
    <s v="Vague B"/>
    <x v="38"/>
    <s v="Rennes"/>
    <x v="8"/>
    <s v="Bretagne"/>
    <s v="35238"/>
    <s v="A14"/>
    <s v="R53"/>
    <s v="Comptes financiers"/>
    <s v="3GxJ8"/>
    <n v="89.846966169475706"/>
    <n v="2016413"/>
    <n v="38391463"/>
    <n v="31187283"/>
    <n v="77.181198536641702"/>
    <n v="95.009851544783004"/>
    <m/>
    <n v="84.212531311974203"/>
    <n v="318573"/>
    <n v="11644197"/>
    <n v="9419732"/>
    <n v="693576"/>
    <n v="693576"/>
    <n v="2444280"/>
    <n v="927784"/>
    <n v="693265"/>
    <n v="83.536282535774006"/>
    <n v="13233399"/>
    <n v="124.090703185758"/>
  </r>
  <r>
    <x v="39"/>
    <x v="11"/>
    <n v="3848887"/>
    <n v="1475149"/>
    <n v="701700"/>
    <n v="4208970"/>
    <n v="2057664"/>
    <n v="-7501087"/>
    <n v="3.5933351054317439"/>
    <m/>
    <m/>
    <n v="1420038"/>
    <n v="915987"/>
    <n v="10379782"/>
    <n v="44997501"/>
    <n v="26.304727455864722"/>
    <n v="501696"/>
    <n v="12370"/>
    <s v="2015"/>
    <s v="Vague B"/>
    <x v="38"/>
    <s v="Rennes"/>
    <x v="8"/>
    <s v="Bretagne"/>
    <s v="35238"/>
    <s v="A14"/>
    <s v="R53"/>
    <s v="Comptes financiers"/>
    <s v="3GxJ8"/>
    <n v="42.009832972493093"/>
    <n v="1616911"/>
    <n v="43380590"/>
    <n v="34249013"/>
    <n v="76.113144594407586"/>
    <n v="96.40666489456828"/>
    <m/>
    <n v="86.138098167867199"/>
    <n v="283784"/>
    <n v="14174366"/>
    <n v="11836470"/>
    <n v="182908"/>
    <n v="182908"/>
    <n v="905111"/>
    <n v="1748278"/>
    <n v="848730"/>
    <n v="81.192190551377891"/>
    <n v="17880869"/>
    <n v="148.386936185054"/>
  </r>
  <r>
    <x v="39"/>
    <x v="9"/>
    <n v="6738144"/>
    <n v="1170669"/>
    <n v="951422"/>
    <n v="4087470"/>
    <n v="3208406"/>
    <n v="-3625034"/>
    <n v="0.67630320265729749"/>
    <m/>
    <m/>
    <n v="1171644"/>
    <n v="1000000"/>
    <n v="4405030"/>
    <n v="46507099"/>
    <n v="29.324822001905559"/>
    <n v="530000"/>
    <m/>
    <s v="2015"/>
    <s v="Vague B"/>
    <x v="38"/>
    <s v="Rennes"/>
    <x v="8"/>
    <s v="Bretagne"/>
    <s v="35238"/>
    <s v="A14"/>
    <s v="R53"/>
    <s v="Budget"/>
    <s v="3GxJ8"/>
    <n v="4.66788777443759"/>
    <n v="314529"/>
    <n v="46192570"/>
    <n v="36915560"/>
    <n v="79.376182978000841"/>
    <n v="99.323696797342677"/>
    <m/>
    <n v="34.330430196891001"/>
    <n v="1049963"/>
    <n v="14042588"/>
    <n v="13638124"/>
    <n v="-1225471"/>
    <n v="-1225471"/>
    <n v="-6019151"/>
    <n v="283705"/>
    <n v="589309"/>
    <m/>
    <n v="8030064"/>
    <n v="62.581991865791402"/>
  </r>
  <r>
    <x v="41"/>
    <x v="11"/>
    <n v="6589597"/>
    <n v="0"/>
    <n v="3100634"/>
    <n v="3258467"/>
    <n v="8902413"/>
    <n v="-15843141"/>
    <n v="-2.01791815412551"/>
    <m/>
    <m/>
    <n v="378184"/>
    <n v="1657723"/>
    <n v="5237305"/>
    <n v="126704346"/>
    <n v="17.13976172530025"/>
    <n v="56945"/>
    <n v="1963730"/>
    <s v="2010"/>
    <s v="Vague B"/>
    <x v="40"/>
    <s v="Rennes"/>
    <x v="8"/>
    <s v="Bretagne"/>
    <s v="35238"/>
    <s v="A14"/>
    <s v="R53"/>
    <s v="Comptes financiers"/>
    <s v="ti37C"/>
    <n v="-38.80040008516454"/>
    <n v="-2556790"/>
    <n v="129261136"/>
    <n v="110259303"/>
    <n v="87.020932178601043"/>
    <n v="102.0179181541255"/>
    <m/>
    <n v="14.586207876124501"/>
    <n v="5094869"/>
    <n v="27633592"/>
    <n v="21716823"/>
    <n v="-4819708"/>
    <n v="-4819708"/>
    <n v="-1053263"/>
    <n v="858047"/>
    <n v="2362580"/>
    <n v="82.887816943787101"/>
    <n v="21080446"/>
    <n v="58.710303768334498"/>
  </r>
  <r>
    <x v="42"/>
    <x v="0"/>
    <n v="370989.27"/>
    <n v="0"/>
    <n v="0"/>
    <n v="65835.740000000005"/>
    <n v="461664.99"/>
    <n v="-629807.18000000005"/>
    <n v="11.64203279"/>
    <n v="964050.4"/>
    <n v="29.28644491"/>
    <m/>
    <n v="813030.2"/>
    <n v="1144845.3700000001"/>
    <n v="3291797.29"/>
    <n v="64.820494760000003"/>
    <n v="187241.28"/>
    <n v="22"/>
    <m/>
    <s v="Vague B"/>
    <x v="41"/>
    <s v="Rennes"/>
    <x v="8"/>
    <s v="Bretagne"/>
    <s v="35238"/>
    <s v="A14"/>
    <s v="R53"/>
    <s v="Comptes financiers"/>
    <s v="JaqkX"/>
    <n v="103.300055"/>
    <n v="383232.12"/>
    <n v="2908565.17"/>
    <m/>
    <n v="45.037051480000002"/>
    <n v="88.357967209999998"/>
    <n v="812947.18"/>
    <n v="141.70022299999999"/>
    <n v="523008.28"/>
    <n v="2133759.29"/>
    <n v="2133759.29"/>
    <n v="229378.51"/>
    <m/>
    <m/>
    <m/>
    <m/>
    <m/>
    <n v="1774652.55"/>
    <n v="219.65294940000001"/>
  </r>
  <r>
    <x v="42"/>
    <x v="4"/>
    <n v="141706"/>
    <m/>
    <m/>
    <m/>
    <m/>
    <n v="-610654"/>
    <n v="13.437086714131199"/>
    <m/>
    <m/>
    <m/>
    <m/>
    <n v="1604239"/>
    <n v="3506199"/>
    <n v="67.891982172147095"/>
    <m/>
    <m/>
    <m/>
    <s v="Vague B"/>
    <x v="41"/>
    <s v="Rennes"/>
    <x v="8"/>
    <s v="Bretagne"/>
    <s v="35238"/>
    <s v="A14"/>
    <s v="R53"/>
    <s v="Comptes financiers"/>
    <s v="JaqkX"/>
    <n v="332.47074929784202"/>
    <n v="471131"/>
    <n v="3035069"/>
    <m/>
    <n v="43.1225951521862"/>
    <n v="86.562941806782803"/>
    <m/>
    <n v="190.28431973045801"/>
    <m/>
    <n v="2380428"/>
    <n v="2380428"/>
    <n v="339477"/>
    <n v="339477"/>
    <n v="288688"/>
    <m/>
    <m/>
    <m/>
    <n v="2214893"/>
    <n v="262.71609640505699"/>
  </r>
  <r>
    <x v="42"/>
    <x v="1"/>
    <n v="201933"/>
    <m/>
    <m/>
    <n v="348801"/>
    <n v="203369"/>
    <n v="356159"/>
    <n v="5.3685107479875898"/>
    <m/>
    <m/>
    <m/>
    <n v="1047808"/>
    <n v="2682969"/>
    <n v="3693203"/>
    <n v="67.145916430805499"/>
    <n v="83933"/>
    <n v="4769"/>
    <m/>
    <s v="Vague B"/>
    <x v="41"/>
    <s v="Rennes"/>
    <x v="8"/>
    <s v="Bretagne"/>
    <s v="35238"/>
    <s v="A14"/>
    <s v="R53"/>
    <s v="Comptes financiers"/>
    <s v="JaqkX"/>
    <n v="98.186032000713098"/>
    <n v="198270"/>
    <n v="3494932"/>
    <n v="1821083"/>
    <n v="49.309041501374303"/>
    <n v="94.631462175244593"/>
    <m/>
    <n v="276.36269890229602"/>
    <n v="615866"/>
    <n v="2586502"/>
    <n v="2479835"/>
    <n v="89921"/>
    <n v="89921"/>
    <n v="-97169"/>
    <n v="251956"/>
    <n v="30000"/>
    <m/>
    <n v="2326810"/>
    <n v="239.676079534595"/>
  </r>
  <r>
    <x v="42"/>
    <x v="13"/>
    <n v="266731"/>
    <m/>
    <m/>
    <n v="345218"/>
    <n v="294381"/>
    <n v="34347"/>
    <n v="6.5949799779358003"/>
    <m/>
    <m/>
    <m/>
    <n v="6643"/>
    <n v="2689838"/>
    <n v="3719147"/>
    <n v="61.694119646252197"/>
    <n v="44745"/>
    <n v="181"/>
    <m/>
    <s v="Vague B"/>
    <x v="41"/>
    <s v="Rennes"/>
    <x v="8"/>
    <s v="Bretagne"/>
    <s v="35238"/>
    <s v="A14"/>
    <s v="R53"/>
    <s v="Comptes financiers"/>
    <s v="JaqkX"/>
    <n v="91.956690448429299"/>
    <n v="245277"/>
    <n v="3641997"/>
    <n v="1768640"/>
    <n v="47.554990431945797"/>
    <n v="97.925599606576498"/>
    <m/>
    <n v="265.88206415326499"/>
    <n v="1315096"/>
    <n v="2357262"/>
    <n v="2294495"/>
    <n v="88416"/>
    <n v="88416"/>
    <n v="225016"/>
    <n v="322324"/>
    <n v="28674"/>
    <m/>
    <n v="2655491"/>
    <n v="262.48697074709298"/>
  </r>
  <r>
    <x v="43"/>
    <x v="10"/>
    <n v="650897"/>
    <m/>
    <m/>
    <n v="210308"/>
    <n v="288390"/>
    <n v="-1113232"/>
    <n v="2.2596862706988299"/>
    <m/>
    <m/>
    <n v="18269"/>
    <n v="70578"/>
    <n v="2247544"/>
    <n v="19839524"/>
    <n v="5.0429334897349296"/>
    <n v="2890"/>
    <n v="28618"/>
    <s v="2014"/>
    <s v="Vague B"/>
    <x v="42"/>
    <s v="Bruz"/>
    <x v="8"/>
    <s v="Bretagne"/>
    <s v="35047"/>
    <s v="A14"/>
    <s v="R53"/>
    <s v="Comptes financiers"/>
    <s v="j5bS4"/>
    <n v="68.875874370292095"/>
    <n v="448311"/>
    <n v="19391213"/>
    <n v="16314216"/>
    <n v="82.230884168390304"/>
    <n v="97.740313729301207"/>
    <m/>
    <n v="41.725901314167402"/>
    <n v="6320"/>
    <n v="1579758"/>
    <n v="1000494"/>
    <n v="65591"/>
    <n v="65591"/>
    <n v="668921"/>
    <n v="735913"/>
    <n v="218472"/>
    <n v="93.535537405809606"/>
    <n v="3360776"/>
    <n v="62.393175713143897"/>
  </r>
  <r>
    <x v="43"/>
    <x v="1"/>
    <n v="292789"/>
    <n v="26921"/>
    <m/>
    <n v="136635"/>
    <n v="1047764"/>
    <n v="-1349955"/>
    <n v="2.3735135692184701"/>
    <m/>
    <m/>
    <m/>
    <n v="86887"/>
    <n v="2311067"/>
    <n v="21085997"/>
    <n v="7.0732865986844304"/>
    <n v="11070"/>
    <n v="76168"/>
    <s v="2014"/>
    <s v="Vague B"/>
    <x v="42"/>
    <s v="Bruz"/>
    <x v="8"/>
    <s v="Bretagne"/>
    <s v="35047"/>
    <s v="A14"/>
    <s v="R53"/>
    <s v="Comptes financiers"/>
    <s v="j5bS4"/>
    <n v="170.93504195854399"/>
    <n v="500479"/>
    <n v="20585518"/>
    <n v="16200916"/>
    <n v="76.832582305688504"/>
    <n v="97.626486430781497"/>
    <m/>
    <n v="40.415991475172"/>
    <n v="6715"/>
    <n v="1976442"/>
    <n v="1491473"/>
    <n v="194080"/>
    <n v="194080"/>
    <n v="451088"/>
    <n v="209864"/>
    <n v="374418"/>
    <n v="92.587078038352402"/>
    <n v="3661022"/>
    <n v="64.024034760747796"/>
  </r>
  <r>
    <x v="46"/>
    <x v="4"/>
    <n v="12236118"/>
    <m/>
    <m/>
    <m/>
    <m/>
    <n v="-12835313"/>
    <n v="3.6950294382801698"/>
    <m/>
    <m/>
    <m/>
    <m/>
    <n v="28142205"/>
    <n v="188367322"/>
    <n v="16.976996147983701"/>
    <m/>
    <m/>
    <s v="2010"/>
    <s v="Vague C"/>
    <x v="45"/>
    <s v="Tours"/>
    <x v="5"/>
    <s v="Centre-Val de Loire"/>
    <s v="37261"/>
    <s v="A18"/>
    <s v="R24"/>
    <s v="Comptes financiers"/>
    <s v="cqkij"/>
    <n v="56.882648565500901"/>
    <n v="6960228"/>
    <n v="181407094"/>
    <m/>
    <n v="82.822552947904597"/>
    <n v="96.304970561719799"/>
    <m/>
    <n v="55.847836909839899"/>
    <m/>
    <n v="31979113"/>
    <n v="31979113"/>
    <n v="3481773"/>
    <n v="3481773"/>
    <n v="3859557"/>
    <m/>
    <m/>
    <n v="83.197573634808606"/>
    <n v="40977518"/>
    <n v="81.3193473018205"/>
  </r>
  <r>
    <x v="46"/>
    <x v="7"/>
    <n v="14922084"/>
    <m/>
    <m/>
    <m/>
    <m/>
    <n v="-12210958"/>
    <n v="3.5927090744751999"/>
    <m/>
    <m/>
    <m/>
    <m/>
    <n v="33120544"/>
    <n v="189802844"/>
    <n v="15.4596276755474"/>
    <m/>
    <m/>
    <s v="2010"/>
    <s v="Vague C"/>
    <x v="45"/>
    <s v="Tours"/>
    <x v="5"/>
    <s v="Centre-Val de Loire"/>
    <s v="37261"/>
    <s v="A18"/>
    <s v="R24"/>
    <s v="Comptes financiers"/>
    <s v="cqkij"/>
    <n v="45.6977993154307"/>
    <n v="6819064"/>
    <n v="182983781"/>
    <m/>
    <n v="82.304471686420001"/>
    <n v="96.407291452387298"/>
    <m/>
    <n v="65.160943635999999"/>
    <m/>
    <n v="29342813"/>
    <n v="29342813"/>
    <n v="2945703"/>
    <n v="2945703"/>
    <n v="1767346"/>
    <m/>
    <m/>
    <n v="83.2616363498596"/>
    <n v="45331502"/>
    <n v="89.184629537999996"/>
  </r>
  <r>
    <x v="46"/>
    <x v="1"/>
    <n v="30161999"/>
    <n v="1551033"/>
    <n v="1468340"/>
    <n v="8457588"/>
    <n v="9726545"/>
    <n v="-11532082"/>
    <n v="4.2875206000807502"/>
    <m/>
    <m/>
    <n v="229452"/>
    <n v="3869395"/>
    <n v="36170795"/>
    <n v="197869370"/>
    <n v="17.116410690548001"/>
    <n v="1158412"/>
    <n v="2044808"/>
    <s v="2010"/>
    <s v="Vague C"/>
    <x v="45"/>
    <s v="Tours"/>
    <x v="5"/>
    <s v="Centre-Val de Loire"/>
    <s v="37261"/>
    <s v="A18"/>
    <s v="R24"/>
    <s v="Comptes financiers"/>
    <s v="cqkij"/>
    <n v="28.127081364865798"/>
    <n v="8483690"/>
    <n v="189385680"/>
    <n v="160248365"/>
    <n v="80.986948611601704"/>
    <n v="95.712479399919204"/>
    <m/>
    <n v="68.756445577088996"/>
    <n v="2811573"/>
    <n v="45895176"/>
    <n v="33868134"/>
    <n v="4512516"/>
    <n v="4512516"/>
    <n v="1641521"/>
    <n v="2231806"/>
    <n v="12346224"/>
    <n v="82.820778299882406"/>
    <n v="47702877"/>
    <n v="90.677583014724206"/>
  </r>
  <r>
    <x v="46"/>
    <x v="11"/>
    <n v="18834365"/>
    <n v="3060740"/>
    <n v="3316320"/>
    <n v="6421352"/>
    <n v="13956470"/>
    <n v="-28671121"/>
    <n v="3.9187641467151249"/>
    <m/>
    <m/>
    <n v="1800"/>
    <n v="4413375"/>
    <n v="40364528"/>
    <n v="229430470"/>
    <n v="19.696767391009569"/>
    <n v="551557"/>
    <n v="2166258"/>
    <s v="2010"/>
    <s v="Vague C"/>
    <x v="45"/>
    <s v="Tours"/>
    <x v="5"/>
    <s v="Centre-Val de Loire"/>
    <s v="37261"/>
    <s v="A18"/>
    <s v="R24"/>
    <s v="Comptes financiers"/>
    <s v="cqkij"/>
    <n v="47.736353203306827"/>
    <n v="8990839"/>
    <n v="220439632"/>
    <n v="183237019"/>
    <n v="79.866034794768098"/>
    <n v="96.081236289146759"/>
    <m/>
    <n v="65.919317448325302"/>
    <n v="9251897"/>
    <n v="55176043"/>
    <n v="45190386"/>
    <n v="3637475"/>
    <n v="3637475"/>
    <n v="-590158"/>
    <n v="5577957"/>
    <n v="6458317"/>
    <n v="80.873817763083693"/>
    <n v="69035649"/>
    <n v="112.742129963273"/>
  </r>
  <r>
    <x v="47"/>
    <x v="8"/>
    <n v="59594"/>
    <n v="288445"/>
    <n v="151146"/>
    <n v="444814"/>
    <n v="353340"/>
    <n v="-627329"/>
    <n v="29.868158074934701"/>
    <m/>
    <m/>
    <n v="0"/>
    <n v="1614198"/>
    <n v="6567775"/>
    <n v="5968587"/>
    <n v="68.417432802772296"/>
    <n v="40640"/>
    <n v="4000"/>
    <m/>
    <s v="Vague A"/>
    <x v="46"/>
    <s v="Saint-Martin-d'Hères"/>
    <x v="13"/>
    <s v="Auvergne-Rhône-Alpes"/>
    <s v="38421"/>
    <s v="A08"/>
    <s v="R84"/>
    <s v="Comptes financiers"/>
    <s v="851ij"/>
    <n v="2991.4202772091198"/>
    <n v="1782707"/>
    <n v="4185881"/>
    <n v="2236765"/>
    <n v="37.475620276624902"/>
    <n v="70.131858679449607"/>
    <m/>
    <n v="564.85098358027903"/>
    <n v="814247"/>
    <n v="3795016"/>
    <n v="4083554"/>
    <n v="1703182"/>
    <n v="1703182"/>
    <n v="906621"/>
    <n v="35000"/>
    <n v="49186"/>
    <m/>
    <n v="7195104"/>
    <n v="618.80341079930395"/>
  </r>
  <r>
    <x v="49"/>
    <x v="3"/>
    <n v="6885365.2800000003"/>
    <n v="0"/>
    <n v="0"/>
    <n v="3716493.11"/>
    <n v="912185.55"/>
    <m/>
    <n v="7.7295099315404503"/>
    <n v="16239225.85"/>
    <n v="41.423446060003798"/>
    <n v="1491819.3"/>
    <n v="4596989.1900000004"/>
    <n v="18894752.09"/>
    <n v="39202981.390000001"/>
    <n v="55.725607250811201"/>
    <n v="963819.62"/>
    <n v="4754.5"/>
    <s v="2011"/>
    <m/>
    <x v="48"/>
    <s v="Saint-Martin-d'Hères"/>
    <x v="13"/>
    <s v="Auvergne-Rhône-Alpes"/>
    <s v="38421"/>
    <s v="A08"/>
    <s v="R84"/>
    <s v="Comptes financiers"/>
    <s v="VrYMi"/>
    <n v="44.0092604643919"/>
    <n v="3030198.3400000101"/>
    <n v="36172718.829999998"/>
    <m/>
    <n v="39.516092987641002"/>
    <n v="92.270326254387896"/>
    <n v="6902079.0700000096"/>
    <n v="188.045327318848"/>
    <n v="3806631.95"/>
    <n v="21846099.440000001"/>
    <n v="21846099.440000001"/>
    <n v="1993858.22000001"/>
    <m/>
    <m/>
    <n v="2416555.4700000002"/>
    <n v="2902317.53"/>
    <m/>
    <n v="30374501.48"/>
    <n v="302.294681917334"/>
  </r>
  <r>
    <x v="49"/>
    <x v="5"/>
    <n v="8972738.75"/>
    <n v="0"/>
    <n v="0"/>
    <n v="8675550.1999999993"/>
    <n v="977977.41"/>
    <m/>
    <n v="4.1609571462147201"/>
    <n v="13481316.939999999"/>
    <n v="11.755476074002599"/>
    <n v="2227281.19"/>
    <n v="5429214.7000000002"/>
    <n v="20589315.91"/>
    <n v="114681165.23"/>
    <n v="22.0523336934009"/>
    <n v="849548.1"/>
    <m/>
    <s v="2011"/>
    <m/>
    <x v="48"/>
    <s v="Saint-Martin-d'Hères"/>
    <x v="13"/>
    <s v="Auvergne-Rhône-Alpes"/>
    <s v="38421"/>
    <s v="A08"/>
    <s v="R84"/>
    <s v="Comptes financiers"/>
    <s v="VrYMi"/>
    <n v="53.181467475579801"/>
    <n v="4771834.1399999997"/>
    <n v="109909331.09"/>
    <m/>
    <n v="75.235441466746906"/>
    <n v="95.839042853785301"/>
    <n v="7394126.6200000001"/>
    <n v="67.438803003272895"/>
    <n v="4773482.96"/>
    <n v="25289873.239999998"/>
    <n v="25289873.239999998"/>
    <n v="3624906.77"/>
    <m/>
    <m/>
    <n v="827110.29"/>
    <n v="1451492.97"/>
    <n v="83.793746738525996"/>
    <n v="28838150.079999998"/>
    <n v="94.457257867385593"/>
  </r>
  <r>
    <x v="51"/>
    <x v="2"/>
    <n v="8898087.9100000001"/>
    <n v="4755849.62"/>
    <n v="119217.5"/>
    <n v="5172442.9400000004"/>
    <n v="5367910.3099999996"/>
    <m/>
    <n v="1.356883047"/>
    <n v="23434592.59"/>
    <n v="20.81281208"/>
    <n v="2877585.8"/>
    <n v="3218150.63"/>
    <n v="16286942.9"/>
    <n v="112596954.7"/>
    <n v="32.767691960000001"/>
    <n v="2982409.39"/>
    <n v="500536.53"/>
    <s v="2010"/>
    <s v="Vague A"/>
    <x v="50"/>
    <s v="Grenoble"/>
    <x v="13"/>
    <s v="Auvergne-Rhône-Alpes"/>
    <s v="38185"/>
    <s v="A08"/>
    <s v="R84"/>
    <s v="Comptes financiers"/>
    <s v="2ALYK"/>
    <n v="17.17008199"/>
    <n v="1527808.99"/>
    <n v="111065398.7"/>
    <m/>
    <n v="72.082260489999996"/>
    <n v="98.639789100000002"/>
    <n v="5707095.0899999999"/>
    <n v="52.791414019999998"/>
    <n v="1774895.43"/>
    <n v="36895423.280000001"/>
    <n v="36895423.280000001"/>
    <m/>
    <m/>
    <m/>
    <n v="5224207.01"/>
    <n v="1694143.65"/>
    <n v="70.413660153206393"/>
    <n v="28165915.879999999"/>
    <n v="91.295127370000003"/>
  </r>
  <r>
    <x v="51"/>
    <x v="6"/>
    <n v="6158198"/>
    <m/>
    <m/>
    <m/>
    <m/>
    <n v="-9263090"/>
    <n v="1.2893527868568899"/>
    <m/>
    <m/>
    <m/>
    <m/>
    <n v="14632577"/>
    <n v="110125174"/>
    <n v="31.312908527163799"/>
    <m/>
    <m/>
    <s v="2010"/>
    <s v="Vague A"/>
    <x v="50"/>
    <s v="Grenoble"/>
    <x v="13"/>
    <s v="Auvergne-Rhône-Alpes"/>
    <s v="38185"/>
    <s v="A08"/>
    <s v="R84"/>
    <s v="Comptes financiers"/>
    <s v="2ALYK"/>
    <n v="23.057102093826799"/>
    <n v="1419902"/>
    <n v="108705272"/>
    <m/>
    <n v="74.210733142632805"/>
    <n v="98.710647213143105"/>
    <m/>
    <n v="48"/>
    <m/>
    <m/>
    <n v="34483395"/>
    <m/>
    <m/>
    <m/>
    <m/>
    <m/>
    <n v="70.841259345097299"/>
    <n v="23895667"/>
    <n v="79"/>
  </r>
  <r>
    <x v="51"/>
    <x v="1"/>
    <n v="8439882"/>
    <n v="2287834"/>
    <n v="2578155"/>
    <n v="4970902"/>
    <n v="12263716"/>
    <n v="-20146303"/>
    <n v="5.4954556870327096"/>
    <m/>
    <m/>
    <n v="888281"/>
    <n v="1885494"/>
    <n v="28137787"/>
    <n v="112726721"/>
    <n v="30.529119178406699"/>
    <n v="1895151"/>
    <n v="2002621"/>
    <s v="2010"/>
    <s v="Vague A"/>
    <x v="50"/>
    <s v="Grenoble"/>
    <x v="13"/>
    <s v="Auvergne-Rhône-Alpes"/>
    <s v="38185"/>
    <s v="A08"/>
    <s v="R84"/>
    <s v="Comptes financiers"/>
    <s v="2ALYK"/>
    <n v="73.399687341600298"/>
    <n v="6194847"/>
    <n v="106531873"/>
    <n v="79902897"/>
    <n v="70.881949098829907"/>
    <n v="94.504543425866203"/>
    <m/>
    <n v="95.085189387405194"/>
    <n v="4516278"/>
    <n v="40163554"/>
    <n v="34414475"/>
    <n v="3643088"/>
    <n v="3376058"/>
    <n v="2440215"/>
    <n v="6366645"/>
    <n v="508477"/>
    <n v="73.258037272476699"/>
    <n v="48284090"/>
    <n v="163.164993823022"/>
  </r>
  <r>
    <x v="51"/>
    <x v="14"/>
    <n v="13257187"/>
    <n v="4428119"/>
    <n v="4902732"/>
    <n v="3972578"/>
    <n v="1980150"/>
    <n v="-13850404"/>
    <n v="4.8286223862419204"/>
    <m/>
    <m/>
    <n v="1022743"/>
    <n v="2131614"/>
    <n v="26269289"/>
    <n v="116509587"/>
    <n v="30.735209798658001"/>
    <n v="2201269"/>
    <n v="633246"/>
    <s v="2010"/>
    <s v="Vague A"/>
    <x v="50"/>
    <s v="Grenoble"/>
    <x v="13"/>
    <s v="Auvergne-Rhône-Alpes"/>
    <s v="38185"/>
    <s v="A08"/>
    <s v="R84"/>
    <s v="Comptes financiers"/>
    <s v="2ALYK"/>
    <n v="42.435910423530999"/>
    <n v="5625808"/>
    <n v="110883779"/>
    <n v="81932217"/>
    <n v="70.322296310259901"/>
    <n v="95.171377613758096"/>
    <m/>
    <n v="85.286992608720496"/>
    <n v="7032060"/>
    <n v="34441901"/>
    <n v="35809466"/>
    <n v="3651808"/>
    <n v="3760390"/>
    <n v="-5617082"/>
    <n v="2571309"/>
    <n v="3566081"/>
    <n v="77.533863423761005"/>
    <n v="40119693"/>
    <n v="130.25430419358301"/>
  </r>
  <r>
    <x v="52"/>
    <x v="10"/>
    <n v="9011896"/>
    <n v="0"/>
    <n v="270000"/>
    <n v="4814776"/>
    <n v="30456233"/>
    <n v="-46583740"/>
    <n v="5.9245397770306898"/>
    <m/>
    <m/>
    <n v="0"/>
    <n v="1368862"/>
    <n v="12771491"/>
    <n v="35719534"/>
    <n v="92.912018393073097"/>
    <n v="0"/>
    <n v="0"/>
    <s v="2016"/>
    <s v="Vague A"/>
    <x v="51"/>
    <s v="Saint-Martin-d'Hères"/>
    <x v="13"/>
    <s v="Auvergne-Rhône-Alpes"/>
    <s v="38421"/>
    <s v="A08"/>
    <s v="R84"/>
    <s v="Comptes financiers"/>
    <s v="hB4QE"/>
    <n v="23.482494693680401"/>
    <n v="2116218"/>
    <n v="33603316"/>
    <n v="2511876"/>
    <n v="7.0322194012945403"/>
    <n v="94.075460222969298"/>
    <m/>
    <n v="136.82390035554801"/>
    <n v="0"/>
    <n v="37314730"/>
    <n v="33187740"/>
    <n v="144379"/>
    <n v="144379"/>
    <n v="-769161"/>
    <n v="0"/>
    <n v="404859"/>
    <m/>
    <n v="59355231"/>
    <n v="635.88614766471301"/>
  </r>
  <r>
    <x v="182"/>
    <x v="1"/>
    <n v="42693642"/>
    <n v="7653842"/>
    <n v="27036974"/>
    <n v="26717592"/>
    <n v="19632845"/>
    <n v="-6231648"/>
    <n v="0.91963948925709005"/>
    <m/>
    <m/>
    <n v="203389"/>
    <n v="13621753"/>
    <n v="36710796"/>
    <n v="463893194"/>
    <n v="22.174089495264301"/>
    <n v="2080517"/>
    <n v="2322916"/>
    <s v="2016"/>
    <s v="Vague A"/>
    <x v="182"/>
    <s v="Saint-Martin-d'Hères"/>
    <x v="13"/>
    <s v="Auvergne-Rhône-Alpes"/>
    <s v="38421"/>
    <s v="A08"/>
    <s v="R84"/>
    <s v="Comptes financiers"/>
    <s v="F2yh2"/>
    <n v="9.9924597671943793"/>
    <n v="4266145"/>
    <n v="459627049"/>
    <n v="374577261"/>
    <n v="80.746444622336895"/>
    <n v="99.080360510742906"/>
    <m/>
    <n v="28.753500449448101"/>
    <n v="13382165"/>
    <n v="131429324"/>
    <n v="102864092"/>
    <n v="-3957472"/>
    <n v="-4566012"/>
    <n v="8700990"/>
    <n v="13813944"/>
    <n v="4963387"/>
    <n v="80.185769197947494"/>
    <n v="42942444"/>
    <n v="33.634399615154102"/>
  </r>
  <r>
    <x v="54"/>
    <x v="7"/>
    <n v="936926"/>
    <m/>
    <m/>
    <m/>
    <m/>
    <n v="-121513"/>
    <n v="15.366781837226799"/>
    <m/>
    <m/>
    <m/>
    <m/>
    <n v="1118363"/>
    <n v="4771474"/>
    <n v="56.849749155082897"/>
    <m/>
    <m/>
    <m/>
    <s v="Vague A"/>
    <x v="53"/>
    <s v="Saint-Étienne"/>
    <x v="14"/>
    <s v="Auvergne-Rhône-Alpes"/>
    <s v="42218"/>
    <s v="A10"/>
    <s v="R84"/>
    <s v="Comptes financiers"/>
    <s v="7s7yT"/>
    <n v="78.2582615916305"/>
    <n v="733222"/>
    <n v="4038252"/>
    <m/>
    <n v="41.771243016309"/>
    <n v="84.633218162773204"/>
    <m/>
    <n v="99.699246109000001"/>
    <m/>
    <n v="2712571"/>
    <n v="2712571"/>
    <n v="300871"/>
    <n v="300871"/>
    <n v="-20995"/>
    <m/>
    <m/>
    <m/>
    <n v="1239876"/>
    <n v="110.53182416999999"/>
  </r>
  <r>
    <x v="55"/>
    <x v="6"/>
    <n v="6010688"/>
    <n v="1189838.58"/>
    <n v="0"/>
    <n v="6050381.5"/>
    <n v="3493960.01"/>
    <n v="-1606100"/>
    <n v="3.9330794141193"/>
    <n v="15658375.27"/>
    <n v="12.37659019"/>
    <n v="1501456.21"/>
    <n v="2847684.31"/>
    <n v="14868931"/>
    <n v="121171085"/>
    <n v="17.755893660603899"/>
    <n v="717900.76"/>
    <n v="122096.74"/>
    <s v="2009"/>
    <s v="Vague A"/>
    <x v="54"/>
    <s v="Saint-Étienne"/>
    <x v="14"/>
    <s v="Auvergne-Rhône-Alpes"/>
    <s v="42218"/>
    <s v="A10"/>
    <s v="R84"/>
    <s v="Comptes financiers"/>
    <s v="tIJ02"/>
    <n v="79.288011621964102"/>
    <n v="4765755"/>
    <n v="121042423"/>
    <m/>
    <n v="81.638489083431097"/>
    <n v="99.8938179021835"/>
    <n v="7169509.1900000004"/>
    <n v="44"/>
    <n v="4180842.53"/>
    <n v="26860136.050000001"/>
    <n v="21515009"/>
    <n v="1224483"/>
    <m/>
    <m/>
    <n v="1192600.26"/>
    <n v="1932963.43"/>
    <n v="83.414632505441901"/>
    <n v="16475031"/>
    <n v="49"/>
  </r>
  <r>
    <x v="55"/>
    <x v="14"/>
    <n v="10770069"/>
    <n v="1859127"/>
    <m/>
    <n v="4017335"/>
    <n v="7333915"/>
    <n v="-6889480"/>
    <n v="7.3351172444634196"/>
    <m/>
    <m/>
    <n v="11371"/>
    <n v="2223204"/>
    <n v="32896337"/>
    <n v="140484203"/>
    <n v="19.995219676051398"/>
    <n v="607053"/>
    <n v="1775314"/>
    <s v="2009"/>
    <s v="Vague A"/>
    <x v="54"/>
    <s v="Saint-Étienne"/>
    <x v="14"/>
    <s v="Auvergne-Rhône-Alpes"/>
    <s v="42218"/>
    <s v="A10"/>
    <s v="R84"/>
    <s v="Comptes financiers"/>
    <s v="tIJ02"/>
    <n v="95.6788763377468"/>
    <n v="10304681"/>
    <n v="130157021"/>
    <n v="110527759"/>
    <n v="78.676290030986607"/>
    <n v="92.648866008087793"/>
    <m/>
    <n v="90.987648833788199"/>
    <n v="11345306"/>
    <n v="32356630"/>
    <n v="28090125"/>
    <n v="6202773"/>
    <n v="6202773"/>
    <n v="1734213"/>
    <n v="1194993"/>
    <n v="1989012"/>
    <n v="82.695702356024"/>
    <n v="39785817"/>
    <n v="110.043192522054"/>
  </r>
  <r>
    <x v="56"/>
    <x v="1"/>
    <n v="2417537"/>
    <n v="500661"/>
    <n v="2238899"/>
    <n v="2253478"/>
    <n v="1117834"/>
    <n v="-4346731"/>
    <n v="11.622765287228701"/>
    <m/>
    <m/>
    <n v="5058369"/>
    <n v="2270988"/>
    <n v="7510983"/>
    <n v="40396187"/>
    <n v="45.545726877638202"/>
    <n v="612798"/>
    <n v="119748"/>
    <s v="2011"/>
    <s v="Vague B"/>
    <x v="55"/>
    <s v="Nantes"/>
    <x v="15"/>
    <s v="Pays de la Loire"/>
    <s v="44109"/>
    <s v="A17"/>
    <s v="R52"/>
    <s v="Comptes financiers"/>
    <s v="gCAyK"/>
    <n v="194.21229126999901"/>
    <n v="4695154"/>
    <n v="35701033"/>
    <n v="27094907"/>
    <n v="67.072931908152597"/>
    <n v="88.377234712771298"/>
    <m/>
    <n v="75.738813495956805"/>
    <n v="2496973"/>
    <n v="19829400"/>
    <n v="18398737"/>
    <n v="372245"/>
    <n v="372245"/>
    <n v="3762902"/>
    <n v="2521289"/>
    <n v="638363"/>
    <n v="69.451447914266097"/>
    <n v="11857714"/>
    <n v="119.57012672434399"/>
  </r>
  <r>
    <x v="56"/>
    <x v="13"/>
    <n v="2322710"/>
    <n v="838457"/>
    <n v="1992027"/>
    <n v="2187290"/>
    <n v="3963729"/>
    <n v="-4258938"/>
    <n v="6.68050114750283"/>
    <m/>
    <m/>
    <n v="4460510"/>
    <n v="2783988"/>
    <n v="11530280"/>
    <n v="38915808"/>
    <n v="43.618572689021399"/>
    <n v="457740"/>
    <n v="50617"/>
    <s v="2011"/>
    <s v="Vague B"/>
    <x v="55"/>
    <s v="Nantes"/>
    <x v="15"/>
    <s v="Pays de la Loire"/>
    <s v="44109"/>
    <s v="A17"/>
    <s v="R52"/>
    <s v="Comptes financiers"/>
    <s v="gCAyK"/>
    <n v="111.928350934899"/>
    <n v="2599771"/>
    <n v="36316037"/>
    <n v="28204019"/>
    <n v="72.474453055169803"/>
    <n v="93.319498852497205"/>
    <m/>
    <n v="114.29938789852"/>
    <n v="1488353"/>
    <n v="20776424"/>
    <n v="16974520"/>
    <n v="1841509"/>
    <n v="1841509"/>
    <n v="4627425"/>
    <n v="1446056"/>
    <n v="1107657"/>
    <n v="69.474968032844302"/>
    <n v="15789218"/>
    <n v="156.518137703186"/>
  </r>
  <r>
    <x v="57"/>
    <x v="3"/>
    <m/>
    <m/>
    <m/>
    <m/>
    <m/>
    <m/>
    <m/>
    <m/>
    <m/>
    <m/>
    <m/>
    <n v="23332858.050000101"/>
    <m/>
    <m/>
    <m/>
    <m/>
    <s v="2010"/>
    <s v="Vague B"/>
    <x v="56"/>
    <s v="Nantes"/>
    <x v="15"/>
    <s v="Pays de la Loire"/>
    <s v="44109"/>
    <s v="A17"/>
    <s v="R52"/>
    <s v="Comptes financiers"/>
    <s v="7hB8r"/>
    <m/>
    <m/>
    <m/>
    <m/>
    <m/>
    <m/>
    <m/>
    <m/>
    <m/>
    <m/>
    <m/>
    <m/>
    <m/>
    <m/>
    <m/>
    <m/>
    <m/>
    <n v="26273791.240000099"/>
    <m/>
  </r>
  <r>
    <x v="57"/>
    <x v="4"/>
    <n v="17598395"/>
    <m/>
    <m/>
    <m/>
    <m/>
    <n v="-20975430"/>
    <n v="2.88463225980531"/>
    <m/>
    <m/>
    <m/>
    <m/>
    <n v="18566272"/>
    <n v="296349941"/>
    <n v="18.873662269431701"/>
    <m/>
    <m/>
    <s v="2010"/>
    <s v="Vague B"/>
    <x v="56"/>
    <s v="Nantes"/>
    <x v="15"/>
    <s v="Pays de la Loire"/>
    <s v="44109"/>
    <s v="A17"/>
    <s v="R52"/>
    <s v="Comptes financiers"/>
    <s v="7hB8r"/>
    <n v="48.576054804997803"/>
    <n v="8548606"/>
    <n v="286881919"/>
    <m/>
    <n v="81.082144031876197"/>
    <n v="96.805121010636498"/>
    <m/>
    <n v="23.298289217034998"/>
    <m/>
    <n v="55932087"/>
    <n v="55932087"/>
    <n v="5393513"/>
    <n v="5393513"/>
    <n v="41511633"/>
    <m/>
    <m/>
    <n v="82.822293626826607"/>
    <n v="39541702"/>
    <n v="49.619762617385398"/>
  </r>
  <r>
    <x v="57"/>
    <x v="7"/>
    <n v="28544006"/>
    <m/>
    <m/>
    <m/>
    <m/>
    <n v="-33167601"/>
    <n v="1.5506194175788"/>
    <m/>
    <m/>
    <m/>
    <m/>
    <n v="19615207"/>
    <n v="302907209"/>
    <n v="19.0562995151429"/>
    <m/>
    <m/>
    <s v="2010"/>
    <s v="Vague B"/>
    <x v="56"/>
    <s v="Nantes"/>
    <x v="15"/>
    <s v="Pays de la Loire"/>
    <s v="44109"/>
    <s v="A17"/>
    <s v="R52"/>
    <s v="Comptes financiers"/>
    <s v="7hB8r"/>
    <n v="16.455076417794999"/>
    <n v="4696938"/>
    <n v="298210271"/>
    <m/>
    <n v="81.881675850111606"/>
    <n v="98.449380582421199"/>
    <m/>
    <n v="23.679514781000002"/>
    <m/>
    <n v="57722905"/>
    <n v="57722905"/>
    <n v="962242"/>
    <n v="962242"/>
    <n v="14874115"/>
    <m/>
    <m/>
    <n v="83.022957371903004"/>
    <n v="52782808"/>
    <n v="63.719505087000002"/>
  </r>
  <r>
    <x v="57"/>
    <x v="1"/>
    <n v="21056908"/>
    <n v="5039718"/>
    <n v="6379955"/>
    <n v="10960087"/>
    <n v="20592727"/>
    <n v="-24982772"/>
    <n v="1.95989955356044"/>
    <m/>
    <m/>
    <n v="20220"/>
    <n v="5088611"/>
    <n v="28568972"/>
    <n v="319854045"/>
    <n v="22.025390674674799"/>
    <n v="2463912"/>
    <n v="3316869"/>
    <s v="2010"/>
    <s v="Vague B"/>
    <x v="56"/>
    <s v="Nantes"/>
    <x v="15"/>
    <s v="Pays de la Loire"/>
    <s v="44109"/>
    <s v="A17"/>
    <s v="R52"/>
    <s v="Comptes financiers"/>
    <s v="7hB8r"/>
    <n v="29.7708381496467"/>
    <n v="6268818"/>
    <n v="313585227"/>
    <n v="258279302"/>
    <n v="80.749112302143899"/>
    <n v="98.040100446439595"/>
    <m/>
    <n v="32.7975587957146"/>
    <n v="11612571"/>
    <n v="81514840"/>
    <n v="70449103"/>
    <n v="159412"/>
    <n v="159412"/>
    <n v="-999723"/>
    <n v="6137601"/>
    <n v="9902569"/>
    <n v="82.510842659785695"/>
    <n v="53551744"/>
    <n v="61.478112423963097"/>
  </r>
  <r>
    <x v="59"/>
    <x v="0"/>
    <n v="7457297"/>
    <m/>
    <m/>
    <m/>
    <m/>
    <n v="-6618936.7699999996"/>
    <n v="3.95252774946128"/>
    <m/>
    <m/>
    <m/>
    <m/>
    <n v="854453.59"/>
    <n v="161746113"/>
    <n v="17.733780100174599"/>
    <m/>
    <m/>
    <s v="2011"/>
    <s v="Vague C"/>
    <x v="58"/>
    <s v="Orléans"/>
    <x v="5"/>
    <s v="Centre-Val de Loire"/>
    <s v="45234"/>
    <s v="A18"/>
    <s v="R24"/>
    <s v="Comptes financiers"/>
    <s v="HCBvW"/>
    <n v="85.7289175957455"/>
    <n v="6393060"/>
    <n v="155343635"/>
    <m/>
    <n v="80.139021949788699"/>
    <n v="96.041649544926003"/>
    <m/>
    <n v="8"/>
    <m/>
    <m/>
    <n v="28683700"/>
    <n v="2501789"/>
    <m/>
    <m/>
    <m/>
    <m/>
    <n v="85.9372748442307"/>
    <n v="9975179.6099999994"/>
    <n v="23"/>
  </r>
  <r>
    <x v="59"/>
    <x v="10"/>
    <n v="5223897"/>
    <n v="1087822"/>
    <n v="1027893"/>
    <n v="5717231"/>
    <n v="3780263"/>
    <n v="-15544671"/>
    <n v="5.6892102927074397"/>
    <m/>
    <m/>
    <n v="150854"/>
    <n v="2579530"/>
    <n v="8301194"/>
    <n v="163751356"/>
    <n v="15.1622231451934"/>
    <n v="1341179"/>
    <n v="1084944"/>
    <s v="2011"/>
    <s v="Vague C"/>
    <x v="58"/>
    <s v="Orléans"/>
    <x v="5"/>
    <s v="Centre-Val de Loire"/>
    <s v="45234"/>
    <s v="A18"/>
    <s v="R24"/>
    <s v="Comptes financiers"/>
    <s v="HCBvW"/>
    <n v="178.33734087789301"/>
    <n v="9316159"/>
    <n v="154435197"/>
    <n v="131442942"/>
    <n v="80.269834223540698"/>
    <n v="94.310789707292599"/>
    <m/>
    <n v="19.350704360483299"/>
    <n v="2246489"/>
    <n v="24896503"/>
    <n v="24828346"/>
    <n v="6024253"/>
    <n v="6024253"/>
    <n v="4720038"/>
    <n v="825140"/>
    <n v="5055158"/>
    <n v="86.051247290812398"/>
    <n v="23845865"/>
    <n v="55.586495609546802"/>
  </r>
  <r>
    <x v="60"/>
    <x v="3"/>
    <n v="11475024.23"/>
    <n v="0"/>
    <n v="0"/>
    <n v="1459434.4"/>
    <n v="4233555.6100000003"/>
    <n v="2653935.4199999599"/>
    <n v="0.61221674725250996"/>
    <n v="17785890.91"/>
    <n v="14.9925869939746"/>
    <n v="677702.95"/>
    <n v="2654781.0499999998"/>
    <n v="23941882.390000001"/>
    <n v="118631233.67"/>
    <n v="13.112673719024"/>
    <n v="838908.86"/>
    <n v="93710.07"/>
    <s v="2010"/>
    <s v="Vague B"/>
    <x v="59"/>
    <s v="Angers"/>
    <x v="15"/>
    <s v="Pays de la Loire"/>
    <s v="49007"/>
    <s v="A17"/>
    <s v="R52"/>
    <s v="Comptes financiers"/>
    <s v="IXHyv"/>
    <n v="6.32922654839569"/>
    <n v="726280.27999999805"/>
    <n v="117897234.45"/>
    <m/>
    <n v="82.493746859473205"/>
    <n v="99.381276585185105"/>
    <n v="2119341.9500000002"/>
    <n v="73.106699242002406"/>
    <n v="2240832.79"/>
    <n v="15555726.6"/>
    <n v="15555726.6"/>
    <m/>
    <m/>
    <m/>
    <n v="652561.21"/>
    <n v="1648616.17"/>
    <m/>
    <n v="21287946.969999999"/>
    <n v="65.002889549967705"/>
  </r>
  <r>
    <x v="60"/>
    <x v="12"/>
    <n v="11031303.369999999"/>
    <n v="0"/>
    <n v="0"/>
    <n v="1591930.34"/>
    <n v="4362709.3"/>
    <m/>
    <m/>
    <n v="18110841.440000001"/>
    <n v="14.881394411264999"/>
    <n v="571116.76"/>
    <n v="2759977.71"/>
    <n v="13958226.689999999"/>
    <n v="121701239.41"/>
    <n v="12.8016143430663"/>
    <n v="861277.04"/>
    <n v="28531.919999999998"/>
    <s v="2010"/>
    <s v="Vague B"/>
    <x v="59"/>
    <s v="Angers"/>
    <x v="15"/>
    <s v="Pays de la Loire"/>
    <s v="49007"/>
    <s v="A17"/>
    <s v="R52"/>
    <s v="Comptes financiers"/>
    <s v="IXHyv"/>
    <m/>
    <m/>
    <n v="123224638.75"/>
    <m/>
    <n v="84.724455576520199"/>
    <n v="101.251753348927"/>
    <m/>
    <n v="40.778870681818198"/>
    <n v="2112518.13"/>
    <n v="15579723.32"/>
    <n v="15579723.32"/>
    <m/>
    <m/>
    <m/>
    <n v="771082.75"/>
    <n v="1848136.26"/>
    <n v="78.266053491052503"/>
    <n v="16781892.59"/>
    <n v="49.028192686829897"/>
  </r>
  <r>
    <x v="60"/>
    <x v="5"/>
    <n v="4962413.1900000004"/>
    <n v="0"/>
    <n v="0"/>
    <n v="1353388.56"/>
    <n v="4564091.1900000004"/>
    <m/>
    <n v="2.0222623264586099"/>
    <n v="15734195.970000001"/>
    <n v="12.3896183277345"/>
    <n v="799210.59"/>
    <n v="2621432.33"/>
    <n v="12253507.48"/>
    <n v="126995001.41"/>
    <n v="14.611745528543899"/>
    <n v="949196.99"/>
    <n v="71527.539999999994"/>
    <s v="2010"/>
    <s v="Vague B"/>
    <x v="59"/>
    <s v="Angers"/>
    <x v="15"/>
    <s v="Pays de la Loire"/>
    <s v="49007"/>
    <s v="A17"/>
    <s v="R52"/>
    <s v="Comptes financiers"/>
    <s v="IXHyv"/>
    <n v="51.752483553269101"/>
    <n v="2568172.0699999998"/>
    <n v="124414147.06999999"/>
    <m/>
    <n v="82.830981142630094"/>
    <n v="97.967751241115593"/>
    <n v="5748881.8700000001"/>
    <n v="35.456278861262199"/>
    <n v="2405857.31"/>
    <n v="18556186.440000001"/>
    <n v="18556186.440000001"/>
    <n v="135615.10000000501"/>
    <m/>
    <m/>
    <n v="1797558.42"/>
    <n v="2579518.52"/>
    <n v="78.977699248290605"/>
    <n v="15505988.85"/>
    <n v="44.867534098507903"/>
  </r>
  <r>
    <x v="60"/>
    <x v="0"/>
    <n v="4880096.79"/>
    <n v="809974.05"/>
    <n v="65594.31"/>
    <n v="761619.74"/>
    <n v="4163283.88"/>
    <n v="-6186105.54"/>
    <n v="2.7638336830000001"/>
    <n v="15679188.52"/>
    <n v="11.80208317"/>
    <n v="795841.83"/>
    <n v="3265618.37"/>
    <n v="16089835.300000001"/>
    <n v="132851025.5"/>
    <n v="14.262061660000001"/>
    <n v="834616.8"/>
    <n v="217627.61"/>
    <s v="2010"/>
    <s v="Vague B"/>
    <x v="59"/>
    <s v="Angers"/>
    <x v="15"/>
    <s v="Pays de la Loire"/>
    <s v="49007"/>
    <s v="A17"/>
    <s v="R52"/>
    <s v="Comptes financiers"/>
    <s v="IXHyv"/>
    <n v="75.239929619999998"/>
    <n v="3671781.39"/>
    <n v="129172191.90000001"/>
    <m/>
    <n v="82.912682820000001"/>
    <n v="97.230857990000004"/>
    <n v="7101641.4800000004"/>
    <n v="44.84200989"/>
    <n v="3388481.92"/>
    <n v="18947295.170000002"/>
    <n v="18947295.170000002"/>
    <n v="1132204.06"/>
    <m/>
    <m/>
    <n v="1916641.31"/>
    <n v="1951775.61"/>
    <n v="81.736146273003399"/>
    <n v="22275940.84"/>
    <n v="62.0825472"/>
  </r>
  <r>
    <x v="60"/>
    <x v="4"/>
    <n v="5452388"/>
    <m/>
    <m/>
    <m/>
    <m/>
    <n v="-6544595"/>
    <n v="2.25391892877574"/>
    <m/>
    <m/>
    <m/>
    <m/>
    <n v="13962714"/>
    <n v="140498088"/>
    <n v="15.8660571950275"/>
    <m/>
    <m/>
    <s v="2010"/>
    <s v="Vague B"/>
    <x v="59"/>
    <s v="Angers"/>
    <x v="15"/>
    <s v="Pays de la Loire"/>
    <s v="49007"/>
    <s v="A17"/>
    <s v="R52"/>
    <s v="Comptes financiers"/>
    <s v="IXHyv"/>
    <n v="58.079377329713097"/>
    <n v="3166713"/>
    <n v="137331376"/>
    <m/>
    <n v="83.273931101468094"/>
    <n v="97.746081782977697"/>
    <m/>
    <n v="36.601810790856703"/>
    <m/>
    <n v="22291507"/>
    <n v="22291507"/>
    <n v="594534"/>
    <n v="594534"/>
    <n v="573210"/>
    <m/>
    <m/>
    <n v="82.908740390937893"/>
    <n v="20507309"/>
    <n v="53.757789771217297"/>
  </r>
  <r>
    <x v="60"/>
    <x v="7"/>
    <n v="5331456"/>
    <m/>
    <m/>
    <m/>
    <m/>
    <n v="-9958900"/>
    <n v="4.0424423545103698"/>
    <m/>
    <m/>
    <m/>
    <m/>
    <n v="17738542"/>
    <n v="147087787"/>
    <n v="17.233876120523899"/>
    <m/>
    <m/>
    <s v="2010"/>
    <s v="Vague B"/>
    <x v="59"/>
    <s v="Angers"/>
    <x v="15"/>
    <s v="Pays de la Loire"/>
    <s v="49007"/>
    <s v="A17"/>
    <s v="R52"/>
    <s v="Comptes financiers"/>
    <s v="IXHyv"/>
    <n v="111.52561326587001"/>
    <n v="5945939"/>
    <n v="141141848"/>
    <m/>
    <n v="80.591459303143907"/>
    <n v="95.957557645489601"/>
    <m/>
    <n v="45.244377982000003"/>
    <m/>
    <n v="25348927"/>
    <n v="25348927"/>
    <n v="3067557"/>
    <n v="3067557"/>
    <n v="6037610"/>
    <m/>
    <m/>
    <n v="82.418673483050299"/>
    <n v="27697442"/>
    <n v="70.645802512000003"/>
  </r>
  <r>
    <x v="60"/>
    <x v="13"/>
    <n v="7233335"/>
    <n v="1271129"/>
    <n v="1809128"/>
    <n v="3936222"/>
    <n v="8522078"/>
    <n v="-9973657"/>
    <n v="1.2349847490389101"/>
    <m/>
    <m/>
    <n v="0"/>
    <n v="4188735"/>
    <n v="22267766"/>
    <n v="154066356"/>
    <n v="17.181215086310001"/>
    <n v="583755"/>
    <n v="473192"/>
    <s v="2010"/>
    <s v="Vague B"/>
    <x v="59"/>
    <s v="Angers"/>
    <x v="15"/>
    <s v="Pays de la Loire"/>
    <s v="49007"/>
    <s v="A17"/>
    <s v="R52"/>
    <s v="Comptes financiers"/>
    <s v="IXHyv"/>
    <n v="26.3045469344362"/>
    <n v="1902696"/>
    <n v="152163660"/>
    <n v="129308227"/>
    <n v="83.930217055305704"/>
    <n v="98.765015250961099"/>
    <m/>
    <n v="52.682721748412199"/>
    <n v="3641293"/>
    <n v="29024494"/>
    <n v="26470472"/>
    <n v="-1097714"/>
    <n v="-1097714"/>
    <n v="-2095933"/>
    <n v="1552145"/>
    <n v="3046817"/>
    <n v="81.871825051135502"/>
    <n v="32241423"/>
    <n v="76.279134452996203"/>
  </r>
  <r>
    <x v="62"/>
    <x v="5"/>
    <n v="8052614.9699999997"/>
    <n v="0"/>
    <n v="0"/>
    <n v="1309966.71"/>
    <n v="3905386.44"/>
    <m/>
    <n v="4.6814378906370697"/>
    <n v="20602211.789999999"/>
    <n v="11.4697449507246"/>
    <n v="1485453.77"/>
    <n v="1435304.84"/>
    <n v="30418682.320000101"/>
    <n v="179622231.16999999"/>
    <n v="12.6355987297138"/>
    <n v="1244352.58"/>
    <n v="281619.61"/>
    <s v="2011"/>
    <s v="Vague C"/>
    <x v="61"/>
    <s v="Reims"/>
    <x v="1"/>
    <s v="Grand Est"/>
    <s v="51454"/>
    <s v="A19"/>
    <s v="R44"/>
    <s v="Comptes financiers"/>
    <s v="57OsX"/>
    <n v="104.42450336105"/>
    <n v="8408903.1900001001"/>
    <n v="171239120.71000001"/>
    <m/>
    <n v="82.038494856761105"/>
    <n v="95.332921540170602"/>
    <n v="10955322.5300001"/>
    <n v="63.9499057796816"/>
    <n v="3090887.35"/>
    <n v="22696344.359999999"/>
    <n v="22696344.359999999"/>
    <n v="6062505.2500000997"/>
    <m/>
    <m/>
    <n v="682081.22"/>
    <n v="5030160.95"/>
    <n v="85.567604906796404"/>
    <n v="33903776.330000103"/>
    <n v="71.276700255137797"/>
  </r>
  <r>
    <x v="62"/>
    <x v="6"/>
    <n v="8875728"/>
    <n v="0"/>
    <n v="0"/>
    <n v="3123862.2"/>
    <n v="3726150.78"/>
    <n v="-10171325"/>
    <n v="1.2153872752700601"/>
    <n v="19987429.350000001"/>
    <n v="10.65848074"/>
    <n v="1545553.46"/>
    <n v="4463925.2300000004"/>
    <n v="15422239"/>
    <n v="186364301"/>
    <n v="13.508786749883001"/>
    <n v="2299613.8199999998"/>
    <n v="183878.22"/>
    <s v="2011"/>
    <s v="Vague C"/>
    <x v="61"/>
    <s v="Reims"/>
    <x v="1"/>
    <s v="Grand Est"/>
    <s v="51454"/>
    <s v="A19"/>
    <s v="R44"/>
    <s v="Comptes financiers"/>
    <s v="57OsX"/>
    <n v="25.5195742816815"/>
    <n v="2265048"/>
    <n v="183741883"/>
    <m/>
    <n v="85.758000938173197"/>
    <n v="98.592853896412294"/>
    <n v="5353107.3600000003"/>
    <n v="30"/>
    <n v="3878954.47"/>
    <n v="26291660.32"/>
    <n v="25175556"/>
    <m/>
    <m/>
    <m/>
    <n v="1085757.9099999999"/>
    <n v="4284633.79"/>
    <n v="84.135646388063094"/>
    <n v="25593564"/>
    <n v="50"/>
  </r>
  <r>
    <x v="62"/>
    <x v="7"/>
    <n v="9383153"/>
    <m/>
    <m/>
    <m/>
    <m/>
    <n v="-5290838"/>
    <n v="3.4508722352880699"/>
    <m/>
    <m/>
    <m/>
    <m/>
    <n v="21464367"/>
    <n v="191100787"/>
    <n v="12.5277003699624"/>
    <m/>
    <m/>
    <s v="2011"/>
    <s v="Vague C"/>
    <x v="61"/>
    <s v="Reims"/>
    <x v="1"/>
    <s v="Grand Est"/>
    <s v="51454"/>
    <s v="A19"/>
    <s v="R44"/>
    <s v="Comptes financiers"/>
    <s v="57OsX"/>
    <n v="70.281748576411402"/>
    <n v="6594644"/>
    <n v="184506144"/>
    <m/>
    <n v="84.145724632730094"/>
    <n v="96.549128287995998"/>
    <m/>
    <n v="41.880297059"/>
    <m/>
    <n v="23940534"/>
    <n v="23940534"/>
    <n v="1473239"/>
    <n v="1473239"/>
    <n v="2427851"/>
    <m/>
    <m/>
    <n v="84.582890375691903"/>
    <n v="26755205"/>
    <n v="52.203539628000001"/>
  </r>
  <r>
    <x v="62"/>
    <x v="13"/>
    <n v="15922359"/>
    <n v="707224"/>
    <n v="169165"/>
    <n v="6496554"/>
    <n v="7525236"/>
    <n v="-6900436"/>
    <n v="5.4114738314189799"/>
    <m/>
    <m/>
    <n v="920068"/>
    <n v="3600989"/>
    <n v="31148589"/>
    <n v="199841214"/>
    <n v="13.3026964097606"/>
    <n v="918552"/>
    <n v="28917"/>
    <s v="2011"/>
    <s v="Vague C"/>
    <x v="61"/>
    <s v="Reims"/>
    <x v="1"/>
    <s v="Grand Est"/>
    <s v="51454"/>
    <s v="A19"/>
    <s v="R44"/>
    <s v="Comptes financiers"/>
    <s v="57OsX"/>
    <n v="67.9193014050242"/>
    <n v="10814355"/>
    <n v="189026859"/>
    <n v="165650704"/>
    <n v="82.891161780072096"/>
    <n v="94.588526168580998"/>
    <m/>
    <n v="59.3222153683461"/>
    <n v="4899030"/>
    <n v="33905684"/>
    <n v="26584270"/>
    <n v="5578830"/>
    <n v="5578830"/>
    <n v="910068"/>
    <n v="3075683"/>
    <n v="5564266"/>
    <n v="83.165176240279493"/>
    <n v="38049025"/>
    <n v="72.464035388748599"/>
  </r>
  <r>
    <x v="63"/>
    <x v="0"/>
    <n v="18813596"/>
    <m/>
    <m/>
    <m/>
    <m/>
    <n v="-8629160.7200000007"/>
    <n v="2.9128460196776098"/>
    <m/>
    <m/>
    <m/>
    <m/>
    <n v="48933032.229999997"/>
    <n v="517488597"/>
    <n v="12.817689391521"/>
    <m/>
    <m/>
    <s v="2012"/>
    <s v="Vague C"/>
    <x v="62"/>
    <s v="Nancy"/>
    <x v="16"/>
    <s v="Grand Est"/>
    <s v="54395"/>
    <s v="A12"/>
    <s v="R44"/>
    <s v="Comptes financiers"/>
    <s v="t6Cq5"/>
    <n v="80.121025241532806"/>
    <n v="15073646"/>
    <n v="501176332"/>
    <m/>
    <n v="83.695603634721294"/>
    <n v="96.847802039587705"/>
    <m/>
    <n v="32.65"/>
    <m/>
    <m/>
    <n v="66330081"/>
    <n v="1616556"/>
    <m/>
    <m/>
    <m/>
    <m/>
    <n v="85.632012497520705"/>
    <n v="57562192.93"/>
    <n v="41"/>
  </r>
  <r>
    <x v="63"/>
    <x v="10"/>
    <n v="91586162"/>
    <n v="7858277"/>
    <n v="16538465"/>
    <n v="21156740"/>
    <n v="26936859"/>
    <n v="63916698"/>
    <n v="2.81636010077849"/>
    <m/>
    <m/>
    <n v="1348716"/>
    <n v="10900356"/>
    <n v="153416565"/>
    <n v="571357654"/>
    <n v="15.349746762996901"/>
    <n v="4243045"/>
    <n v="4264948"/>
    <s v="2012"/>
    <s v="Vague C"/>
    <x v="62"/>
    <s v="Nancy"/>
    <x v="16"/>
    <s v="Grand Est"/>
    <s v="54395"/>
    <s v="A12"/>
    <s v="R44"/>
    <s v="Comptes financiers"/>
    <s v="t6Cq5"/>
    <n v="17.569781993921701"/>
    <n v="16091489"/>
    <n v="555218489"/>
    <n v="465950487"/>
    <n v="81.551456209248599"/>
    <n v="97.175295563643601"/>
    <m/>
    <n v="99.474287139598502"/>
    <n v="9179164"/>
    <n v="123149815"/>
    <n v="87701953"/>
    <n v="4726716"/>
    <n v="4726716"/>
    <n v="1235236"/>
    <n v="6728327"/>
    <n v="13994918"/>
    <n v="85.244815001154706"/>
    <n v="89499867"/>
    <n v="58.031122447004797"/>
  </r>
  <r>
    <x v="64"/>
    <x v="3"/>
    <n v="3985418.09"/>
    <n v="0"/>
    <n v="0"/>
    <n v="1062174.1100000001"/>
    <n v="3286579.69"/>
    <n v="1207450.95000001"/>
    <n v="4.0992236042572197"/>
    <n v="8030619.0899999999"/>
    <n v="12.528162972276601"/>
    <n v="744538.98"/>
    <n v="779651.64"/>
    <n v="12195998.949999999"/>
    <n v="64100531.799999997"/>
    <n v="16.508692678271998"/>
    <n v="1446277.1200000001"/>
    <n v="280"/>
    <s v="2010"/>
    <s v="Vague B"/>
    <x v="63"/>
    <s v="Lorient"/>
    <x v="8"/>
    <s v="Bretagne"/>
    <s v="56121"/>
    <s v="A14"/>
    <s v="R53"/>
    <s v="Comptes financiers"/>
    <s v="5tVy4"/>
    <n v="65.930953055919005"/>
    <n v="2627624.13"/>
    <n v="61472907.670000002"/>
    <m/>
    <n v="80.725250504084002"/>
    <n v="95.900776395742795"/>
    <n v="3684221.23"/>
    <n v="71.422676889947795"/>
    <n v="751083.75"/>
    <n v="10582159.800000001"/>
    <n v="10582159.800000001"/>
    <n v="1951471.78"/>
    <m/>
    <m/>
    <n v="851198.34"/>
    <n v="1351570.88"/>
    <m/>
    <n v="10988548"/>
    <n v="64.351556318695799"/>
  </r>
  <r>
    <x v="64"/>
    <x v="5"/>
    <n v="1913079.29"/>
    <n v="0"/>
    <n v="0"/>
    <n v="1214201.24"/>
    <n v="1894111.25"/>
    <m/>
    <n v="3.2530541452619901"/>
    <n v="8179747.71"/>
    <n v="11.867131428913799"/>
    <n v="854676.09"/>
    <n v="859738.29"/>
    <m/>
    <n v="68927758.650000006"/>
    <n v="17.094664052303401"/>
    <n v="2658600.9900000002"/>
    <m/>
    <s v="2010"/>
    <s v="Vague B"/>
    <x v="63"/>
    <s v="Lorient"/>
    <x v="8"/>
    <s v="Bretagne"/>
    <s v="56121"/>
    <s v="A14"/>
    <s v="R53"/>
    <s v="Comptes financiers"/>
    <s v="5tVy4"/>
    <n v="117.206710757922"/>
    <n v="2242257.31"/>
    <n v="66677729.359999999"/>
    <m/>
    <n v="80.390175925153201"/>
    <n v="96.735670310382304"/>
    <n v="4666807.5999999996"/>
    <m/>
    <n v="1144112.25"/>
    <n v="11782968.779999999"/>
    <n v="11782968.779999999"/>
    <n v="1945492.94"/>
    <m/>
    <m/>
    <n v="674355.19"/>
    <n v="1071427"/>
    <n v="82.143355746239905"/>
    <m/>
    <m/>
  </r>
  <r>
    <x v="64"/>
    <x v="10"/>
    <n v="4646000"/>
    <n v="580308"/>
    <n v="153594"/>
    <n v="3272660"/>
    <n v="2364654"/>
    <n v="-2434164"/>
    <n v="4.11421357293995"/>
    <m/>
    <m/>
    <n v="936143"/>
    <n v="1200394"/>
    <n v="11073076"/>
    <n v="82043699"/>
    <n v="22.280700678793099"/>
    <n v="4903122"/>
    <n v="960763"/>
    <s v="2010"/>
    <s v="Vague B"/>
    <x v="63"/>
    <s v="Lorient"/>
    <x v="8"/>
    <s v="Bretagne"/>
    <s v="56121"/>
    <s v="A14"/>
    <s v="R53"/>
    <s v="Comptes financiers"/>
    <s v="5tVy4"/>
    <n v="72.652884201463607"/>
    <n v="3375453"/>
    <n v="78668246"/>
    <n v="63311067"/>
    <n v="77.167494605527196"/>
    <n v="95.885786427060097"/>
    <m/>
    <n v="50.672381331598501"/>
    <n v="2098805"/>
    <n v="18663996"/>
    <n v="18279911"/>
    <n v="1902615"/>
    <n v="1901235"/>
    <n v="357150"/>
    <n v="352044"/>
    <n v="1841509"/>
    <n v="83.338408597062099"/>
    <n v="13507240"/>
    <n v="61.811552274853099"/>
  </r>
  <r>
    <x v="65"/>
    <x v="6"/>
    <n v="787283"/>
    <n v="0"/>
    <n v="0"/>
    <n v="409799.67"/>
    <m/>
    <n v="-29779"/>
    <n v="4.5738008413228802E-2"/>
    <n v="2851791.83"/>
    <n v="60.951064039999999"/>
    <m/>
    <m/>
    <n v="3138793"/>
    <n v="4678822"/>
    <n v="70.838856447199703"/>
    <n v="137536.01"/>
    <m/>
    <m/>
    <s v="Vague C"/>
    <x v="64"/>
    <s v="Metz"/>
    <x v="16"/>
    <s v="Grand Est"/>
    <s v="57463"/>
    <s v="A12"/>
    <s v="R44"/>
    <s v="Comptes financiers"/>
    <s v="fiHKV"/>
    <n v="0.27182093351437803"/>
    <n v="2140"/>
    <n v="4641216"/>
    <m/>
    <n v="34.380128160464302"/>
    <n v="99.196250680192605"/>
    <m/>
    <n v="243.4"/>
    <n v="126132.45"/>
    <n v="3453623.89"/>
    <n v="3314424"/>
    <m/>
    <m/>
    <m/>
    <m/>
    <m/>
    <m/>
    <n v="3168572"/>
    <n v="246"/>
  </r>
  <r>
    <x v="67"/>
    <x v="4"/>
    <n v="1114964"/>
    <m/>
    <m/>
    <m/>
    <m/>
    <n v="-2634743"/>
    <n v="12.595414081184"/>
    <m/>
    <m/>
    <m/>
    <m/>
    <n v="664547"/>
    <n v="3044886"/>
    <n v="63.8817676589534"/>
    <m/>
    <m/>
    <m/>
    <s v="Vague E"/>
    <x v="66"/>
    <s v="Roubaix"/>
    <x v="17"/>
    <s v="Hauts-de-France"/>
    <s v="59512"/>
    <s v="A09"/>
    <s v="R32"/>
    <s v="Comptes financiers"/>
    <s v="T6qPJ"/>
    <n v="34.397164392751698"/>
    <n v="383516"/>
    <n v="2648748"/>
    <m/>
    <n v="40.7874711893976"/>
    <n v="86.990054800081197"/>
    <m/>
    <n v="90.320755315341401"/>
    <m/>
    <n v="1945127"/>
    <n v="1945127"/>
    <n v="136284"/>
    <n v="136284"/>
    <m/>
    <m/>
    <m/>
    <m/>
    <n v="3299290"/>
    <n v="448.417289980021"/>
  </r>
  <r>
    <x v="67"/>
    <x v="11"/>
    <n v="2006933"/>
    <n v="297997"/>
    <n v="0"/>
    <n v="1554958"/>
    <n v="1003196"/>
    <n v="-690608"/>
    <n v="27.446854955536988"/>
    <m/>
    <m/>
    <n v="411348"/>
    <n v="93374"/>
    <n v="2117089"/>
    <n v="4535230"/>
    <n v="66.377669930742215"/>
    <n v="185826"/>
    <n v="0"/>
    <m/>
    <s v="Vague E"/>
    <x v="66"/>
    <s v="Roubaix"/>
    <x v="17"/>
    <s v="Hauts-de-France"/>
    <s v="59512"/>
    <s v="A09"/>
    <s v="R32"/>
    <s v="Comptes financiers"/>
    <s v="T6qPJ"/>
    <n v="62.023894170856728"/>
    <n v="1244778"/>
    <n v="3290452"/>
    <n v="1408024"/>
    <n v="31.046363690485379"/>
    <n v="72.553145044463022"/>
    <m/>
    <n v="231.62533293298301"/>
    <n v="131572"/>
    <n v="4034822"/>
    <n v="3010380"/>
    <n v="377000"/>
    <n v="377000"/>
    <n v="293116"/>
    <n v="112224"/>
    <n v="244327"/>
    <m/>
    <n v="2807697"/>
    <n v="307.18300099803901"/>
  </r>
  <r>
    <x v="68"/>
    <x v="12"/>
    <n v="1237747.8500000001"/>
    <n v="0"/>
    <n v="0"/>
    <n v="224094.81"/>
    <n v="409383.58"/>
    <m/>
    <n v="12.6950671551279"/>
    <n v="3901818.74"/>
    <n v="42.331824588263501"/>
    <n v="1156185.56"/>
    <n v="1098479.44"/>
    <n v="5885253.5300000096"/>
    <n v="9217223.1600000001"/>
    <n v="49.540094676410099"/>
    <n v="765650.03"/>
    <m/>
    <s v="2012"/>
    <s v="Vague E"/>
    <x v="67"/>
    <s v="Villeneuve-d'Ascq"/>
    <x v="17"/>
    <s v="Hauts-de-France"/>
    <s v="59009"/>
    <s v="A09"/>
    <s v="R32"/>
    <s v="Comptes financiers"/>
    <s v="54VTe"/>
    <n v="94.537241167496205"/>
    <n v="1170132.67"/>
    <n v="8068425.0899999999"/>
    <m/>
    <n v="42.779699824475102"/>
    <n v="87.536397350284005"/>
    <n v="1517256.33"/>
    <n v="262.59043706384603"/>
    <n v="500861.34"/>
    <n v="4566221.08"/>
    <n v="4566221.08"/>
    <n v="579162.30999999901"/>
    <m/>
    <m/>
    <n v="334752.65999999997"/>
    <n v="76813.66"/>
    <m/>
    <n v="6099920.8799999999"/>
    <n v="272.16854495206098"/>
  </r>
  <r>
    <x v="68"/>
    <x v="7"/>
    <n v="1421550"/>
    <m/>
    <m/>
    <m/>
    <m/>
    <n v="27827"/>
    <n v="10.1417108436838"/>
    <m/>
    <m/>
    <m/>
    <m/>
    <n v="5920985"/>
    <n v="24303927"/>
    <n v="24.299813770836298"/>
    <m/>
    <m/>
    <s v="2012"/>
    <s v="Vague E"/>
    <x v="67"/>
    <s v="Villeneuve-d'Ascq"/>
    <x v="17"/>
    <s v="Hauts-de-France"/>
    <s v="59009"/>
    <s v="A09"/>
    <s v="R32"/>
    <s v="Comptes financiers"/>
    <s v="54VTe"/>
    <n v="173.39059477331099"/>
    <n v="2464834"/>
    <n v="21840409"/>
    <m/>
    <n v="72.628657911949801"/>
    <n v="89.863703919123907"/>
    <m/>
    <n v="97.596826140000005"/>
    <m/>
    <n v="5924382.5"/>
    <n v="5942956"/>
    <n v="952541"/>
    <n v="957070"/>
    <n v="530458"/>
    <m/>
    <m/>
    <n v="79.364249436515905"/>
    <n v="5893158"/>
    <n v="97.138147916999998"/>
  </r>
  <r>
    <x v="69"/>
    <x v="12"/>
    <n v="5215874.58"/>
    <n v="0"/>
    <n v="0"/>
    <n v="2439519.14"/>
    <n v="4528611.28"/>
    <m/>
    <n v="3.8223010002133702"/>
    <n v="10853252.34"/>
    <n v="11.529967567273999"/>
    <n v="422754.05"/>
    <n v="1311816.02"/>
    <n v="17477676.239999998"/>
    <n v="94130814.129999995"/>
    <n v="16.593110517910699"/>
    <n v="775781.02"/>
    <n v="3735.08"/>
    <s v="2010"/>
    <s v="Vague E"/>
    <x v="68"/>
    <s v="Aulnoy-lez-Valenciennes"/>
    <x v="17"/>
    <s v="Hauts-de-France"/>
    <s v="59032"/>
    <s v="A09"/>
    <s v="R32"/>
    <s v="Comptes financiers"/>
    <s v="SuUZ2"/>
    <n v="68.981011617805805"/>
    <n v="3597963.0499999798"/>
    <n v="90533846.530000001"/>
    <m/>
    <n v="81.651547530283807"/>
    <n v="96.178756517464706"/>
    <n v="5146663.9199999804"/>
    <n v="69.498465905953097"/>
    <n v="1982094.27"/>
    <n v="15619230.02"/>
    <n v="15619230.02"/>
    <n v="2092557.23999998"/>
    <m/>
    <m/>
    <n v="873654.7"/>
    <n v="2525950.77"/>
    <n v="85.753056639247603"/>
    <n v="19466832.66"/>
    <n v="77.408174138251894"/>
  </r>
  <r>
    <x v="183"/>
    <x v="3"/>
    <m/>
    <m/>
    <m/>
    <m/>
    <m/>
    <n v="9667343.7900000308"/>
    <m/>
    <m/>
    <m/>
    <m/>
    <m/>
    <n v="21082716.239999998"/>
    <m/>
    <m/>
    <m/>
    <m/>
    <s v="2011"/>
    <m/>
    <x v="183"/>
    <s v="Villeneuve-d'Ascq"/>
    <x v="17"/>
    <s v="Hauts-de-France"/>
    <s v="59009"/>
    <s v="A09"/>
    <s v="R32"/>
    <s v="Comptes financiers"/>
    <s v="qPCgk"/>
    <m/>
    <m/>
    <m/>
    <m/>
    <m/>
    <m/>
    <m/>
    <m/>
    <m/>
    <m/>
    <m/>
    <m/>
    <m/>
    <m/>
    <m/>
    <m/>
    <m/>
    <n v="11415372.449999999"/>
    <m/>
  </r>
  <r>
    <x v="183"/>
    <x v="12"/>
    <m/>
    <m/>
    <m/>
    <m/>
    <m/>
    <m/>
    <m/>
    <m/>
    <m/>
    <m/>
    <m/>
    <m/>
    <m/>
    <m/>
    <m/>
    <m/>
    <s v="2011"/>
    <m/>
    <x v="183"/>
    <s v="Villeneuve-d'Ascq"/>
    <x v="17"/>
    <s v="Hauts-de-France"/>
    <s v="59009"/>
    <s v="A09"/>
    <s v="R32"/>
    <s v="Comptes financiers"/>
    <s v="qPCgk"/>
    <m/>
    <m/>
    <m/>
    <m/>
    <m/>
    <m/>
    <m/>
    <m/>
    <m/>
    <m/>
    <m/>
    <m/>
    <m/>
    <m/>
    <m/>
    <m/>
    <n v="85.300341364738301"/>
    <m/>
    <m/>
  </r>
  <r>
    <x v="70"/>
    <x v="2"/>
    <n v="7010151.8600000003"/>
    <n v="937565.01"/>
    <n v="0"/>
    <n v="2541497.54"/>
    <n v="5380191.2000000002"/>
    <m/>
    <n v="4.3925649199999999"/>
    <n v="23594639.489999998"/>
    <n v="14.853779490000001"/>
    <n v="865198.14"/>
    <n v="4622189.32"/>
    <n v="44187537.909999996"/>
    <n v="158846033.19999999"/>
    <n v="17.779857719999999"/>
    <n v="1045493.89"/>
    <m/>
    <s v="2010"/>
    <m/>
    <x v="69"/>
    <s v="Lille"/>
    <x v="17"/>
    <s v="Hauts-de-France"/>
    <s v="59350"/>
    <s v="A09"/>
    <s v="R32"/>
    <s v="Comptes financiers"/>
    <s v="j5sy1"/>
    <n v="99.53300969"/>
    <n v="6977415.1299999999"/>
    <n v="151839244.40000001"/>
    <m/>
    <n v="79.160715929999995"/>
    <n v="95.588943189999995"/>
    <n v="9405557.2699999996"/>
    <n v="104.7654953"/>
    <n v="5545041.3099999996"/>
    <n v="28242598.699999999"/>
    <n v="28242598.699999999"/>
    <n v="3921400.94"/>
    <m/>
    <m/>
    <n v="1040680.29"/>
    <n v="2913378.71"/>
    <n v="78.850568989810895"/>
    <n v="51862189.380000003"/>
    <n v="122.96154559999999"/>
  </r>
  <r>
    <x v="71"/>
    <x v="3"/>
    <m/>
    <m/>
    <m/>
    <m/>
    <m/>
    <m/>
    <m/>
    <m/>
    <m/>
    <m/>
    <m/>
    <n v="14183246.890000001"/>
    <m/>
    <m/>
    <m/>
    <m/>
    <s v="2012"/>
    <m/>
    <x v="70"/>
    <s v="Villeneuve-d'Ascq"/>
    <x v="17"/>
    <s v="Hauts-de-France"/>
    <s v="59009"/>
    <s v="A09"/>
    <s v="R32"/>
    <s v="Comptes financiers"/>
    <s v="QhvwL"/>
    <m/>
    <m/>
    <m/>
    <m/>
    <m/>
    <m/>
    <m/>
    <m/>
    <m/>
    <m/>
    <m/>
    <m/>
    <m/>
    <m/>
    <m/>
    <m/>
    <m/>
    <n v="15394701.119999999"/>
    <m/>
  </r>
  <r>
    <x v="72"/>
    <x v="0"/>
    <n v="271412.23"/>
    <n v="0"/>
    <n v="0"/>
    <n v="266038.3"/>
    <n v="353913.35"/>
    <n v="-1804790.27"/>
    <n v="11.12766594"/>
    <n v="2119032.16"/>
    <n v="41.253259280000002"/>
    <m/>
    <n v="2651868.35"/>
    <n v="4053927.64"/>
    <n v="5136641.8"/>
    <n v="72.389392619999995"/>
    <n v="73633.86"/>
    <m/>
    <m/>
    <s v="Vague E"/>
    <x v="71"/>
    <s v="Lille"/>
    <x v="17"/>
    <s v="Hauts-de-France"/>
    <s v="59350"/>
    <s v="A09"/>
    <s v="R32"/>
    <s v="Comptes financiers"/>
    <s v="F77ic"/>
    <n v="210.597857"/>
    <n v="571588.34"/>
    <n v="4564474.74"/>
    <m/>
    <n v="42.806863620000001"/>
    <n v="88.861067559999995"/>
    <n v="1104734.05"/>
    <n v="319.73316399999999"/>
    <m/>
    <n v="3718383.8"/>
    <n v="3718383.8"/>
    <n v="483828.54"/>
    <m/>
    <m/>
    <m/>
    <m/>
    <m/>
    <n v="5858717.9100000001"/>
    <n v="462.07692400000002"/>
  </r>
  <r>
    <x v="72"/>
    <x v="13"/>
    <n v="1114537"/>
    <m/>
    <m/>
    <n v="354742"/>
    <n v="433007"/>
    <n v="-1704613"/>
    <n v="16.4101180637341"/>
    <m/>
    <m/>
    <m/>
    <n v="2319314"/>
    <n v="4174470"/>
    <n v="5222857"/>
    <n v="70.489906195019302"/>
    <n v="57542"/>
    <m/>
    <m/>
    <s v="Vague E"/>
    <x v="71"/>
    <s v="Lille"/>
    <x v="17"/>
    <s v="Hauts-de-France"/>
    <s v="59350"/>
    <s v="A09"/>
    <s v="R32"/>
    <s v="Comptes financiers"/>
    <s v="F77ic"/>
    <n v="76.899824770285804"/>
    <n v="857077"/>
    <n v="4361921"/>
    <n v="2404370"/>
    <n v="46.0355318937509"/>
    <n v="83.515995172757002"/>
    <m/>
    <n v="344.52921086833101"/>
    <n v="221303"/>
    <n v="3625034"/>
    <n v="3681587"/>
    <n v="557066"/>
    <n v="557066"/>
    <n v="-324772"/>
    <n v="128597"/>
    <n v="110529"/>
    <m/>
    <n v="5879083"/>
    <n v="485.215087572654"/>
  </r>
  <r>
    <x v="72"/>
    <x v="11"/>
    <n v="193883"/>
    <n v="0"/>
    <n v="0"/>
    <n v="288316"/>
    <n v="1012255"/>
    <n v="-2179690"/>
    <n v="6.0776596035421413"/>
    <m/>
    <m/>
    <n v="10250"/>
    <n v="2722132"/>
    <n v="4074992"/>
    <n v="7171708"/>
    <n v="73.766305041978839"/>
    <n v="47898"/>
    <n v="0"/>
    <m/>
    <s v="Vague E"/>
    <x v="71"/>
    <s v="Lille"/>
    <x v="17"/>
    <s v="Hauts-de-France"/>
    <s v="59350"/>
    <s v="A09"/>
    <s v="R32"/>
    <s v="Comptes financiers"/>
    <s v="F77ic"/>
    <n v="224.81187107688649"/>
    <n v="435872"/>
    <n v="6735836"/>
    <n v="3541021"/>
    <n v="49.374863003345922"/>
    <n v="93.922340396457855"/>
    <m/>
    <n v="217.789910561955"/>
    <n v="828856"/>
    <n v="5198186"/>
    <n v="5290304"/>
    <n v="65496"/>
    <n v="65496"/>
    <n v="170161"/>
    <n v="215096"/>
    <n v="73383"/>
    <m/>
    <n v="6254682"/>
    <n v="334.28449267470302"/>
  </r>
  <r>
    <x v="73"/>
    <x v="12"/>
    <m/>
    <n v="0"/>
    <n v="0"/>
    <n v="2162240.56"/>
    <n v="1255298.42"/>
    <n v="742413.78999997303"/>
    <n v="4.7041117730018698"/>
    <n v="9733030.9000000004"/>
    <n v="12.4135836151648"/>
    <n v="238180.39"/>
    <n v="1449991.77"/>
    <n v="4880379.88"/>
    <n v="78406294.280000001"/>
    <n v="17.5967065102314"/>
    <n v="1123957.17"/>
    <n v="2522.48"/>
    <s v="2010"/>
    <s v="Vague E"/>
    <x v="72"/>
    <s v="Dunkerque"/>
    <x v="17"/>
    <s v="Hauts-de-France"/>
    <s v="59183"/>
    <s v="A09"/>
    <s v="R32"/>
    <s v="Comptes financiers"/>
    <s v="yH19Y"/>
    <m/>
    <n v="3688319.7199999699"/>
    <n v="74668947.939999998"/>
    <m/>
    <n v="78.850971682473997"/>
    <n v="95.233359293000902"/>
    <n v="4972885.3799999701"/>
    <n v="23.529684095881201"/>
    <n v="2593149.9900000002"/>
    <n v="13796925.49"/>
    <n v="13796925.49"/>
    <n v="1935558.81999997"/>
    <m/>
    <m/>
    <n v="1974621.09"/>
    <n v="2784615.88"/>
    <n v="82.626226260221699"/>
    <n v="4137966.09"/>
    <n v="19.950298397093"/>
  </r>
  <r>
    <x v="73"/>
    <x v="0"/>
    <n v="1826942.2"/>
    <n v="347567.9"/>
    <n v="0"/>
    <n v="7398831.6799999997"/>
    <n v="1349533.02"/>
    <n v="-2433801.5299999998"/>
    <n v="3.4761633920000001"/>
    <n v="8743616.2599999998"/>
    <n v="10.26768214"/>
    <n v="476835.74"/>
    <n v="1090307.68"/>
    <n v="6499736.5499999998"/>
    <n v="85156670.609999999"/>
    <n v="21.30528172"/>
    <n v="1278437.55"/>
    <n v="3239"/>
    <s v="2010"/>
    <s v="Vague E"/>
    <x v="72"/>
    <s v="Dunkerque"/>
    <x v="17"/>
    <s v="Hauts-de-France"/>
    <s v="59183"/>
    <s v="A09"/>
    <s v="R32"/>
    <s v="Comptes financiers"/>
    <s v="yH19Y"/>
    <n v="162.0294835"/>
    <n v="2960185.01"/>
    <n v="82191748.670000002"/>
    <m/>
    <n v="76.430703859999994"/>
    <n v="96.518274000000005"/>
    <n v="4447682.01"/>
    <n v="28.468857230000001"/>
    <n v="3039648.14"/>
    <n v="18142868.579999998"/>
    <n v="18142868.579999998"/>
    <n v="965966.68"/>
    <m/>
    <m/>
    <n v="855051.61"/>
    <n v="2128113.4900000002"/>
    <n v="85.749701427799707"/>
    <n v="8933538.0800000001"/>
    <n v="39.128912100000001"/>
  </r>
  <r>
    <x v="73"/>
    <x v="6"/>
    <n v="2482332"/>
    <m/>
    <n v="98648"/>
    <n v="7795445.7999999998"/>
    <n v="1801289.86"/>
    <n v="-5811745"/>
    <n v="3.72230564809283"/>
    <n v="8591058.5600000005"/>
    <n v="10.082204949999999"/>
    <n v="452202.8"/>
    <n v="1026804.89"/>
    <n v="6653488"/>
    <n v="85195395"/>
    <n v="20.655449745845999"/>
    <n v="924353.19"/>
    <n v="1714"/>
    <s v="2010"/>
    <s v="Vague E"/>
    <x v="72"/>
    <s v="Dunkerque"/>
    <x v="17"/>
    <s v="Hauts-de-France"/>
    <s v="59183"/>
    <s v="A09"/>
    <s v="R32"/>
    <s v="Comptes financiers"/>
    <s v="yH19Y"/>
    <n v="127.75217013679099"/>
    <n v="3171233"/>
    <n v="82031342"/>
    <m/>
    <n v="76.027625671551803"/>
    <n v="96.286122037464594"/>
    <n v="4588166.38"/>
    <n v="29"/>
    <n v="2417826.96"/>
    <n v="17612213.100000001"/>
    <n v="17597492"/>
    <n v="1619227"/>
    <m/>
    <m/>
    <n v="498677.16"/>
    <n v="2285820.5"/>
    <n v="86.724379566214793"/>
    <n v="12465233"/>
    <n v="55"/>
  </r>
  <r>
    <x v="73"/>
    <x v="4"/>
    <n v="2914845"/>
    <m/>
    <m/>
    <m/>
    <m/>
    <n v="-6155640"/>
    <n v="2.3777777259663702"/>
    <m/>
    <m/>
    <m/>
    <m/>
    <n v="5836471"/>
    <n v="77631983"/>
    <n v="12.4482199559426"/>
    <m/>
    <m/>
    <s v="2010"/>
    <s v="Vague E"/>
    <x v="72"/>
    <s v="Dunkerque"/>
    <x v="17"/>
    <s v="Hauts-de-France"/>
    <s v="59183"/>
    <s v="A09"/>
    <s v="R32"/>
    <s v="Comptes financiers"/>
    <s v="yH19Y"/>
    <n v="63.328101494247498"/>
    <n v="1845916"/>
    <n v="75781761"/>
    <m/>
    <n v="85.401156118864094"/>
    <n v="97.616675591038302"/>
    <m/>
    <n v="27.726058780819301"/>
    <m/>
    <n v="9663800"/>
    <n v="9663800"/>
    <n v="350923"/>
    <n v="350923"/>
    <m/>
    <m/>
    <m/>
    <n v="86.479762567431194"/>
    <n v="11992111"/>
    <n v="56.968324607816903"/>
  </r>
  <r>
    <x v="74"/>
    <x v="4"/>
    <n v="7574440"/>
    <m/>
    <m/>
    <m/>
    <m/>
    <n v="3620838"/>
    <n v="33.851808788766597"/>
    <m/>
    <m/>
    <m/>
    <m/>
    <n v="6971370"/>
    <n v="10138442"/>
    <n v="73.170966505504495"/>
    <m/>
    <m/>
    <s v="2017"/>
    <s v="Vague E"/>
    <x v="73"/>
    <s v="Villeneuve-d'Ascq"/>
    <x v="17"/>
    <s v="Hauts-de-France"/>
    <s v="59009"/>
    <s v="A09"/>
    <s v="R32"/>
    <s v="Comptes financiers"/>
    <s v="IZ3tY"/>
    <n v="45.310887669583501"/>
    <n v="3432046"/>
    <n v="6706396"/>
    <m/>
    <n v="9.7595370176206604"/>
    <n v="66.148191211233396"/>
    <m/>
    <n v="374.22383050449201"/>
    <m/>
    <n v="7418396"/>
    <n v="7418396"/>
    <n v="4789770"/>
    <n v="4789770"/>
    <n v="648511"/>
    <m/>
    <m/>
    <m/>
    <n v="3350532"/>
    <n v="179.85688885654801"/>
  </r>
  <r>
    <x v="184"/>
    <x v="10"/>
    <n v="23719126"/>
    <n v="3516973"/>
    <n v="1642875"/>
    <n v="8599417"/>
    <n v="17541466"/>
    <n v="-28443992"/>
    <n v="2.1244096009167301"/>
    <m/>
    <m/>
    <n v="4147896"/>
    <n v="9005007"/>
    <n v="35235616"/>
    <n v="551261442"/>
    <n v="14.0113951593952"/>
    <n v="2601223"/>
    <n v="381511"/>
    <s v="2018"/>
    <s v="Vague E"/>
    <x v="77"/>
    <s v="Lille"/>
    <x v="17"/>
    <s v="Hauts-de-France"/>
    <s v="59350"/>
    <s v="A09"/>
    <s v="R32"/>
    <s v="Comptes financiers"/>
    <s v="Szqy5"/>
    <n v="49.373872376241899"/>
    <n v="11711051"/>
    <n v="513839632"/>
    <n v="441746439"/>
    <n v="80.133745142291303"/>
    <n v="93.211603941637605"/>
    <m/>
    <n v="24.686343695653299"/>
    <n v="10590810"/>
    <n v="72705426"/>
    <n v="77239419"/>
    <n v="7638"/>
    <n v="775064"/>
    <n v="-15037263"/>
    <n v="5691692"/>
    <n v="4452563"/>
    <n v="82.847667458089902"/>
    <n v="63679608"/>
    <n v="44.614423357675101"/>
  </r>
  <r>
    <x v="75"/>
    <x v="8"/>
    <n v="524817"/>
    <n v="0"/>
    <n v="393536"/>
    <n v="306620"/>
    <n v="4421710"/>
    <n v="479706"/>
    <n v="7.7001236614149597"/>
    <m/>
    <m/>
    <m/>
    <n v="858027"/>
    <n v="5960832"/>
    <n v="15620879"/>
    <n v="38.4648840823874"/>
    <n v="326604"/>
    <m/>
    <m/>
    <s v="Vague E"/>
    <x v="74"/>
    <s v="Aulnoy-lez-Valenciennes"/>
    <x v="17"/>
    <s v="Hauts-de-France"/>
    <s v="59032"/>
    <s v="A09"/>
    <s v="R32"/>
    <s v="Comptes financiers"/>
    <s v="J3Mu2"/>
    <n v="229.18979377573501"/>
    <n v="1202827"/>
    <n v="14418052"/>
    <n v="11420555"/>
    <n v="73.110834543945998"/>
    <n v="92.299876338584994"/>
    <m/>
    <n v="148.834219768385"/>
    <n v="988162"/>
    <n v="7434414"/>
    <n v="6008553"/>
    <n v="720777"/>
    <n v="720777"/>
    <n v="1986033"/>
    <n v="132771"/>
    <n v="6984"/>
    <n v="76.6886323379955"/>
    <n v="5481126"/>
    <n v="136.85658506433501"/>
  </r>
  <r>
    <x v="77"/>
    <x v="14"/>
    <n v="3861080"/>
    <n v="1158648"/>
    <n v="40011"/>
    <n v="724631"/>
    <n v="1053388"/>
    <n v="2910451"/>
    <n v="9.6234724085653092"/>
    <m/>
    <m/>
    <n v="2032138"/>
    <n v="2390801"/>
    <n v="12670803"/>
    <n v="37433193"/>
    <n v="29.275656500902802"/>
    <n v="458643"/>
    <m/>
    <s v="2012"/>
    <s v="Vague E"/>
    <x v="76"/>
    <s v="Villeneuve-d'Ascq"/>
    <x v="17"/>
    <s v="Hauts-de-France"/>
    <s v="59009"/>
    <s v="A09"/>
    <s v="R32"/>
    <s v="Comptes financiers"/>
    <s v="54VTe"/>
    <n v="93.299620831477199"/>
    <n v="3602373"/>
    <n v="33830820"/>
    <n v="27478076"/>
    <n v="73.405642954369398"/>
    <n v="90.376527591434694"/>
    <m/>
    <n v="134.832353457587"/>
    <n v="311850"/>
    <n v="8776797"/>
    <n v="10958813"/>
    <n v="1620796"/>
    <n v="1618444"/>
    <n v="-1783698"/>
    <n v="440038"/>
    <n v="166649"/>
    <n v="80.354154354315895"/>
    <n v="9760352"/>
    <n v="103.861707165242"/>
  </r>
  <r>
    <x v="78"/>
    <x v="11"/>
    <n v="69757943"/>
    <n v="8448132"/>
    <n v="17016404"/>
    <n v="18007094"/>
    <n v="65238149"/>
    <n v="-53581586"/>
    <n v="3.1697514134361602"/>
    <m/>
    <m/>
    <n v="3420232"/>
    <n v="10154047"/>
    <n v="92317280"/>
    <n v="679550324"/>
    <n v="20.843304902905171"/>
    <n v="1816870"/>
    <n v="535910"/>
    <s v="2022"/>
    <s v="Vague E"/>
    <x v="77"/>
    <s v="Lille"/>
    <x v="17"/>
    <s v="Hauts-de-France"/>
    <s v="59350"/>
    <s v="A09"/>
    <s v="R32"/>
    <s v="Comptes financiers"/>
    <s v="U8a0v"/>
    <n v="30.878284355374412"/>
    <n v="21540056"/>
    <n v="658010267"/>
    <n v="532581481"/>
    <n v="78.37263292953709"/>
    <n v="96.830248439407725"/>
    <m/>
    <n v="50.507146266153903"/>
    <n v="44852464"/>
    <n v="201689295"/>
    <n v="141640746"/>
    <n v="5875336"/>
    <n v="5875336"/>
    <n v="23437017"/>
    <n v="14547369"/>
    <n v="17652624"/>
    <n v="81.071027813442697"/>
    <n v="145898866"/>
    <n v="79.821842293533706"/>
  </r>
  <r>
    <x v="185"/>
    <x v="3"/>
    <m/>
    <m/>
    <m/>
    <m/>
    <m/>
    <n v="2103878.75"/>
    <m/>
    <m/>
    <m/>
    <m/>
    <m/>
    <n v="10909692.73"/>
    <m/>
    <m/>
    <m/>
    <m/>
    <s v="2010"/>
    <s v="Vague E"/>
    <x v="184"/>
    <s v="Compiègne"/>
    <x v="24"/>
    <s v="Hauts-de-France"/>
    <s v="60159"/>
    <s v="A20"/>
    <s v="R32"/>
    <s v="Comptes financiers"/>
    <s v="H3nOd"/>
    <m/>
    <m/>
    <m/>
    <m/>
    <m/>
    <m/>
    <m/>
    <m/>
    <m/>
    <m/>
    <m/>
    <m/>
    <m/>
    <m/>
    <m/>
    <m/>
    <m/>
    <n v="8805813.9800000098"/>
    <m/>
  </r>
  <r>
    <x v="185"/>
    <x v="12"/>
    <m/>
    <m/>
    <m/>
    <m/>
    <m/>
    <m/>
    <m/>
    <m/>
    <m/>
    <m/>
    <m/>
    <m/>
    <m/>
    <m/>
    <m/>
    <m/>
    <s v="2010"/>
    <s v="Vague E"/>
    <x v="184"/>
    <s v="Compiègne"/>
    <x v="24"/>
    <s v="Hauts-de-France"/>
    <s v="60159"/>
    <s v="A20"/>
    <s v="R32"/>
    <s v="Comptes financiers"/>
    <s v="H3nOd"/>
    <m/>
    <m/>
    <m/>
    <m/>
    <m/>
    <m/>
    <m/>
    <m/>
    <m/>
    <m/>
    <m/>
    <m/>
    <m/>
    <m/>
    <m/>
    <m/>
    <n v="69.822564440386401"/>
    <m/>
    <m/>
  </r>
  <r>
    <x v="185"/>
    <x v="5"/>
    <n v="6109201.8200000003"/>
    <n v="0"/>
    <n v="0"/>
    <n v="3177448.36"/>
    <n v="488856.71"/>
    <m/>
    <n v="2.3860568849510901"/>
    <n v="10490741.279999999"/>
    <n v="17.66154060713"/>
    <n v="4283448.45"/>
    <n v="1401428.88"/>
    <n v="16397330.289999999"/>
    <n v="59398789.229999997"/>
    <n v="23.2477166774061"/>
    <n v="1927160.94"/>
    <n v="1200"/>
    <s v="2010"/>
    <s v="Vague E"/>
    <x v="184"/>
    <s v="Compiègne"/>
    <x v="24"/>
    <s v="Hauts-de-France"/>
    <s v="60159"/>
    <s v="A20"/>
    <s v="R32"/>
    <s v="Comptes financiers"/>
    <s v="H3nOd"/>
    <n v="23.1992483103136"/>
    <n v="1417288.9"/>
    <n v="57976338.520000003"/>
    <m/>
    <n v="75.897550715109105"/>
    <n v="97.605253022090906"/>
    <n v="3331086.81"/>
    <n v="101.818070183298"/>
    <n v="1528535.12"/>
    <n v="13808862.23"/>
    <n v="13808862.23"/>
    <n v="1359128.5"/>
    <m/>
    <m/>
    <m/>
    <n v="326282.52"/>
    <n v="65.802893638975107"/>
    <n v="16696944.699999999"/>
    <n v="103.678504808068"/>
  </r>
  <r>
    <x v="185"/>
    <x v="8"/>
    <n v="6820591"/>
    <n v="1452627"/>
    <n v="544486"/>
    <n v="2543139"/>
    <n v="4153056"/>
    <n v="2657483"/>
    <n v="5.05639080330893"/>
    <m/>
    <m/>
    <n v="102710"/>
    <n v="2789687"/>
    <n v="27097134"/>
    <n v="64875029"/>
    <n v="22.643444213335201"/>
    <n v="1288845"/>
    <n v="76376"/>
    <s v="2010"/>
    <s v="Vague E"/>
    <x v="184"/>
    <s v="Compiègne"/>
    <x v="24"/>
    <s v="Hauts-de-France"/>
    <s v="60159"/>
    <s v="A20"/>
    <s v="R32"/>
    <s v="Comptes financiers"/>
    <s v="H3nOd"/>
    <n v="48.094585938374003"/>
    <n v="3280335"/>
    <n v="61594694"/>
    <n v="49234463"/>
    <n v="75.891238522606301"/>
    <n v="94.943609196691099"/>
    <m/>
    <n v="158.373515744717"/>
    <n v="3154022"/>
    <n v="17767202"/>
    <n v="14689941"/>
    <n v="758859"/>
    <n v="758859"/>
    <n v="459294"/>
    <n v="97252"/>
    <n v="1565002"/>
    <n v="79.211563598590303"/>
    <n v="24439651"/>
    <n v="142.8414330624"/>
  </r>
  <r>
    <x v="79"/>
    <x v="12"/>
    <m/>
    <n v="0"/>
    <n v="0"/>
    <n v="1849916.58"/>
    <n v="2608866.23"/>
    <m/>
    <n v="4.7192190384295296"/>
    <n v="12623785.99"/>
    <n v="11.380527981306701"/>
    <n v="658957.47"/>
    <n v="1060369.6000000001"/>
    <n v="34597845.850000001"/>
    <n v="110924431.72"/>
    <n v="9.4418439541229109"/>
    <n v="791842.69"/>
    <n v="35676.51"/>
    <s v="2011"/>
    <s v="Vague E"/>
    <x v="78"/>
    <s v="Arras"/>
    <x v="17"/>
    <s v="Hauts-de-France"/>
    <s v="62041"/>
    <s v="A09"/>
    <s v="R32"/>
    <s v="Comptes financiers"/>
    <s v="BWbvP"/>
    <m/>
    <n v="5234766.9000000097"/>
    <n v="105664951.34999999"/>
    <m/>
    <n v="82.955856462962501"/>
    <n v="95.258501406366307"/>
    <n v="5485057.3500000099"/>
    <n v="117.874700616138"/>
    <n v="2976078.02"/>
    <n v="10473311.75"/>
    <n v="10473311.75"/>
    <n v="3026218.78000001"/>
    <m/>
    <m/>
    <n v="122846.61"/>
    <n v="334027.28000000003"/>
    <n v="88.531686282393594"/>
    <n v="38595905.600000001"/>
    <n v="131.49607167258699"/>
  </r>
  <r>
    <x v="79"/>
    <x v="5"/>
    <n v="3508256.21"/>
    <n v="0"/>
    <n v="0"/>
    <n v="1948152"/>
    <n v="2116319.38"/>
    <m/>
    <n v="7.9673728326736004"/>
    <n v="12870666.58"/>
    <n v="11.446215479593"/>
    <n v="335654.11"/>
    <n v="1046883.12"/>
    <n v="40467505.460000001"/>
    <n v="112444734.27"/>
    <n v="9.4519478826636298"/>
    <n v="880161.31"/>
    <n v="41184.120000000003"/>
    <s v="2011"/>
    <s v="Vague E"/>
    <x v="78"/>
    <s v="Arras"/>
    <x v="17"/>
    <s v="Hauts-de-France"/>
    <s v="62041"/>
    <s v="A09"/>
    <s v="R32"/>
    <s v="Comptes financiers"/>
    <s v="BWbvP"/>
    <n v="255.365933208168"/>
    <n v="8958891.2100000102"/>
    <n v="103445307.05"/>
    <m/>
    <n v="79.575163391063796"/>
    <n v="91.996577448979707"/>
    <n v="9307404.4600000102"/>
    <n v="140.83096064047101"/>
    <n v="2952327.93"/>
    <n v="10628217.68"/>
    <n v="10628217.68"/>
    <n v="6607479.6700000102"/>
    <m/>
    <m/>
    <n v="270917.96999999997"/>
    <n v="423212.86"/>
    <n v="88.058955298087298"/>
    <n v="43528415.350000001"/>
    <n v="151.48323276208001"/>
  </r>
  <r>
    <x v="79"/>
    <x v="6"/>
    <n v="7195292"/>
    <n v="82133.440000000002"/>
    <n v="63324.31"/>
    <n v="1727785.81"/>
    <n v="2335901.42"/>
    <n v="-5370337"/>
    <m/>
    <n v="10336742.15"/>
    <n v="11.35407535"/>
    <n v="557572.80000000005"/>
    <n v="1185856"/>
    <n v="21528784"/>
    <n v="90961507"/>
    <n v="12.1648017550985"/>
    <n v="737421.86"/>
    <n v="36756.82"/>
    <s v="2011"/>
    <s v="Vague E"/>
    <x v="78"/>
    <s v="Arras"/>
    <x v="17"/>
    <s v="Hauts-de-France"/>
    <s v="62041"/>
    <s v="A09"/>
    <s v="R32"/>
    <s v="Comptes financiers"/>
    <s v="BWbvP"/>
    <m/>
    <m/>
    <n v="113553494"/>
    <m/>
    <n v="103.41601640351"/>
    <n v="124.836865334696"/>
    <m/>
    <n v="68"/>
    <n v="3188922.48"/>
    <n v="11167178.35"/>
    <n v="11065287"/>
    <m/>
    <m/>
    <m/>
    <n v="453345.86"/>
    <n v="642345.4"/>
    <n v="88.553359601602097"/>
    <n v="26899121"/>
    <n v="85"/>
  </r>
  <r>
    <x v="79"/>
    <x v="4"/>
    <n v="6517259"/>
    <m/>
    <m/>
    <m/>
    <m/>
    <n v="-4831515"/>
    <n v="4.3797875156965302"/>
    <m/>
    <m/>
    <m/>
    <m/>
    <n v="20233077"/>
    <n v="114766595"/>
    <n v="9.1633937558224208"/>
    <m/>
    <m/>
    <s v="2011"/>
    <s v="Vague E"/>
    <x v="78"/>
    <s v="Arras"/>
    <x v="17"/>
    <s v="Hauts-de-France"/>
    <s v="62041"/>
    <s v="A09"/>
    <s v="R32"/>
    <s v="Comptes financiers"/>
    <s v="BWbvP"/>
    <n v="77.1264882982248"/>
    <n v="5026533"/>
    <n v="109740063"/>
    <m/>
    <n v="82.406996565507598"/>
    <n v="95.620213355637105"/>
    <m/>
    <n v="66.3741893423189"/>
    <m/>
    <n v="10516515"/>
    <n v="10516515"/>
    <n v="2387618"/>
    <n v="2387618"/>
    <m/>
    <m/>
    <m/>
    <n v="88.621324584022403"/>
    <n v="25064592"/>
    <n v="82.223874065025797"/>
  </r>
  <r>
    <x v="79"/>
    <x v="10"/>
    <n v="6355560"/>
    <n v="188578"/>
    <n v="108584"/>
    <n v="823274"/>
    <n v="2823960"/>
    <n v="-4585622"/>
    <n v="6.3154689726200104"/>
    <m/>
    <m/>
    <n v="57157"/>
    <n v="1424708"/>
    <n v="20037040"/>
    <n v="95961583"/>
    <n v="11.930871336293"/>
    <n v="303580"/>
    <n v="710680"/>
    <s v="2011"/>
    <s v="Vague E"/>
    <x v="78"/>
    <s v="Arras"/>
    <x v="17"/>
    <s v="Hauts-de-France"/>
    <s v="62041"/>
    <s v="A09"/>
    <s v="R32"/>
    <s v="Comptes financiers"/>
    <s v="BWbvP"/>
    <n v="95.356254995625903"/>
    <n v="6060424"/>
    <n v="89901159"/>
    <n v="75445893"/>
    <n v="78.620934171125498"/>
    <n v="93.684531027380004"/>
    <m/>
    <n v="80.236278155212702"/>
    <n v="3234219"/>
    <n v="12048067"/>
    <n v="11449053"/>
    <n v="3144124"/>
    <n v="3144124"/>
    <n v="824355"/>
    <n v="603119"/>
    <n v="1770208"/>
    <n v="87.851364414177397"/>
    <n v="24622662"/>
    <n v="98.598932634450193"/>
  </r>
  <r>
    <x v="79"/>
    <x v="9"/>
    <n v="10875841"/>
    <n v="700440"/>
    <n v="409766"/>
    <n v="1153641"/>
    <n v="11474339"/>
    <n v="-8273245"/>
    <n v="0.71078060286609479"/>
    <m/>
    <m/>
    <n v="0"/>
    <n v="1770000"/>
    <n v="27266450"/>
    <n v="112804851"/>
    <n v="17.984518236720159"/>
    <n v="250680"/>
    <n v="799506"/>
    <s v="2011"/>
    <s v="Vague E"/>
    <x v="78"/>
    <s v="Arras"/>
    <x v="17"/>
    <s v="Hauts-de-France"/>
    <s v="62041"/>
    <s v="A09"/>
    <s v="R32"/>
    <s v="Budget"/>
    <s v="BWbvP"/>
    <n v="7.3722574649629387"/>
    <n v="801795"/>
    <n v="112003056"/>
    <n v="93796622"/>
    <n v="83.149457818972692"/>
    <n v="99.289219397133905"/>
    <m/>
    <n v="87.639769400577805"/>
    <n v="791355"/>
    <n v="21399041"/>
    <n v="20287409"/>
    <n v="-1304112"/>
    <n v="-1304112"/>
    <n v="-10646324"/>
    <n v="414695"/>
    <n v="3634619"/>
    <m/>
    <n v="35539695"/>
    <n v="114.231617037307"/>
  </r>
  <r>
    <x v="81"/>
    <x v="12"/>
    <n v="4452780.17"/>
    <n v="0"/>
    <n v="0"/>
    <n v="1411659.27"/>
    <n v="2206013.16"/>
    <m/>
    <n v="4.07393499191374"/>
    <n v="13893090.779999999"/>
    <n v="14.4378938050098"/>
    <n v="910343.5"/>
    <n v="2032748.45"/>
    <n v="23861872.710000001"/>
    <n v="96226575.480000004"/>
    <n v="17.355353650168201"/>
    <n v="810237.9"/>
    <n v="190937.78"/>
    <s v="2009"/>
    <m/>
    <x v="80"/>
    <s v="Clermont-Ferrand"/>
    <x v="18"/>
    <s v="Auvergne-Rhône-Alpes"/>
    <s v="63113"/>
    <s v="A06"/>
    <s v="R84"/>
    <s v="Comptes financiers"/>
    <s v="3itX6"/>
    <n v="88.039561360156"/>
    <n v="3920208.1300000101"/>
    <n v="92092660.189999998"/>
    <m/>
    <n v="79.039111410348198"/>
    <n v="95.703977545309996"/>
    <n v="3149586.4400000102"/>
    <n v="93.278597424344795"/>
    <n v="4011874.94"/>
    <n v="16700462.48"/>
    <n v="16700462.48"/>
    <n v="1740688.3400000101"/>
    <m/>
    <m/>
    <n v="795267.65"/>
    <n v="1278083.72"/>
    <n v="77.337552655154695"/>
    <n v="32585281.73"/>
    <n v="127.379330758802"/>
  </r>
  <r>
    <x v="81"/>
    <x v="5"/>
    <n v="4825865.32"/>
    <n v="0"/>
    <n v="0"/>
    <n v="5717669.6500000004"/>
    <n v="2341697.2599999998"/>
    <m/>
    <n v="6.2832462488503102"/>
    <n v="14985593.49"/>
    <n v="14.4124664525909"/>
    <n v="1157916.8600000001"/>
    <n v="1693478.86"/>
    <n v="25214809.23"/>
    <n v="103976606.22"/>
    <n v="18.7846247728781"/>
    <n v="819451.95"/>
    <n v="192750.09"/>
    <s v="2009"/>
    <m/>
    <x v="80"/>
    <s v="Clermont-Ferrand"/>
    <x v="18"/>
    <s v="Auvergne-Rhône-Alpes"/>
    <s v="63113"/>
    <s v="A06"/>
    <s v="R84"/>
    <s v="Comptes financiers"/>
    <s v="3itX6"/>
    <n v="135.376886357036"/>
    <n v="6533106.2100000102"/>
    <n v="97311808.670000002"/>
    <m/>
    <n v="74.382527273835507"/>
    <n v="93.590098972937994"/>
    <n v="7548616.6800000099"/>
    <n v="93.280881805236106"/>
    <n v="3851592.25"/>
    <n v="19531615.329999998"/>
    <n v="19531615.329999998"/>
    <n v="4473310.3200000096"/>
    <m/>
    <m/>
    <n v="1445469.22"/>
    <n v="1300142.57"/>
    <n v="77.768684362217002"/>
    <n v="39848477.100000001"/>
    <n v="147.41737875459401"/>
  </r>
  <r>
    <x v="82"/>
    <x v="2"/>
    <n v="8103752.4699999997"/>
    <n v="0"/>
    <n v="71365.39"/>
    <n v="3781232.62"/>
    <n v="2949732.66"/>
    <m/>
    <n v="-1.8298728E-2"/>
    <n v="19127930.09"/>
    <n v="12.21954176"/>
    <n v="170178.65"/>
    <n v="1606157.99"/>
    <n v="2006808.45"/>
    <n v="156535576.09999999"/>
    <n v="14.57658524"/>
    <n v="872501.75"/>
    <n v="72407.039999999994"/>
    <s v="2010"/>
    <m/>
    <x v="81"/>
    <s v="Clermont-Ferrand"/>
    <x v="18"/>
    <s v="Auvergne-Rhône-Alpes"/>
    <s v="63113"/>
    <s v="A06"/>
    <s v="R84"/>
    <s v="Comptes financiers"/>
    <s v="n1E6T"/>
    <n v="-0.35346612700000002"/>
    <m/>
    <n v="156563976.80000001"/>
    <m/>
    <n v="84.795766700000001"/>
    <n v="100.01814330000001"/>
    <n v="4379014.93"/>
    <n v="4.6144142270000001"/>
    <n v="2387886.5299999998"/>
    <n v="22817541.690000001"/>
    <n v="22817541.690000001"/>
    <m/>
    <m/>
    <m/>
    <n v="2262963.0499999998"/>
    <n v="1306549.8400000001"/>
    <n v="83.261944165099607"/>
    <n v="7808491.75"/>
    <n v="17.954685919999999"/>
  </r>
  <r>
    <x v="82"/>
    <x v="4"/>
    <n v="23877675"/>
    <m/>
    <m/>
    <m/>
    <m/>
    <n v="-6099233"/>
    <n v="2.91971322413043"/>
    <m/>
    <m/>
    <m/>
    <m/>
    <n v="7402231"/>
    <n v="157227873"/>
    <n v="14.110353066978099"/>
    <m/>
    <m/>
    <s v="2010"/>
    <m/>
    <x v="81"/>
    <s v="Clermont-Ferrand"/>
    <x v="18"/>
    <s v="Auvergne-Rhône-Alpes"/>
    <s v="63113"/>
    <s v="A06"/>
    <s v="R84"/>
    <s v="Comptes financiers"/>
    <s v="n1E6T"/>
    <n v="19.225502479999999"/>
    <n v="4590603"/>
    <n v="152721470"/>
    <m/>
    <n v="81.826643422187601"/>
    <n v="97.133839621426404"/>
    <m/>
    <n v="17.448778878306999"/>
    <m/>
    <n v="22185408"/>
    <n v="22185408"/>
    <n v="2325366"/>
    <n v="2325366"/>
    <n v="1360317"/>
    <m/>
    <m/>
    <n v="87.907607211569697"/>
    <n v="13501464"/>
    <n v="31.826088630498401"/>
  </r>
  <r>
    <x v="186"/>
    <x v="3"/>
    <n v="495023.39"/>
    <n v="0"/>
    <n v="0"/>
    <n v="983143.92"/>
    <n v="224720"/>
    <m/>
    <n v="26.337833322062298"/>
    <n v="1312892.42"/>
    <n v="33.500495451177201"/>
    <n v="217507"/>
    <m/>
    <m/>
    <n v="3919023.89"/>
    <n v="44.278931149868598"/>
    <n v="258313.77"/>
    <m/>
    <s v="2012"/>
    <m/>
    <x v="185"/>
    <s v="Aubière"/>
    <x v="18"/>
    <s v="Auvergne-Rhône-Alpes"/>
    <s v="63014"/>
    <s v="A06"/>
    <s v="R84"/>
    <s v="Comptes financiers"/>
    <s v="gMz48"/>
    <n v="208.512567456661"/>
    <n v="1032185.98"/>
    <n v="2886837.91"/>
    <m/>
    <n v="38.740182571329001"/>
    <n v="73.662166677937705"/>
    <n v="1079086.58"/>
    <m/>
    <m/>
    <n v="1735301.89"/>
    <n v="1735301.89"/>
    <n v="731132.06000000099"/>
    <m/>
    <m/>
    <m/>
    <m/>
    <m/>
    <m/>
    <m/>
  </r>
  <r>
    <x v="83"/>
    <x v="4"/>
    <n v="1057694"/>
    <m/>
    <m/>
    <m/>
    <m/>
    <n v="-3887891"/>
    <n v="6.9546143443801203"/>
    <m/>
    <m/>
    <m/>
    <m/>
    <n v="3865216"/>
    <n v="15214014"/>
    <n v="16.609068454912698"/>
    <m/>
    <m/>
    <m/>
    <s v="Vague A"/>
    <x v="82"/>
    <s v="Aubière"/>
    <x v="18"/>
    <s v="Auvergne-Rhône-Alpes"/>
    <s v="63014"/>
    <s v="A06"/>
    <s v="R84"/>
    <s v="Comptes financiers"/>
    <s v="S8ntZ"/>
    <n v="100.0361163"/>
    <n v="1058076"/>
    <n v="14155938"/>
    <m/>
    <n v="78.488799865702703"/>
    <n v="93.045385655619896"/>
    <m/>
    <n v="98.296401128628801"/>
    <m/>
    <n v="2526906"/>
    <n v="2526906"/>
    <n v="57295"/>
    <n v="57295"/>
    <n v="240875"/>
    <m/>
    <m/>
    <m/>
    <n v="7753107"/>
    <n v="197.16945072802699"/>
  </r>
  <r>
    <x v="83"/>
    <x v="1"/>
    <n v="2839367"/>
    <n v="0"/>
    <n v="0"/>
    <n v="1324350"/>
    <n v="0"/>
    <n v="-1146675"/>
    <n v="8.7436691523542294"/>
    <m/>
    <m/>
    <n v="0"/>
    <n v="405711"/>
    <n v="2885842"/>
    <n v="16719720"/>
    <n v="20.5613969611931"/>
    <n v="202777"/>
    <n v="1451681"/>
    <m/>
    <s v="Vague A"/>
    <x v="82"/>
    <s v="Aubière"/>
    <x v="18"/>
    <s v="Auvergne-Rhône-Alpes"/>
    <s v="63014"/>
    <s v="A06"/>
    <s v="R84"/>
    <s v="Comptes financiers"/>
    <s v="S8ntZ"/>
    <n v="51.487426598956702"/>
    <n v="1461917"/>
    <n v="15257804"/>
    <n v="12517978"/>
    <n v="74.869543269863399"/>
    <n v="91.256336828607203"/>
    <m/>
    <n v="68.089950559071298"/>
    <n v="88740"/>
    <n v="3947323"/>
    <n v="3437808"/>
    <n v="543530"/>
    <n v="543530"/>
    <n v="-658602"/>
    <n v="0"/>
    <n v="474064"/>
    <n v="85.820046451632905"/>
    <n v="4032517"/>
    <n v="95.145154571391799"/>
  </r>
  <r>
    <x v="83"/>
    <x v="8"/>
    <n v="4300544"/>
    <n v="999521"/>
    <m/>
    <n v="342229"/>
    <n v="1917530"/>
    <n v="-1566087"/>
    <n v="23.044567678776701"/>
    <m/>
    <m/>
    <n v="49828"/>
    <n v="942852"/>
    <n v="7184373"/>
    <n v="24031182"/>
    <n v="32.717071511505303"/>
    <n v="454818"/>
    <n v="1192200"/>
    <m/>
    <s v="Vague A"/>
    <x v="82"/>
    <s v="Aubière"/>
    <x v="18"/>
    <s v="Auvergne-Rhône-Alpes"/>
    <s v="63014"/>
    <s v="A06"/>
    <s v="R84"/>
    <s v="Comptes financiers"/>
    <s v="S8ntZ"/>
    <n v="128.77166237573701"/>
    <n v="5537882"/>
    <n v="18493300"/>
    <n v="14377076"/>
    <n v="59.826753423947302"/>
    <n v="76.955432321223299"/>
    <m/>
    <n v="139.85466520307401"/>
    <n v="784655"/>
    <n v="7173090"/>
    <n v="7862299"/>
    <n v="3970718"/>
    <n v="3970718"/>
    <n v="132284"/>
    <m/>
    <n v="489457"/>
    <n v="77.815286410913401"/>
    <n v="8750460"/>
    <n v="170.34091265485301"/>
  </r>
  <r>
    <x v="85"/>
    <x v="3"/>
    <n v="6572221.7999999998"/>
    <n v="0"/>
    <n v="0"/>
    <n v="1256083.96"/>
    <n v="2437517.54"/>
    <n v="1838460.11"/>
    <n v="-0.40704958233618099"/>
    <n v="14348847.09"/>
    <n v="14.7872352952113"/>
    <n v="1640619.92"/>
    <n v="873862.48"/>
    <n v="6475985.3199999901"/>
    <n v="97035360.590000004"/>
    <n v="16.543027647237199"/>
    <n v="854138.5"/>
    <n v="15559.43"/>
    <s v="2010"/>
    <s v="Vague B"/>
    <x v="84"/>
    <s v="Pau"/>
    <x v="12"/>
    <s v="Nouvelle-Aquitaine"/>
    <s v="64445"/>
    <s v="A04"/>
    <s v="R75"/>
    <s v="Comptes financiers"/>
    <s v="Mz286"/>
    <m/>
    <m/>
    <n v="97275370.230000004"/>
    <m/>
    <n v="83.878028756856907"/>
    <n v="100.247342451804"/>
    <n v="952834.40999999805"/>
    <n v="23.9665468215407"/>
    <n v="2058046.23"/>
    <n v="16052586.529999999"/>
    <n v="16052586.529999999"/>
    <m/>
    <m/>
    <m/>
    <n v="2050435.2"/>
    <n v="1738230.97"/>
    <m/>
    <n v="4637525.21"/>
    <n v="17.1627110917448"/>
  </r>
  <r>
    <x v="85"/>
    <x v="5"/>
    <n v="6055288.2199999997"/>
    <n v="0"/>
    <n v="0"/>
    <n v="3199271.06"/>
    <n v="2340529.44"/>
    <m/>
    <n v="2.63503180674086"/>
    <n v="13160661.73"/>
    <n v="12.6775305147343"/>
    <n v="2219096.9300000002"/>
    <n v="1802133.7"/>
    <n v="5367403.4699999699"/>
    <n v="103810925.28"/>
    <n v="17.586137712151999"/>
    <n v="1121816.28"/>
    <n v="50461.58"/>
    <s v="2010"/>
    <s v="Vague B"/>
    <x v="84"/>
    <s v="Pau"/>
    <x v="12"/>
    <s v="Nouvelle-Aquitaine"/>
    <s v="64445"/>
    <s v="A04"/>
    <s v="R75"/>
    <s v="Comptes financiers"/>
    <s v="Mz286"/>
    <n v="45.174577998865097"/>
    <n v="2735450.8999999901"/>
    <n v="101045116.84"/>
    <m/>
    <n v="82.895958250917602"/>
    <n v="97.335725086218005"/>
    <n v="3231078.4799999902"/>
    <n v="19.122796921098502"/>
    <n v="2428906.9"/>
    <n v="18256332.280000001"/>
    <n v="18256332.280000001"/>
    <n v="334283.59999999101"/>
    <m/>
    <m/>
    <n v="1896066.36"/>
    <n v="973227.49"/>
    <n v="84.658553431790395"/>
    <n v="5447094.3100000201"/>
    <n v="19.406716652177099"/>
  </r>
  <r>
    <x v="86"/>
    <x v="13"/>
    <n v="592866"/>
    <n v="136917"/>
    <n v="76926"/>
    <n v="328479"/>
    <n v="493337"/>
    <n v="267590"/>
    <n v="4.6518542918125396"/>
    <m/>
    <m/>
    <n v="462342"/>
    <n v="517210"/>
    <n v="3668027"/>
    <n v="17972360"/>
    <n v="23.2319795508214"/>
    <n v="293619"/>
    <n v="280999"/>
    <s v="2011"/>
    <s v="Vague A"/>
    <x v="85"/>
    <s v="Tarbes"/>
    <x v="10"/>
    <s v="Occitanie"/>
    <s v="65440"/>
    <s v="A16"/>
    <s v="R76"/>
    <s v="Comptes financiers"/>
    <s v="MHneW"/>
    <n v="141.018037802809"/>
    <n v="836048"/>
    <n v="17136312"/>
    <n v="14427369"/>
    <n v="80.275317209314807"/>
    <n v="95.348145708187502"/>
    <m/>
    <n v="77.057987739718996"/>
    <n v="1008977"/>
    <n v="4373382"/>
    <n v="4175335"/>
    <n v="102472"/>
    <n v="102472"/>
    <n v="53832"/>
    <n v="602134"/>
    <n v="172442"/>
    <n v="87.475150768202397"/>
    <n v="3400437"/>
    <n v="71.436451437158695"/>
  </r>
  <r>
    <x v="86"/>
    <x v="9"/>
    <n v="3844448"/>
    <n v="1764043"/>
    <m/>
    <n v="1209800"/>
    <n v="1337774"/>
    <n v="-573551"/>
    <n v="0.25211536132376089"/>
    <m/>
    <m/>
    <n v="189000"/>
    <n v="616000"/>
    <n v="2268952"/>
    <n v="38310240"/>
    <n v="27.002629062099331"/>
    <n v="335000"/>
    <n v="375000"/>
    <s v="2011"/>
    <s v="Vague A"/>
    <x v="85"/>
    <s v="Tarbes"/>
    <x v="10"/>
    <s v="Occitanie"/>
    <s v="65440"/>
    <s v="A16"/>
    <s v="R76"/>
    <s v="Budget"/>
    <s v="MHneW"/>
    <n v="2.512350277595119"/>
    <n v="96586"/>
    <n v="38213654"/>
    <n v="30690327"/>
    <n v="80.109983649280196"/>
    <n v="99.74788463867624"/>
    <m/>
    <n v="21.375153498799101"/>
    <n v="4662883"/>
    <n v="13017865"/>
    <n v="10344772"/>
    <n v="-207723"/>
    <n v="-207723"/>
    <n v="-1074769"/>
    <n v="1163726"/>
    <n v="1364639"/>
    <m/>
    <n v="2842503"/>
    <n v="26.778414856637401"/>
  </r>
  <r>
    <x v="87"/>
    <x v="12"/>
    <n v="4988924.99"/>
    <n v="0"/>
    <n v="0"/>
    <n v="572585.57999999996"/>
    <n v="1260007.03"/>
    <n v="316587.02"/>
    <n v="4.0580836899953896"/>
    <n v="7509431.4000000004"/>
    <n v="40.757998359134596"/>
    <n v="340123.23"/>
    <n v="1419547.22"/>
    <n v="9758439.2100000195"/>
    <n v="18424436.190000001"/>
    <n v="35.439891471653198"/>
    <n v="266503.92"/>
    <n v="43888.66"/>
    <s v="2012"/>
    <s v="Vague A"/>
    <x v="86"/>
    <s v="Perpignan"/>
    <x v="9"/>
    <s v="Occitanie"/>
    <s v="66136"/>
    <s v="A11"/>
    <s v="R76"/>
    <s v="Comptes financiers"/>
    <s v="n1W55"/>
    <n v="14.9867765400096"/>
    <n v="747679.03999999806"/>
    <n v="18951756.829999998"/>
    <m/>
    <n v="56.456553854525303"/>
    <n v="102.86207205779399"/>
    <n v="2048223.32"/>
    <n v="185.367411956182"/>
    <n v="817981.15"/>
    <n v="6529600.1900000004"/>
    <n v="6529600.1900000004"/>
    <n v="58704.249999997897"/>
    <m/>
    <m/>
    <n v="578006.16"/>
    <n v="586683.27"/>
    <m/>
    <n v="9441852.1899999995"/>
    <n v="179.353651426098"/>
  </r>
  <r>
    <x v="87"/>
    <x v="8"/>
    <n v="7856049"/>
    <n v="560202"/>
    <n v="803321"/>
    <n v="1948978"/>
    <n v="7685505"/>
    <n v="-2722644"/>
    <n v="2.3549942371954602"/>
    <m/>
    <m/>
    <n v="101693"/>
    <n v="1027395"/>
    <n v="25888304"/>
    <n v="78504311"/>
    <n v="16.5348244378579"/>
    <n v="191693"/>
    <n v="206941"/>
    <s v="2012"/>
    <s v="Vague A"/>
    <x v="86"/>
    <s v="Perpignan"/>
    <x v="9"/>
    <s v="Occitanie"/>
    <s v="66136"/>
    <s v="A11"/>
    <s v="R76"/>
    <s v="Comptes financiers"/>
    <s v="n1W55"/>
    <n v="23.5331016901753"/>
    <n v="1848772"/>
    <n v="76655539"/>
    <n v="63669352"/>
    <n v="81.103000827559597"/>
    <n v="97.645005762804502"/>
    <m/>
    <n v="121.580117517666"/>
    <n v="773566"/>
    <n v="21597363"/>
    <n v="12980550"/>
    <n v="-113693"/>
    <n v="-113693"/>
    <n v="6756081"/>
    <n v="1836577"/>
    <n v="6461492"/>
    <n v="83.003348707473606"/>
    <n v="28610948"/>
    <n v="134.36656260417101"/>
  </r>
  <r>
    <x v="88"/>
    <x v="0"/>
    <n v="873103.62"/>
    <n v="178210.1"/>
    <n v="26130.77"/>
    <n v="670663.11"/>
    <n v="228828.48"/>
    <n v="-1833214.3"/>
    <n v="6.8800440649999999"/>
    <n v="2264328.5099999998"/>
    <n v="11.73142387"/>
    <n v="45396.71"/>
    <n v="609479.51"/>
    <n v="3356271.96"/>
    <n v="19301395.420000002"/>
    <n v="16.853125639999998"/>
    <n v="445663"/>
    <m/>
    <s v="2013"/>
    <s v="Vague C"/>
    <x v="87"/>
    <s v="Strasbourg"/>
    <x v="19"/>
    <s v="Grand Est"/>
    <s v="67482"/>
    <s v="A15"/>
    <s v="R44"/>
    <s v="Comptes financiers"/>
    <s v="ab5z5"/>
    <n v="152.0947204"/>
    <n v="1327944.51"/>
    <n v="17968855.91"/>
    <m/>
    <n v="78.815422040000001"/>
    <n v="93.096149370000006"/>
    <n v="1553786.47"/>
    <n v="67.241782760000007"/>
    <n v="663565.17000000004"/>
    <n v="3252888.42"/>
    <n v="3252888.42"/>
    <n v="682054.2"/>
    <m/>
    <m/>
    <n v="201466.15"/>
    <n v="183485.42"/>
    <n v="85.424637342105697"/>
    <n v="5189486.26"/>
    <n v="103.9696163"/>
  </r>
  <r>
    <x v="88"/>
    <x v="6"/>
    <n v="1266831"/>
    <n v="204163.14"/>
    <n v="93058.44"/>
    <n v="790862.41"/>
    <n v="284031.84999999998"/>
    <n v="-1470408"/>
    <n v="8.0013574368495703"/>
    <n v="2421311.58"/>
    <n v="11.924167690000001"/>
    <n v="75284.5"/>
    <n v="633287.82999999996"/>
    <n v="4028570"/>
    <n v="20305917"/>
    <n v="19.388693453243199"/>
    <n v="365233.55"/>
    <n v="9597.43"/>
    <s v="2013"/>
    <s v="Vague C"/>
    <x v="87"/>
    <s v="Strasbourg"/>
    <x v="19"/>
    <s v="Grand Est"/>
    <s v="67482"/>
    <s v="A15"/>
    <s v="R44"/>
    <s v="Comptes financiers"/>
    <s v="ab5z5"/>
    <n v="128.25301875309299"/>
    <n v="1624749"/>
    <n v="18682078"/>
    <m/>
    <n v="76.820288391802293"/>
    <n v="92.003124015527106"/>
    <n v="1992075.12"/>
    <n v="78"/>
    <n v="1154676.8899999999"/>
    <n v="3942051.88"/>
    <n v="3937052"/>
    <n v="967684"/>
    <m/>
    <m/>
    <n v="118749.47"/>
    <n v="213106.37"/>
    <n v="85.190406866711299"/>
    <n v="5498978"/>
    <n v="106"/>
  </r>
  <r>
    <x v="88"/>
    <x v="4"/>
    <n v="1982642"/>
    <m/>
    <m/>
    <m/>
    <m/>
    <n v="-2262598"/>
    <n v="4.8347870827466899"/>
    <m/>
    <m/>
    <m/>
    <m/>
    <n v="4099230"/>
    <n v="20516374"/>
    <n v="18.319640692843699"/>
    <m/>
    <m/>
    <s v="2013"/>
    <s v="Vague C"/>
    <x v="87"/>
    <s v="Strasbourg"/>
    <x v="19"/>
    <s v="Grand Est"/>
    <s v="67482"/>
    <s v="A15"/>
    <s v="R44"/>
    <s v="Comptes financiers"/>
    <s v="ab5z5"/>
    <n v="50.030363525033799"/>
    <n v="991923"/>
    <n v="19524450"/>
    <m/>
    <n v="79.718857727978602"/>
    <n v="95.165208043097707"/>
    <m/>
    <n v="75.583322449543999"/>
    <m/>
    <n v="3758526"/>
    <n v="3758526"/>
    <n v="344004"/>
    <n v="344004"/>
    <n v="947943"/>
    <m/>
    <m/>
    <n v="83.281492989035996"/>
    <n v="6361828"/>
    <n v="117.302053578974"/>
  </r>
  <r>
    <x v="88"/>
    <x v="1"/>
    <n v="2476387"/>
    <n v="225261"/>
    <m/>
    <n v="905342"/>
    <n v="3015565"/>
    <n v="-5324940"/>
    <n v="6.1484458397792601"/>
    <m/>
    <m/>
    <n v="96072"/>
    <n v="725388"/>
    <n v="5019297"/>
    <n v="22438581"/>
    <n v="19.605981322972202"/>
    <n v="456922"/>
    <m/>
    <s v="2013"/>
    <s v="Vague C"/>
    <x v="87"/>
    <s v="Strasbourg"/>
    <x v="19"/>
    <s v="Grand Est"/>
    <s v="67482"/>
    <s v="A15"/>
    <s v="R44"/>
    <s v="Comptes financiers"/>
    <s v="ab5z5"/>
    <n v="55.711163077499599"/>
    <n v="1379624"/>
    <n v="21058957"/>
    <n v="17637209"/>
    <n v="78.602158487651195"/>
    <n v="93.851554160220701"/>
    <m/>
    <n v="85.804198185123795"/>
    <n v="1060254"/>
    <n v="8525707"/>
    <n v="4399304"/>
    <n v="449044"/>
    <n v="449044"/>
    <n v="3014873"/>
    <n v="36466"/>
    <n v="2004437"/>
    <n v="82.1744119189229"/>
    <n v="10344237"/>
    <n v="176.83332180221501"/>
  </r>
  <r>
    <x v="88"/>
    <x v="8"/>
    <n v="6546809"/>
    <n v="393542"/>
    <n v="0"/>
    <n v="1098864"/>
    <n v="2904329"/>
    <n v="-5091786"/>
    <n v="9.0631588290804395"/>
    <m/>
    <m/>
    <n v="212078"/>
    <n v="761797"/>
    <n v="8044868"/>
    <n v="24942926"/>
    <n v="21.025139552593"/>
    <n v="347567"/>
    <n v="0"/>
    <s v="2013"/>
    <s v="Vague C"/>
    <x v="87"/>
    <s v="Strasbourg"/>
    <x v="19"/>
    <s v="Grand Est"/>
    <s v="67482"/>
    <s v="A15"/>
    <s v="R44"/>
    <s v="Comptes financiers"/>
    <s v="ab5z5"/>
    <n v="34.530058842407001"/>
    <n v="2260617"/>
    <n v="22682310"/>
    <n v="19093093"/>
    <n v="76.547126026834206"/>
    <n v="90.936845180072297"/>
    <m/>
    <n v="127.683312678471"/>
    <n v="1514238"/>
    <n v="10238995"/>
    <n v="5244285"/>
    <n v="1401347"/>
    <n v="1401347"/>
    <n v="805281"/>
    <n v="112047"/>
    <n v="2894533"/>
    <n v="79.500524080987205"/>
    <n v="13136654"/>
    <n v="208.49708164644599"/>
  </r>
  <r>
    <x v="88"/>
    <x v="11"/>
    <n v="5024181"/>
    <n v="423515"/>
    <n v="0"/>
    <n v="652676"/>
    <n v="2669422"/>
    <n v="-5777867"/>
    <n v="4.5302975553807876"/>
    <m/>
    <m/>
    <n v="75277"/>
    <n v="748478"/>
    <n v="8336042"/>
    <n v="25499186"/>
    <n v="20.452264633074961"/>
    <n v="272788"/>
    <n v="0"/>
    <s v="2013"/>
    <s v="Vague C"/>
    <x v="87"/>
    <s v="Strasbourg"/>
    <x v="19"/>
    <s v="Grand Est"/>
    <s v="67482"/>
    <s v="A15"/>
    <s v="R44"/>
    <s v="Comptes financiers"/>
    <s v="ab5z5"/>
    <n v="22.99258326879545"/>
    <n v="1155189"/>
    <n v="24343995"/>
    <n v="20502851"/>
    <n v="80.405903937482549"/>
    <n v="95.469694601231581"/>
    <m/>
    <n v="123.27373218734201"/>
    <n v="1877018"/>
    <n v="7071537"/>
    <n v="5215161"/>
    <n v="91640"/>
    <n v="91640"/>
    <n v="-909552"/>
    <n v="152632"/>
    <n v="199731"/>
    <n v="78.711455551155595"/>
    <n v="14113909"/>
    <n v="208.71706718638401"/>
  </r>
  <r>
    <x v="89"/>
    <x v="12"/>
    <n v="502793.68"/>
    <n v="0"/>
    <n v="0"/>
    <n v="141837.14000000001"/>
    <n v="72200"/>
    <m/>
    <n v="34.395619951823001"/>
    <n v="2219340.39"/>
    <n v="49.932985654014601"/>
    <m/>
    <m/>
    <n v="2187990.92"/>
    <n v="4444637.87"/>
    <n v="10.6622830444452"/>
    <m/>
    <m/>
    <m/>
    <s v="Vague C"/>
    <x v="88"/>
    <s v="Strasbourg"/>
    <x v="19"/>
    <s v="Grand Est"/>
    <s v="67482"/>
    <s v="A15"/>
    <s v="R44"/>
    <s v="Comptes financiers"/>
    <s v="VfvdY"/>
    <n v="304.053294782862"/>
    <n v="1528760.75"/>
    <n v="2915646.47"/>
    <m/>
    <n v="15.3483197046152"/>
    <n v="65.599190649023498"/>
    <n v="1534541.41"/>
    <n v="270.15508886439198"/>
    <m/>
    <n v="473899.87"/>
    <n v="473899.87"/>
    <n v="1255172.52"/>
    <m/>
    <m/>
    <m/>
    <n v="30000"/>
    <m/>
    <n v="2493647.38"/>
    <n v="307.89502981134802"/>
  </r>
  <r>
    <x v="89"/>
    <x v="6"/>
    <n v="684922"/>
    <n v="0"/>
    <n v="0"/>
    <n v="380149.9"/>
    <n v="43266.19"/>
    <n v="-62153"/>
    <n v="8.3740618106057507"/>
    <n v="3212607.25"/>
    <n v="69.123274749999993"/>
    <m/>
    <m/>
    <n v="2564723"/>
    <n v="4647649"/>
    <n v="10.741258644962199"/>
    <m/>
    <m/>
    <m/>
    <s v="Vague C"/>
    <x v="88"/>
    <s v="Strasbourg"/>
    <x v="19"/>
    <s v="Grand Est"/>
    <s v="67482"/>
    <s v="A15"/>
    <s v="R44"/>
    <s v="Comptes financiers"/>
    <s v="VfvdY"/>
    <n v="56.8235507108839"/>
    <n v="389197"/>
    <n v="4266169"/>
    <m/>
    <n v="22.244838196688299"/>
    <n v="91.791979127511595"/>
    <n v="364610.49"/>
    <n v="216"/>
    <m/>
    <n v="499216.09"/>
    <n v="499216"/>
    <m/>
    <m/>
    <m/>
    <m/>
    <m/>
    <m/>
    <n v="2626876"/>
    <n v="222"/>
  </r>
  <r>
    <x v="89"/>
    <x v="14"/>
    <n v="578569"/>
    <m/>
    <m/>
    <m/>
    <n v="5563834"/>
    <n v="-356816"/>
    <n v="8.4946401858376195"/>
    <m/>
    <m/>
    <m/>
    <m/>
    <n v="3005059"/>
    <n v="9503781"/>
    <n v="58.030619602871703"/>
    <m/>
    <m/>
    <m/>
    <s v="Vague C"/>
    <x v="88"/>
    <s v="Strasbourg"/>
    <x v="19"/>
    <s v="Grand Est"/>
    <s v="67482"/>
    <s v="A15"/>
    <s v="R44"/>
    <s v="Comptes financiers"/>
    <s v="VfvdY"/>
    <n v="139.535993114045"/>
    <n v="807312"/>
    <n v="8696468"/>
    <n v="1102006"/>
    <n v="11.5954481695233"/>
    <n v="91.505349292034396"/>
    <m/>
    <n v="124.397771601068"/>
    <m/>
    <n v="5563834"/>
    <n v="5515103"/>
    <n v="491496"/>
    <n v="491496"/>
    <n v="554312"/>
    <m/>
    <m/>
    <m/>
    <n v="3361875"/>
    <n v="139.16856820493101"/>
  </r>
  <r>
    <x v="89"/>
    <x v="11"/>
    <n v="298444"/>
    <m/>
    <m/>
    <n v="441884"/>
    <n v="5196165"/>
    <n v="-128695"/>
    <n v="2.7987032833976109"/>
    <m/>
    <m/>
    <m/>
    <m/>
    <n v="3053276"/>
    <n v="9527448"/>
    <n v="56.686197605066958"/>
    <m/>
    <m/>
    <m/>
    <s v="Vague C"/>
    <x v="88"/>
    <s v="Strasbourg"/>
    <x v="19"/>
    <s v="Grand Est"/>
    <s v="67482"/>
    <s v="A15"/>
    <s v="R44"/>
    <s v="Comptes financiers"/>
    <s v="VfvdY"/>
    <n v="89.345069761831368"/>
    <n v="266645"/>
    <n v="9260802"/>
    <n v="1372718"/>
    <n v="14.40803455447881"/>
    <n v="97.201286220612275"/>
    <m/>
    <n v="118.69159496121399"/>
    <m/>
    <n v="5638049"/>
    <n v="5400748"/>
    <n v="-55691"/>
    <n v="-55691"/>
    <n v="563134"/>
    <m/>
    <m/>
    <m/>
    <n v="3181971"/>
    <n v="123.694423010016"/>
  </r>
  <r>
    <x v="90"/>
    <x v="7"/>
    <n v="34025560"/>
    <m/>
    <m/>
    <m/>
    <m/>
    <n v="-57071468"/>
    <n v="2.7657169857547101"/>
    <m/>
    <m/>
    <m/>
    <m/>
    <n v="56914679"/>
    <n v="436412513"/>
    <n v="23.396421724507199"/>
    <m/>
    <m/>
    <s v="2009"/>
    <s v="Vague C"/>
    <x v="89"/>
    <s v="Strasbourg"/>
    <x v="19"/>
    <s v="Grand Est"/>
    <s v="67482"/>
    <s v="A15"/>
    <s v="R44"/>
    <s v="Comptes financiers"/>
    <s v="4k25D"/>
    <n v="35.473141367842302"/>
    <n v="12069935"/>
    <n v="423161500"/>
    <m/>
    <n v="80.280469868195595"/>
    <n v="96.963649619276595"/>
    <m/>
    <n v="48.419538261"/>
    <m/>
    <n v="102140176"/>
    <n v="102175440"/>
    <n v="4593400"/>
    <n v="4858464"/>
    <n v="11836282"/>
    <m/>
    <m/>
    <n v="78.165763048038698"/>
    <n v="113986147"/>
    <n v="96.972463043000005"/>
  </r>
  <r>
    <x v="90"/>
    <x v="10"/>
    <n v="56331467"/>
    <n v="4219779"/>
    <n v="23575907"/>
    <n v="19879904"/>
    <n v="38400369"/>
    <n v="-50733502"/>
    <n v="2.4927021172355102"/>
    <m/>
    <m/>
    <n v="17577"/>
    <n v="8024775"/>
    <n v="86755180"/>
    <n v="456794814"/>
    <n v="25.819015537247299"/>
    <n v="1133965"/>
    <n v="1878049"/>
    <s v="2009"/>
    <s v="Vague C"/>
    <x v="89"/>
    <s v="Strasbourg"/>
    <x v="19"/>
    <s v="Grand Est"/>
    <s v="67482"/>
    <s v="A15"/>
    <s v="R44"/>
    <s v="Comptes financiers"/>
    <s v="4k25D"/>
    <n v="20.2134519237711"/>
    <n v="11386534"/>
    <n v="445408279"/>
    <n v="357389101"/>
    <n v="78.238432234040204"/>
    <n v="97.507297663847794"/>
    <m/>
    <n v="70.119632419315707"/>
    <n v="29073150"/>
    <n v="137829468"/>
    <n v="117939924"/>
    <n v="2809670"/>
    <n v="2878852"/>
    <n v="-15134685"/>
    <n v="8956448"/>
    <n v="2669545"/>
    <n v="78.132591638058997"/>
    <n v="137488682"/>
    <n v="111.12484399958799"/>
  </r>
  <r>
    <x v="90"/>
    <x v="11"/>
    <n v="46965153"/>
    <n v="9183407"/>
    <n v="20965772"/>
    <n v="21143061"/>
    <n v="50856802"/>
    <n v="-31233030"/>
    <n v="1.718984871334003"/>
    <m/>
    <m/>
    <n v="101572"/>
    <n v="7852206"/>
    <n v="141698866"/>
    <n v="561255434"/>
    <n v="31.686164663485471"/>
    <n v="814223"/>
    <n v="1730674"/>
    <s v="2009"/>
    <s v="Vague C"/>
    <x v="89"/>
    <s v="Strasbourg"/>
    <x v="19"/>
    <s v="Grand Est"/>
    <s v="67482"/>
    <s v="A15"/>
    <s v="R44"/>
    <s v="Comptes financiers"/>
    <s v="4k25D"/>
    <n v="20.542669157279231"/>
    <n v="9647896"/>
    <n v="551407538"/>
    <n v="409473659"/>
    <n v="72.956738446473551"/>
    <n v="98.245380729801539"/>
    <m/>
    <n v="92.511596676794099"/>
    <n v="38861346"/>
    <n v="165066608"/>
    <n v="177840321"/>
    <n v="-2059822"/>
    <n v="-2059822"/>
    <n v="-19105447"/>
    <n v="10077628"/>
    <n v="3479917"/>
    <n v="74.765088480861493"/>
    <n v="172931896"/>
    <n v="112.902850015083"/>
  </r>
  <r>
    <x v="91"/>
    <x v="12"/>
    <n v="6808413.4000000004"/>
    <n v="0"/>
    <n v="0"/>
    <n v="5130826.22"/>
    <n v="2462788.04"/>
    <m/>
    <n v="2.4591564041304199"/>
    <n v="12825935.720000001"/>
    <n v="14.9422084329518"/>
    <n v="963390.83"/>
    <n v="1388120.75"/>
    <n v="17959103.239999998"/>
    <n v="85836948.25"/>
    <n v="22.400717537159199"/>
    <n v="3823646.53"/>
    <n v="359.33"/>
    <s v="2009"/>
    <s v="Vague C"/>
    <x v="90"/>
    <s v="Mulhouse"/>
    <x v="19"/>
    <s v="Grand Est"/>
    <s v="68224"/>
    <s v="A15"/>
    <s v="R44"/>
    <s v="Comptes financiers"/>
    <s v="OJZ4a"/>
    <n v="31.003769688838101"/>
    <n v="2110864.8099999898"/>
    <n v="83646601.390000001"/>
    <m/>
    <n v="74.189878925477799"/>
    <n v="97.448247049020694"/>
    <n v="4483074.0399999898"/>
    <n v="77.292765742576904"/>
    <n v="1585415.18"/>
    <n v="19228092.32"/>
    <n v="19228092.32"/>
    <n v="1886835.45999999"/>
    <m/>
    <m/>
    <n v="178550.05"/>
    <n v="2616372.4"/>
    <n v="82.932544661002197"/>
    <n v="23762310.91"/>
    <n v="102.268732804997"/>
  </r>
  <r>
    <x v="91"/>
    <x v="5"/>
    <n v="5946527.9800000004"/>
    <n v="0"/>
    <n v="0"/>
    <n v="6245009.9400000004"/>
    <n v="1515286.41"/>
    <m/>
    <n v="1.1237580977555699"/>
    <n v="14077896.09"/>
    <n v="16.195098820338401"/>
    <n v="755315.24"/>
    <n v="1297375.27"/>
    <n v="13502674.58"/>
    <n v="86926892.180000007"/>
    <n v="22.774333331745201"/>
    <n v="4453411.4800000004"/>
    <n v="466.46"/>
    <s v="2009"/>
    <s v="Vague C"/>
    <x v="90"/>
    <s v="Mulhouse"/>
    <x v="19"/>
    <s v="Grand Est"/>
    <s v="68224"/>
    <s v="A15"/>
    <s v="R44"/>
    <s v="Comptes financiers"/>
    <s v="OJZ4a"/>
    <n v="16.4271990863482"/>
    <n v="976847.99"/>
    <n v="85961014.349999994"/>
    <m/>
    <n v="74.878387582543397"/>
    <n v="98.888861886377001"/>
    <n v="3300219.21"/>
    <n v="56.548458455923303"/>
    <n v="1718419.63"/>
    <n v="19797020.18"/>
    <n v="19797020.18"/>
    <m/>
    <m/>
    <m/>
    <n v="178363.29"/>
    <n v="2983280.19"/>
    <n v="83.723607920584598"/>
    <n v="19424327.75"/>
    <n v="81.348016224287505"/>
  </r>
  <r>
    <x v="91"/>
    <x v="6"/>
    <n v="3146637"/>
    <n v="0"/>
    <n v="0"/>
    <n v="6667784"/>
    <n v="697916.19"/>
    <n v="-4765806"/>
    <n v="6.9576418218119302"/>
    <n v="14061586.23"/>
    <n v="14.986336659999999"/>
    <n v="506835.36"/>
    <n v="1444212.92"/>
    <n v="18910541"/>
    <n v="93031952"/>
    <n v="24.003051123768699"/>
    <n v="7022148.4699999997"/>
    <n v="306.61"/>
    <s v="2009"/>
    <s v="Vague C"/>
    <x v="90"/>
    <s v="Mulhouse"/>
    <x v="19"/>
    <s v="Grand Est"/>
    <s v="68224"/>
    <s v="A15"/>
    <s v="R44"/>
    <s v="Comptes financiers"/>
    <s v="OJZ4a"/>
    <n v="205.70628261219801"/>
    <n v="6472830"/>
    <n v="88175757"/>
    <m/>
    <n v="72.061213979472299"/>
    <n v="94.780078354155094"/>
    <n v="8689825.8300000001"/>
    <n v="77"/>
    <n v="1957900.33"/>
    <n v="23215004.120000001"/>
    <n v="22330507"/>
    <n v="3945644"/>
    <m/>
    <m/>
    <n v="385072.35"/>
    <n v="3213207.44"/>
    <n v="85.627764222176495"/>
    <n v="23676347"/>
    <n v="97"/>
  </r>
  <r>
    <x v="91"/>
    <x v="4"/>
    <n v="3235151"/>
    <m/>
    <m/>
    <m/>
    <m/>
    <n v="-5689264"/>
    <n v="5.6952663165949504"/>
    <m/>
    <m/>
    <m/>
    <m/>
    <n v="19512678"/>
    <n v="91611133"/>
    <n v="22.6399666948776"/>
    <m/>
    <m/>
    <s v="2009"/>
    <s v="Vague C"/>
    <x v="90"/>
    <s v="Mulhouse"/>
    <x v="19"/>
    <s v="Grand Est"/>
    <s v="68224"/>
    <s v="A15"/>
    <s v="R44"/>
    <s v="Comptes financiers"/>
    <s v="OJZ4a"/>
    <n v="161.275254230792"/>
    <n v="5217498"/>
    <n v="86370228"/>
    <m/>
    <n v="73.426863959863894"/>
    <n v="94.279183295331606"/>
    <m/>
    <n v="81.330850255483895"/>
    <m/>
    <n v="20740730"/>
    <n v="20740730"/>
    <n v="3373068"/>
    <n v="3373068"/>
    <n v="1513663"/>
    <m/>
    <m/>
    <n v="85.586287881051703"/>
    <n v="25201942"/>
    <n v="105.044288177635"/>
  </r>
  <r>
    <x v="91"/>
    <x v="9"/>
    <n v="11493135"/>
    <n v="803156"/>
    <n v="1869530"/>
    <n v="31974082"/>
    <n v="2944767"/>
    <n v="-14808192"/>
    <n v="1.8318649854384821"/>
    <m/>
    <m/>
    <n v="963706"/>
    <n v="1926867"/>
    <n v="31000560"/>
    <n v="126761853"/>
    <n v="35.520398238419567"/>
    <n v="215000"/>
    <n v="0"/>
    <s v="2009"/>
    <s v="Vague C"/>
    <x v="90"/>
    <s v="Mulhouse"/>
    <x v="19"/>
    <s v="Grand Est"/>
    <s v="68224"/>
    <s v="A15"/>
    <s v="R44"/>
    <s v="Budget"/>
    <s v="OJZ4a"/>
    <n v="20.204287167948522"/>
    <n v="2322106"/>
    <n v="124439747"/>
    <n v="85176990"/>
    <n v="67.194497385581769"/>
    <n v="98.168135014561514"/>
    <m/>
    <n v="89.683576743369599"/>
    <n v="2222500"/>
    <n v="47230133"/>
    <n v="45026315"/>
    <n v="-877894"/>
    <n v="-877894"/>
    <n v="-6386648"/>
    <n v="2170241"/>
    <n v="2140284"/>
    <m/>
    <n v="45808752"/>
    <n v="132.52317782356101"/>
  </r>
  <r>
    <x v="92"/>
    <x v="6"/>
    <n v="603569"/>
    <m/>
    <m/>
    <m/>
    <m/>
    <n v="-100043"/>
    <n v="4.3193572764643804"/>
    <m/>
    <m/>
    <m/>
    <m/>
    <n v="1402213"/>
    <n v="3731620"/>
    <n v="59.2213837421817"/>
    <m/>
    <m/>
    <m/>
    <s v="Vague A"/>
    <x v="91"/>
    <s v="Lyon 7e"/>
    <x v="14"/>
    <s v="Auvergne-Rhône-Alpes"/>
    <s v="69387"/>
    <s v="A10"/>
    <s v="R84"/>
    <s v="Comptes financiers"/>
    <s v="hfCvd"/>
    <n v="26.704817510508299"/>
    <n v="161182"/>
    <n v="3571141"/>
    <m/>
    <n v="54.018361998274202"/>
    <n v="95.699481726435195"/>
    <m/>
    <n v="142"/>
    <m/>
    <m/>
    <n v="2209917"/>
    <m/>
    <m/>
    <m/>
    <m/>
    <m/>
    <m/>
    <n v="1502256"/>
    <n v="151"/>
  </r>
  <r>
    <x v="92"/>
    <x v="4"/>
    <n v="498979"/>
    <m/>
    <m/>
    <m/>
    <m/>
    <n v="-756864"/>
    <n v="6.70383386947214"/>
    <m/>
    <m/>
    <m/>
    <m/>
    <n v="1160898"/>
    <n v="3843532"/>
    <n v="56.106024354682098"/>
    <m/>
    <m/>
    <m/>
    <s v="Vague A"/>
    <x v="91"/>
    <s v="Lyon 7e"/>
    <x v="14"/>
    <s v="Auvergne-Rhône-Alpes"/>
    <s v="69387"/>
    <s v="A10"/>
    <s v="R84"/>
    <s v="Comptes financiers"/>
    <s v="hfCvd"/>
    <n v="51.638245296896301"/>
    <n v="257664"/>
    <n v="3585867"/>
    <m/>
    <n v="53.3172352929545"/>
    <n v="93.296140112792102"/>
    <m/>
    <n v="116.54734545369401"/>
    <m/>
    <n v="2156453"/>
    <n v="2156453"/>
    <n v="38770"/>
    <n v="38770"/>
    <n v="267056"/>
    <m/>
    <m/>
    <m/>
    <n v="1917762"/>
    <n v="192.532048734657"/>
  </r>
  <r>
    <x v="92"/>
    <x v="14"/>
    <n v="1371803"/>
    <m/>
    <m/>
    <n v="489204"/>
    <n v="181297"/>
    <n v="521978"/>
    <n v="15.6604377161472"/>
    <m/>
    <m/>
    <m/>
    <n v="2191763"/>
    <n v="3367106"/>
    <n v="5454905"/>
    <n v="60.848227421009199"/>
    <n v="22797"/>
    <m/>
    <m/>
    <s v="Vague A"/>
    <x v="91"/>
    <s v="Lyon 7e"/>
    <x v="14"/>
    <s v="Auvergne-Rhône-Alpes"/>
    <s v="69387"/>
    <s v="A10"/>
    <s v="R84"/>
    <s v="Comptes financiers"/>
    <s v="hfCvd"/>
    <n v="62.2729356912035"/>
    <n v="854262"/>
    <n v="4830085"/>
    <n v="2949379"/>
    <n v="54.0683843256665"/>
    <n v="88.545721694511599"/>
    <m/>
    <n v="250.96000587981399"/>
    <n v="529460"/>
    <n v="3566580"/>
    <n v="3319213"/>
    <n v="533760"/>
    <n v="533760"/>
    <n v="-429112"/>
    <n v="152059"/>
    <m/>
    <m/>
    <n v="2845128"/>
    <n v="212.05549798813101"/>
  </r>
  <r>
    <x v="92"/>
    <x v="8"/>
    <n v="3031852"/>
    <n v="0"/>
    <n v="0"/>
    <n v="750905"/>
    <n v="1135031"/>
    <n v="1057051"/>
    <n v="9.3997788625361398"/>
    <m/>
    <m/>
    <n v="0"/>
    <n v="2154263"/>
    <n v="2715933"/>
    <n v="5638122"/>
    <n v="58.278164253983903"/>
    <n v="22533"/>
    <n v="0"/>
    <m/>
    <s v="Vague A"/>
    <x v="91"/>
    <s v="Lyon 7e"/>
    <x v="14"/>
    <s v="Auvergne-Rhône-Alpes"/>
    <s v="69387"/>
    <s v="A10"/>
    <s v="R84"/>
    <s v="Comptes financiers"/>
    <s v="hfCvd"/>
    <n v="17.480107868062198"/>
    <n v="529971"/>
    <n v="5108151"/>
    <n v="3140569"/>
    <n v="55.702395230184798"/>
    <n v="90.600221137463805"/>
    <m/>
    <n v="191.40700421737699"/>
    <n v="468031"/>
    <n v="4530763"/>
    <n v="3285794"/>
    <n v="254960"/>
    <n v="254960"/>
    <n v="-1117707"/>
    <n v="0"/>
    <n v="0"/>
    <m/>
    <n v="1658882"/>
    <n v="116.910702130771"/>
  </r>
  <r>
    <x v="93"/>
    <x v="6"/>
    <n v="5626033"/>
    <n v="1524987.5"/>
    <n v="14837.26"/>
    <n v="3050445.43"/>
    <n v="1335894.33"/>
    <n v="-2894017"/>
    <n v="-0.14394612908059701"/>
    <n v="6716487.8899999997"/>
    <n v="20.480737940000001"/>
    <n v="51734.7"/>
    <n v="766393.04"/>
    <n v="4513579"/>
    <n v="32765730"/>
    <n v="23.394046157372401"/>
    <n v="628404.46"/>
    <n v="11825"/>
    <s v="2013"/>
    <s v="Vague A"/>
    <x v="92"/>
    <s v="Écully"/>
    <x v="14"/>
    <s v="Auvergne-Rhône-Alpes"/>
    <s v="69081"/>
    <s v="A10"/>
    <s v="R84"/>
    <s v="Comptes financiers"/>
    <s v="fWJJA"/>
    <n v="-0.838334933335798"/>
    <m/>
    <n v="32774241"/>
    <m/>
    <n v="77.611550238618193"/>
    <n v="100.02597531017901"/>
    <n v="587623.1"/>
    <n v="50"/>
    <n v="177990.94"/>
    <n v="9451944.3800000008"/>
    <n v="7665230"/>
    <m/>
    <m/>
    <m/>
    <n v="765070.99"/>
    <n v="645306.31000000006"/>
    <n v="76.152728796342203"/>
    <n v="7407596"/>
    <n v="81"/>
  </r>
  <r>
    <x v="93"/>
    <x v="4"/>
    <n v="8210200"/>
    <m/>
    <m/>
    <m/>
    <m/>
    <n v="465538"/>
    <n v="2.1490511968744399"/>
    <m/>
    <m/>
    <m/>
    <m/>
    <n v="3812423"/>
    <n v="33732235"/>
    <n v="26.564444958953899"/>
    <m/>
    <m/>
    <s v="2013"/>
    <s v="Vague A"/>
    <x v="92"/>
    <s v="Écully"/>
    <x v="14"/>
    <s v="Auvergne-Rhône-Alpes"/>
    <s v="69081"/>
    <s v="A10"/>
    <s v="R84"/>
    <s v="Comptes financiers"/>
    <s v="fWJJA"/>
    <n v="8.8295413022825304"/>
    <n v="724923"/>
    <n v="33007313"/>
    <m/>
    <n v="75.928482058778499"/>
    <n v="97.850951767648993"/>
    <m/>
    <n v="41.580854521541902"/>
    <m/>
    <n v="8960781"/>
    <n v="8960781"/>
    <m/>
    <m/>
    <m/>
    <m/>
    <m/>
    <n v="77.6509338396977"/>
    <n v="3346885"/>
    <n v="36.503383356288303"/>
  </r>
  <r>
    <x v="94"/>
    <x v="6"/>
    <n v="11053667"/>
    <n v="0"/>
    <n v="0"/>
    <n v="13844178.060000001"/>
    <n v="527797.38"/>
    <n v="-6011223"/>
    <n v="5.9365476524445402"/>
    <n v="27259258.629999999"/>
    <n v="53.534449160000001"/>
    <n v="2271796.87"/>
    <n v="2836677.88"/>
    <n v="11418699"/>
    <n v="53383872"/>
    <n v="66.159845055825102"/>
    <n v="1824050.24"/>
    <m/>
    <s v="2021"/>
    <s v="Vague A"/>
    <x v="93"/>
    <s v="Villeurbanne"/>
    <x v="14"/>
    <s v="Auvergne-Rhône-Alpes"/>
    <s v="69266"/>
    <s v="A10"/>
    <s v="R84"/>
    <s v="Comptes financiers"/>
    <s v="8k41p"/>
    <n v="28.6706574388391"/>
    <n v="3169159"/>
    <n v="48260714"/>
    <m/>
    <n v="32.569419093466998"/>
    <n v="90.403172703546105"/>
    <n v="6309546.79"/>
    <n v="85"/>
    <n v="3460585.88"/>
    <n v="32853913.079999998"/>
    <n v="35318687"/>
    <n v="998949"/>
    <m/>
    <m/>
    <n v="759006.52"/>
    <n v="310124.87"/>
    <m/>
    <n v="17429922"/>
    <n v="130"/>
  </r>
  <r>
    <x v="94"/>
    <x v="10"/>
    <n v="14636968"/>
    <n v="3619573"/>
    <n v="393097"/>
    <n v="16651863"/>
    <n v="8465141"/>
    <n v="-3514491"/>
    <n v="9.0514569301692909"/>
    <m/>
    <m/>
    <n v="3818193"/>
    <n v="6356409"/>
    <n v="22129639"/>
    <n v="52885685"/>
    <n v="64.613675704493602"/>
    <n v="1942422"/>
    <n v="775071"/>
    <s v="2021"/>
    <s v="Vague A"/>
    <x v="93"/>
    <s v="Villeurbanne"/>
    <x v="14"/>
    <s v="Auvergne-Rhône-Alpes"/>
    <s v="69266"/>
    <s v="A10"/>
    <s v="R84"/>
    <s v="Comptes financiers"/>
    <s v="8k41p"/>
    <n v="32.704348332250198"/>
    <n v="4786925"/>
    <n v="48098760"/>
    <n v="18287370"/>
    <n v="34.579054804717003"/>
    <n v="90.948543069830706"/>
    <m/>
    <n v="165.63150567706899"/>
    <n v="3605307"/>
    <n v="50702865"/>
    <n v="34171385"/>
    <n v="2675781"/>
    <n v="2377056"/>
    <n v="8672665"/>
    <n v="736404"/>
    <n v="4339385"/>
    <m/>
    <n v="25644130"/>
    <n v="191.936066543088"/>
  </r>
  <r>
    <x v="95"/>
    <x v="4"/>
    <n v="8059893"/>
    <m/>
    <m/>
    <m/>
    <m/>
    <n v="-33610722"/>
    <n v="4.6731888789048996"/>
    <m/>
    <m/>
    <m/>
    <m/>
    <n v="62935636"/>
    <n v="354539725"/>
    <n v="18.157047704597801"/>
    <m/>
    <m/>
    <s v="2009"/>
    <s v="Vague A"/>
    <x v="94"/>
    <s v="Villeurbanne"/>
    <x v="14"/>
    <s v="Auvergne-Rhône-Alpes"/>
    <s v="69266"/>
    <s v="A10"/>
    <s v="R84"/>
    <s v="Comptes financiers"/>
    <s v="etBz7"/>
    <n v="205.564900179196"/>
    <n v="16568311"/>
    <n v="337971414"/>
    <m/>
    <n v="78.440186921225802"/>
    <n v="95.326811121095105"/>
    <m/>
    <n v="67.037707987930602"/>
    <m/>
    <n v="64373947"/>
    <n v="64373947"/>
    <n v="2036112"/>
    <n v="1992991"/>
    <n v="31136635"/>
    <m/>
    <m/>
    <n v="83.314206586968993"/>
    <n v="96546358"/>
    <n v="102.839137986978"/>
  </r>
  <r>
    <x v="95"/>
    <x v="10"/>
    <n v="36788697"/>
    <n v="6505024"/>
    <n v="4509792"/>
    <n v="28597988"/>
    <n v="17029045"/>
    <n v="-25565948"/>
    <n v="4.7552538725312496"/>
    <m/>
    <m/>
    <n v="0"/>
    <n v="677612"/>
    <n v="73289864"/>
    <n v="382490199"/>
    <n v="21.080093349006301"/>
    <n v="2014925"/>
    <n v="413818"/>
    <s v="2009"/>
    <s v="Vague A"/>
    <x v="94"/>
    <s v="Villeurbanne"/>
    <x v="14"/>
    <s v="Auvergne-Rhône-Alpes"/>
    <s v="69266"/>
    <s v="A10"/>
    <s v="R84"/>
    <s v="Comptes financiers"/>
    <s v="etBz7"/>
    <n v="49.440131027201097"/>
    <n v="18188380"/>
    <n v="364292113"/>
    <n v="291789846"/>
    <n v="76.286881797983"/>
    <n v="95.242208546107094"/>
    <m/>
    <n v="72.426358129801201"/>
    <n v="15993672"/>
    <n v="84331245"/>
    <n v="80629291"/>
    <n v="5206419"/>
    <n v="5114946"/>
    <n v="-2795030"/>
    <n v="5633997"/>
    <n v="2955372"/>
    <n v="83.542002416895699"/>
    <n v="98855812"/>
    <n v="97.691086493547004"/>
  </r>
  <r>
    <x v="95"/>
    <x v="14"/>
    <n v="39494129"/>
    <n v="10843081"/>
    <n v="2018782"/>
    <n v="14754172"/>
    <n v="17719517"/>
    <n v="-27498583"/>
    <n v="7.2213364165986702"/>
    <m/>
    <m/>
    <m/>
    <n v="7104130"/>
    <n v="90799738"/>
    <n v="396213711"/>
    <n v="21.517964581493199"/>
    <n v="1343153"/>
    <n v="3627247"/>
    <s v="2009"/>
    <s v="Vague A"/>
    <x v="94"/>
    <s v="Villeurbanne"/>
    <x v="14"/>
    <s v="Auvergne-Rhône-Alpes"/>
    <s v="69266"/>
    <s v="A10"/>
    <s v="R84"/>
    <s v="Comptes financiers"/>
    <s v="etBz7"/>
    <n v="72.446021027581097"/>
    <n v="28611925"/>
    <n v="367595826"/>
    <n v="303976712"/>
    <n v="76.720391940197104"/>
    <n v="92.777159344695207"/>
    <m/>
    <n v="88.923495230329394"/>
    <n v="18051319"/>
    <n v="82377936"/>
    <n v="85257126"/>
    <n v="14674544"/>
    <n v="15627639"/>
    <n v="-11601587"/>
    <n v="4289341"/>
    <n v="2627194"/>
    <n v="82.371960316346403"/>
    <n v="118298321"/>
    <n v="115.85386053866701"/>
  </r>
  <r>
    <x v="96"/>
    <x v="6"/>
    <n v="11808971"/>
    <m/>
    <m/>
    <m/>
    <m/>
    <n v="-9541109"/>
    <n v="6.3922064584248002"/>
    <m/>
    <m/>
    <m/>
    <m/>
    <n v="25881920"/>
    <n v="131943814"/>
    <n v="9.4417817875114594"/>
    <m/>
    <m/>
    <s v="2012"/>
    <s v="Vague A"/>
    <x v="95"/>
    <s v="Lyon 7e"/>
    <x v="14"/>
    <s v="Auvergne-Rhône-Alpes"/>
    <s v="69387"/>
    <s v="A10"/>
    <s v="R84"/>
    <s v="Comptes financiers"/>
    <s v="CUBKB"/>
    <n v="71.421303346413495"/>
    <n v="8434121"/>
    <n v="123509693"/>
    <m/>
    <n v="82.333238449511498"/>
    <n v="93.607793541575205"/>
    <m/>
    <n v="75"/>
    <m/>
    <m/>
    <n v="12457847"/>
    <n v="5326431"/>
    <m/>
    <m/>
    <m/>
    <m/>
    <n v="80.2921120387023"/>
    <n v="35423029"/>
    <n v="103"/>
  </r>
  <r>
    <x v="97"/>
    <x v="12"/>
    <n v="1892095.5"/>
    <n v="0"/>
    <n v="0"/>
    <n v="2653384.66"/>
    <n v="2883609.34"/>
    <m/>
    <n v="6.2381193092535296"/>
    <n v="10560818.560000001"/>
    <n v="10.977919556002799"/>
    <n v="166898.76"/>
    <n v="4441500.58"/>
    <n v="19988265.600000001"/>
    <n v="96200546.069999993"/>
    <n v="20.2279569762946"/>
    <n v="1589614.44"/>
    <n v="12520.73"/>
    <s v="2010"/>
    <s v="Vague A"/>
    <x v="96"/>
    <s v="Lyon 8e"/>
    <x v="14"/>
    <s v="Auvergne-Rhône-Alpes"/>
    <s v="69388"/>
    <s v="A10"/>
    <s v="R84"/>
    <s v="Comptes financiers"/>
    <s v="7Gzub"/>
    <n v="317.16712184982202"/>
    <n v="6001104.8400000101"/>
    <n v="90122094.640000001"/>
    <m/>
    <n v="80.187771266774902"/>
    <n v="93.681479286430402"/>
    <n v="7672948.6100000096"/>
    <n v="79.844744451891799"/>
    <n v="5427622.7999999998"/>
    <n v="19459405.07"/>
    <n v="19459405.07"/>
    <n v="3870030.0900000101"/>
    <m/>
    <m/>
    <n v="333.86"/>
    <n v="1096839.1100000001"/>
    <n v="69.358915310660294"/>
    <n v="25765030.23"/>
    <n v="102.920498240208"/>
  </r>
  <r>
    <x v="97"/>
    <x v="2"/>
    <n v="3919028.86"/>
    <n v="32500"/>
    <n v="0"/>
    <n v="1106511.27"/>
    <n v="3275966.98"/>
    <m/>
    <n v="6.3103490229999997"/>
    <n v="11161806.25"/>
    <n v="11.207499670000001"/>
    <n v="148039.97"/>
    <n v="3392556.16"/>
    <n v="27998865.149999999"/>
    <n v="99592296.040000007"/>
    <n v="19.475418090000002"/>
    <n v="1242887.1299999999"/>
    <n v="16694.650000000001"/>
    <s v="2010"/>
    <s v="Vague A"/>
    <x v="96"/>
    <s v="Lyon 8e"/>
    <x v="14"/>
    <s v="Auvergne-Rhône-Alpes"/>
    <s v="69388"/>
    <s v="A10"/>
    <s v="R84"/>
    <s v="Comptes financiers"/>
    <s v="7Gzub"/>
    <n v="160.3617045"/>
    <n v="6284621.4800000004"/>
    <n v="93286415.430000007"/>
    <m/>
    <n v="79.890025960000003"/>
    <n v="93.668304820000003"/>
    <n v="9034747.7799999993"/>
    <n v="108.0499385"/>
    <n v="7399397.3200000003"/>
    <n v="19396016.039999999"/>
    <n v="19396016.039999999"/>
    <n v="5036089.21"/>
    <m/>
    <m/>
    <n v="21171.58"/>
    <n v="627824.35"/>
    <n v="77.199121973913606"/>
    <n v="35949450.909999996"/>
    <n v="138.73190719999999"/>
  </r>
  <r>
    <x v="97"/>
    <x v="7"/>
    <n v="13428479"/>
    <m/>
    <m/>
    <m/>
    <m/>
    <n v="-2061806"/>
    <n v="1.62714637024447"/>
    <m/>
    <m/>
    <m/>
    <m/>
    <n v="9381757"/>
    <n v="110093599"/>
    <n v="19.369551176176898"/>
    <m/>
    <m/>
    <s v="2010"/>
    <s v="Vague A"/>
    <x v="96"/>
    <s v="Lyon 8e"/>
    <x v="14"/>
    <s v="Auvergne-Rhône-Alpes"/>
    <s v="69388"/>
    <s v="A10"/>
    <s v="R84"/>
    <s v="Comptes financiers"/>
    <s v="7Gzub"/>
    <n v="13.340185437233799"/>
    <n v="1791384"/>
    <n v="108302215"/>
    <m/>
    <n v="83.753701248335105"/>
    <n v="98.372853629755497"/>
    <m/>
    <n v="31.18525803"/>
    <m/>
    <n v="21324636"/>
    <n v="21324636"/>
    <n v="381096"/>
    <n v="381096"/>
    <n v="-3250004"/>
    <m/>
    <m/>
    <n v="76.829449022528706"/>
    <n v="11443563"/>
    <n v="38.038766612000003"/>
  </r>
  <r>
    <x v="98"/>
    <x v="5"/>
    <m/>
    <m/>
    <m/>
    <m/>
    <m/>
    <n v="202386.88"/>
    <m/>
    <m/>
    <m/>
    <m/>
    <m/>
    <n v="3437313.84"/>
    <m/>
    <m/>
    <m/>
    <m/>
    <m/>
    <s v="Vague A"/>
    <x v="97"/>
    <s v="Villeurbanne"/>
    <x v="14"/>
    <s v="Auvergne-Rhône-Alpes"/>
    <s v="69266"/>
    <s v="A10"/>
    <s v="R84"/>
    <s v="Comptes financiers"/>
    <s v="59da6"/>
    <m/>
    <m/>
    <m/>
    <m/>
    <m/>
    <m/>
    <m/>
    <m/>
    <m/>
    <m/>
    <m/>
    <m/>
    <m/>
    <m/>
    <m/>
    <m/>
    <m/>
    <n v="3234926.96"/>
    <m/>
  </r>
  <r>
    <x v="98"/>
    <x v="6"/>
    <n v="612543"/>
    <n v="0"/>
    <n v="0"/>
    <n v="7706.23"/>
    <n v="55484.58"/>
    <n v="564131"/>
    <m/>
    <n v="1519821.86"/>
    <n v="102.3028369"/>
    <n v="10553"/>
    <n v="30007.4"/>
    <n v="1672650"/>
    <n v="1485611"/>
    <n v="53.445821281614101"/>
    <n v="12006.23"/>
    <n v="151902.76"/>
    <m/>
    <s v="Vague A"/>
    <x v="97"/>
    <s v="Villeurbanne"/>
    <x v="14"/>
    <s v="Auvergne-Rhône-Alpes"/>
    <s v="69266"/>
    <s v="A10"/>
    <s v="R84"/>
    <s v="Comptes financiers"/>
    <s v="59da6"/>
    <m/>
    <m/>
    <n v="2576107"/>
    <m/>
    <n v="64.661947171904401"/>
    <n v="173.40387221150101"/>
    <m/>
    <n v="234"/>
    <n v="228787.86"/>
    <n v="793996.67"/>
    <n v="793997"/>
    <m/>
    <m/>
    <m/>
    <n v="4492.8"/>
    <n v="47783.85"/>
    <m/>
    <n v="1108519"/>
    <n v="155"/>
  </r>
  <r>
    <x v="98"/>
    <x v="7"/>
    <n v="229829"/>
    <m/>
    <m/>
    <m/>
    <m/>
    <n v="776846"/>
    <n v="16.485888402864202"/>
    <m/>
    <m/>
    <m/>
    <m/>
    <n v="2492904"/>
    <n v="2790896"/>
    <n v="19.813744403231102"/>
    <m/>
    <m/>
    <m/>
    <s v="Vague A"/>
    <x v="97"/>
    <s v="Villeurbanne"/>
    <x v="14"/>
    <s v="Auvergne-Rhône-Alpes"/>
    <s v="69266"/>
    <s v="A10"/>
    <s v="R84"/>
    <s v="Comptes financiers"/>
    <s v="59da6"/>
    <n v="200.19405732087799"/>
    <n v="460104"/>
    <n v="2330792"/>
    <m/>
    <n v="32.686707064684597"/>
    <n v="83.514111597135795"/>
    <m/>
    <n v="385.03883658000001"/>
    <m/>
    <n v="552981"/>
    <n v="552981"/>
    <n v="131687"/>
    <n v="131687"/>
    <n v="228617"/>
    <m/>
    <m/>
    <m/>
    <n v="1716058"/>
    <n v="265.05191367999998"/>
  </r>
  <r>
    <x v="98"/>
    <x v="1"/>
    <n v="269574"/>
    <n v="42680"/>
    <n v="0"/>
    <n v="130925"/>
    <n v="48470"/>
    <n v="263059"/>
    <n v="12.619632667584501"/>
    <m/>
    <m/>
    <n v="0"/>
    <n v="20538"/>
    <n v="1676810"/>
    <n v="2683945"/>
    <n v="20.7711037297709"/>
    <n v="5412"/>
    <n v="37362"/>
    <m/>
    <s v="Vague A"/>
    <x v="97"/>
    <s v="Villeurbanne"/>
    <x v="14"/>
    <s v="Auvergne-Rhône-Alpes"/>
    <s v="69266"/>
    <s v="A10"/>
    <s v="R84"/>
    <s v="Comptes financiers"/>
    <s v="59da6"/>
    <n v="125.644164496576"/>
    <n v="338704"/>
    <n v="2345241"/>
    <n v="949341"/>
    <n v="35.3711048475285"/>
    <n v="87.380367332415503"/>
    <m/>
    <n v="257.39427205988602"/>
    <n v="258980"/>
    <n v="559367"/>
    <n v="557485"/>
    <n v="-34472"/>
    <n v="-34472"/>
    <n v="-20593"/>
    <n v="0"/>
    <n v="15000"/>
    <m/>
    <n v="1413751"/>
    <n v="217.01409791147299"/>
  </r>
  <r>
    <x v="99"/>
    <x v="12"/>
    <n v="169757.01"/>
    <n v="0"/>
    <n v="0"/>
    <n v="208328.22"/>
    <n v="75500"/>
    <n v="60328.710000000297"/>
    <n v="7.0688598290069597"/>
    <n v="1346429.18"/>
    <n v="66.481134796921495"/>
    <n v="47422.94"/>
    <m/>
    <n v="678597.14"/>
    <n v="2025280.08"/>
    <n v="31.364258517765101"/>
    <n v="107484.36"/>
    <m/>
    <m/>
    <s v="Vague A"/>
    <x v="98"/>
    <s v="Lyon 5e"/>
    <x v="14"/>
    <s v="Auvergne-Rhône-Alpes"/>
    <s v="69385"/>
    <s v="A10"/>
    <s v="R84"/>
    <s v="Comptes financiers"/>
    <s v="zHvr4"/>
    <n v="84.334785349954004"/>
    <n v="143164.21"/>
    <n v="1880387.87"/>
    <m/>
    <n v="25.336300646377801"/>
    <n v="92.845818638575693"/>
    <n v="152941.54999999999"/>
    <n v="129.91732944969499"/>
    <n v="6430"/>
    <n v="635214.07999999996"/>
    <n v="635214.07999999996"/>
    <n v="143164.21"/>
    <m/>
    <m/>
    <m/>
    <m/>
    <m/>
    <n v="618268.43000000005"/>
    <n v="118.367406188384"/>
  </r>
  <r>
    <x v="100"/>
    <x v="7"/>
    <n v="33255118"/>
    <m/>
    <m/>
    <m/>
    <m/>
    <n v="-663392"/>
    <n v="3.92693500933916"/>
    <m/>
    <m/>
    <m/>
    <m/>
    <n v="37648710"/>
    <n v="42661745"/>
    <n v="87.753838948688099"/>
    <m/>
    <m/>
    <s v="2017"/>
    <s v="Vague A"/>
    <x v="99"/>
    <s v="Lyon 7e"/>
    <x v="14"/>
    <s v="Auvergne-Rhône-Alpes"/>
    <s v="69387"/>
    <s v="A10"/>
    <s v="R84"/>
    <s v="Comptes financiers"/>
    <s v="iq0rG"/>
    <n v="5.0377178033167702"/>
    <n v="1675299"/>
    <n v="40986446"/>
    <m/>
    <n v="31.566432643578"/>
    <n v="96.073064990660797"/>
    <m/>
    <n v="330.68335810000002"/>
    <m/>
    <n v="37437319"/>
    <n v="37437319"/>
    <n v="1340065"/>
    <n v="1340065"/>
    <n v="-20969512"/>
    <m/>
    <m/>
    <n v="15.4240942847018"/>
    <n v="38312102"/>
    <n v="336.51018972999998"/>
  </r>
  <r>
    <x v="100"/>
    <x v="8"/>
    <n v="28200000"/>
    <n v="5883699"/>
    <n v="28879002"/>
    <n v="2496146"/>
    <n v="16537491"/>
    <n v="-13823297"/>
    <n v="2.5396714472857198"/>
    <m/>
    <m/>
    <n v="0"/>
    <n v="600"/>
    <n v="26672714"/>
    <n v="34629755"/>
    <n v="77.920689880710995"/>
    <n v="0"/>
    <n v="6397"/>
    <s v="2017"/>
    <s v="Vague A"/>
    <x v="99"/>
    <s v="Lyon 7e"/>
    <x v="14"/>
    <s v="Auvergne-Rhône-Alpes"/>
    <s v="69387"/>
    <s v="A10"/>
    <s v="R84"/>
    <s v="Comptes financiers"/>
    <s v="iq0rG"/>
    <n v="3.1187304964539"/>
    <n v="879482"/>
    <n v="33750273"/>
    <n v="13918166"/>
    <n v="40.191349895487299"/>
    <n v="97.460328552714302"/>
    <m/>
    <n v="284.50664799066999"/>
    <n v="134491"/>
    <n v="61333938"/>
    <n v="26983744"/>
    <n v="1395841"/>
    <n v="1395841"/>
    <n v="8072382"/>
    <n v="35853"/>
    <n v="7360259"/>
    <n v="25.317694164905198"/>
    <n v="40496011"/>
    <n v="431.95395663910602"/>
  </r>
  <r>
    <x v="101"/>
    <x v="3"/>
    <n v="4972243.8899999997"/>
    <n v="0"/>
    <n v="0"/>
    <n v="4423496.8099999996"/>
    <n v="5099164.3099999996"/>
    <m/>
    <n v="2.7056963929507298"/>
    <n v="15995997.210000001"/>
    <n v="16.472867060930799"/>
    <n v="881182.82"/>
    <n v="193478.21"/>
    <n v="7151671.8499999903"/>
    <n v="97105119.290000007"/>
    <n v="14.026314060048399"/>
    <n v="90356.45"/>
    <n v="89985.95"/>
    <s v="2010"/>
    <s v="Vague A"/>
    <x v="100"/>
    <s v="Lyon 7e"/>
    <x v="14"/>
    <s v="Auvergne-Rhône-Alpes"/>
    <s v="69387"/>
    <s v="A10"/>
    <s v="R84"/>
    <s v="Comptes financiers"/>
    <s v="kWved"/>
    <n v="52.840724793972903"/>
    <n v="2627369.7100000302"/>
    <n v="94397832.239999995"/>
    <m/>
    <n v="79.0641432927073"/>
    <n v="97.212003785387594"/>
    <n v="3828582.6900000302"/>
    <n v="27.273951158690299"/>
    <m/>
    <n v="13620269"/>
    <n v="13620269"/>
    <n v="959007.65000003297"/>
    <m/>
    <m/>
    <n v="1609026.49"/>
    <n v="983035.98"/>
    <m/>
    <n v="12891471.07"/>
    <n v="49.163518643105697"/>
  </r>
  <r>
    <x v="101"/>
    <x v="6"/>
    <n v="4398049"/>
    <n v="2075530.68"/>
    <n v="792519.34"/>
    <n v="5687072.2199999997"/>
    <n v="2523871.27"/>
    <n v="-4997428"/>
    <n v="3.67923164627407"/>
    <n v="16798120.98"/>
    <n v="14.049656949999999"/>
    <n v="272188.78000000003"/>
    <n v="603240.19999999995"/>
    <n v="14888476"/>
    <n v="121923636"/>
    <n v="5.5721074460082498"/>
    <n v="46816.2"/>
    <n v="227813.53"/>
    <s v="2010"/>
    <s v="Vague A"/>
    <x v="100"/>
    <s v="Lyon 7e"/>
    <x v="14"/>
    <s v="Auvergne-Rhône-Alpes"/>
    <s v="69387"/>
    <s v="A10"/>
    <s v="R84"/>
    <s v="Comptes financiers"/>
    <s v="kWved"/>
    <n v="101.99643069006299"/>
    <n v="4485853"/>
    <n v="117619567"/>
    <m/>
    <n v="76.426437938579895"/>
    <n v="96.469864957111398"/>
    <n v="8603693.9700000007"/>
    <n v="46"/>
    <n v="135967.51"/>
    <n v="15292789.800000001"/>
    <n v="6793716"/>
    <n v="1714353"/>
    <m/>
    <m/>
    <n v="2110994.59"/>
    <n v="816775.48"/>
    <n v="84.343576508151799"/>
    <n v="19885904"/>
    <n v="61"/>
  </r>
  <r>
    <x v="101"/>
    <x v="1"/>
    <n v="7375853"/>
    <n v="2627643"/>
    <n v="964147"/>
    <n v="6846479"/>
    <n v="3353661"/>
    <n v="-7380284"/>
    <n v="3.7786160791360901"/>
    <m/>
    <m/>
    <n v="788524"/>
    <n v="680841"/>
    <n v="18479475"/>
    <n v="132205175"/>
    <n v="12.446634558745499"/>
    <n v="68400"/>
    <n v="86537"/>
    <s v="2010"/>
    <s v="Vague A"/>
    <x v="100"/>
    <s v="Lyon 7e"/>
    <x v="14"/>
    <s v="Auvergne-Rhône-Alpes"/>
    <s v="69387"/>
    <s v="A10"/>
    <s v="R84"/>
    <s v="Comptes financiers"/>
    <s v="kWved"/>
    <n v="67.728112260371802"/>
    <n v="4995526"/>
    <n v="127209650"/>
    <n v="97475695"/>
    <n v="73.7306198490339"/>
    <n v="96.221384677263998"/>
    <m/>
    <n v="52.296433485981602"/>
    <n v="102607"/>
    <n v="17107231"/>
    <n v="16455095"/>
    <n v="2733557"/>
    <n v="2733557"/>
    <n v="-1671627"/>
    <n v="1299255"/>
    <n v="289137"/>
    <n v="84.428121131875898"/>
    <n v="25859759"/>
    <n v="73.182445199715602"/>
  </r>
  <r>
    <x v="101"/>
    <x v="8"/>
    <n v="4850033"/>
    <n v="4891486"/>
    <n v="3071021"/>
    <n v="4551089"/>
    <n v="2608062"/>
    <n v="-13679686"/>
    <n v="1.79223708675931"/>
    <m/>
    <m/>
    <n v="1129208"/>
    <n v="582548"/>
    <n v="20497788"/>
    <n v="141891551"/>
    <n v="13.0860984104684"/>
    <n v="77353"/>
    <n v="18393"/>
    <s v="2010"/>
    <s v="Vague A"/>
    <x v="100"/>
    <s v="Lyon 7e"/>
    <x v="14"/>
    <s v="Auvergne-Rhône-Alpes"/>
    <s v="69387"/>
    <s v="A10"/>
    <s v="R84"/>
    <s v="Comptes financiers"/>
    <s v="kWved"/>
    <n v="52.433313340342202"/>
    <n v="2543033"/>
    <n v="139348518"/>
    <n v="104170521"/>
    <n v="73.415591179209798"/>
    <n v="98.2077629132407"/>
    <m/>
    <n v="52.955020877940001"/>
    <n v="109203"/>
    <n v="18321833"/>
    <n v="18568068"/>
    <n v="-813475"/>
    <n v="-813475"/>
    <n v="668203"/>
    <n v="1022423"/>
    <n v="261047"/>
    <n v="83.530235803912305"/>
    <n v="34177474"/>
    <n v="88.295812661602895"/>
  </r>
  <r>
    <x v="102"/>
    <x v="12"/>
    <m/>
    <m/>
    <m/>
    <m/>
    <m/>
    <n v="258763.40999999299"/>
    <m/>
    <m/>
    <m/>
    <m/>
    <m/>
    <n v="10007396.859999999"/>
    <m/>
    <m/>
    <m/>
    <m/>
    <s v="2011"/>
    <s v="Vague B"/>
    <x v="101"/>
    <s v="Le Mans"/>
    <x v="15"/>
    <s v="Pays de la Loire"/>
    <s v="72181"/>
    <s v="A17"/>
    <s v="R52"/>
    <s v="Comptes financiers"/>
    <s v="9xlel"/>
    <m/>
    <m/>
    <m/>
    <m/>
    <m/>
    <m/>
    <m/>
    <m/>
    <m/>
    <m/>
    <m/>
    <m/>
    <m/>
    <m/>
    <m/>
    <m/>
    <n v="82.0533533357858"/>
    <n v="9748633.4499999993"/>
    <m/>
  </r>
  <r>
    <x v="102"/>
    <x v="5"/>
    <n v="5336928.78"/>
    <n v="0"/>
    <n v="0"/>
    <n v="1720222.23"/>
    <n v="1113691.51"/>
    <m/>
    <n v="0.34236294827077901"/>
    <n v="9430631.8900000006"/>
    <n v="12.6001036275321"/>
    <n v="1177079.1599999999"/>
    <n v="1476344.48"/>
    <n v="7897666.2999999998"/>
    <n v="74845669.280000001"/>
    <n v="12.5379130820433"/>
    <n v="805103.95"/>
    <n v="40.08"/>
    <s v="2011"/>
    <s v="Vague B"/>
    <x v="101"/>
    <s v="Le Mans"/>
    <x v="15"/>
    <s v="Pays de la Loire"/>
    <s v="72181"/>
    <s v="A17"/>
    <s v="R52"/>
    <s v="Comptes financiers"/>
    <s v="9xlel"/>
    <n v="4.80133519788144"/>
    <n v="256243.840000005"/>
    <n v="74580176.200000003"/>
    <m/>
    <n v="85.195064341603796"/>
    <n v="99.645279302658395"/>
    <n v="1959184.56"/>
    <n v="38.122192958830802"/>
    <n v="1511483.64"/>
    <n v="9384084.9600000195"/>
    <n v="9384084.9600000195"/>
    <m/>
    <m/>
    <m/>
    <n v="314699.94"/>
    <n v="1055727.5900000001"/>
    <n v="81.665926616229996"/>
    <n v="8318895.7099999897"/>
    <n v="40.155475733510002"/>
  </r>
  <r>
    <x v="102"/>
    <x v="7"/>
    <n v="4716208"/>
    <m/>
    <m/>
    <m/>
    <m/>
    <n v="-1857450"/>
    <n v="1.20679387213665"/>
    <m/>
    <m/>
    <m/>
    <m/>
    <n v="8926773"/>
    <n v="85146024"/>
    <n v="15.876660312406401"/>
    <m/>
    <m/>
    <s v="2011"/>
    <s v="Vague B"/>
    <x v="101"/>
    <s v="Le Mans"/>
    <x v="15"/>
    <s v="Pays de la Loire"/>
    <s v="72181"/>
    <s v="A17"/>
    <s v="R52"/>
    <s v="Comptes financiers"/>
    <s v="9xlel"/>
    <n v="21.787355434705201"/>
    <n v="1027537"/>
    <n v="84118487"/>
    <m/>
    <n v="85.708862929407005"/>
    <n v="98.7932061278634"/>
    <m/>
    <n v="38.203709963999998"/>
    <m/>
    <n v="13518345"/>
    <n v="13518345"/>
    <m/>
    <m/>
    <n v="-740777"/>
    <m/>
    <m/>
    <n v="81.831695766783795"/>
    <n v="10784223"/>
    <n v="46.152997022000001"/>
  </r>
  <r>
    <x v="102"/>
    <x v="13"/>
    <n v="4556650"/>
    <n v="1661961"/>
    <n v="488621"/>
    <n v="1522940"/>
    <n v="5668954"/>
    <n v="-3159806"/>
    <n v="3.97234077651063"/>
    <m/>
    <m/>
    <n v="949648"/>
    <n v="1500956"/>
    <n v="11932418"/>
    <n v="89167073"/>
    <n v="15.066635640266"/>
    <n v="434655"/>
    <n v="0"/>
    <s v="2011"/>
    <s v="Vague B"/>
    <x v="101"/>
    <s v="Le Mans"/>
    <x v="15"/>
    <s v="Pays de la Loire"/>
    <s v="72181"/>
    <s v="A17"/>
    <s v="R52"/>
    <s v="Comptes financiers"/>
    <s v="9xlel"/>
    <n v="77.7329836612424"/>
    <n v="3542020"/>
    <n v="85625053"/>
    <n v="75793876"/>
    <n v="85.002090401689003"/>
    <n v="96.027659223489394"/>
    <m/>
    <n v="50.168383311832798"/>
    <n v="1770685"/>
    <n v="17247106"/>
    <n v="13434478"/>
    <n v="1710657"/>
    <n v="1710657"/>
    <n v="2644242"/>
    <n v="633915"/>
    <n v="2614771"/>
    <n v="82.733782559385503"/>
    <n v="15092224"/>
    <n v="63.453398855122501"/>
  </r>
  <r>
    <x v="102"/>
    <x v="8"/>
    <n v="5622421"/>
    <n v="1574765"/>
    <n v="865713"/>
    <n v="1619651"/>
    <n v="13075684"/>
    <n v="-2719994"/>
    <n v="1.85288069966139"/>
    <m/>
    <m/>
    <n v="1043640"/>
    <n v="1432091"/>
    <n v="14371584"/>
    <n v="99548611"/>
    <n v="19.558239742792601"/>
    <n v="480725"/>
    <n v="0"/>
    <s v="2011"/>
    <s v="Vague B"/>
    <x v="101"/>
    <s v="Le Mans"/>
    <x v="15"/>
    <s v="Pays de la Loire"/>
    <s v="72181"/>
    <s v="A17"/>
    <s v="R52"/>
    <s v="Comptes financiers"/>
    <s v="9xlel"/>
    <n v="32.806454728310101"/>
    <n v="1844517"/>
    <n v="97704095"/>
    <n v="83409196"/>
    <n v="83.787403121074206"/>
    <n v="98.147120304872999"/>
    <m/>
    <n v="52.953463618899498"/>
    <n v="1336842"/>
    <n v="23685894"/>
    <n v="19469956"/>
    <n v="-261503"/>
    <n v="-261503"/>
    <n v="957679"/>
    <n v="628376"/>
    <n v="1628407"/>
    <n v="80.940116617112096"/>
    <n v="17091578"/>
    <n v="62.975539356871401"/>
  </r>
  <r>
    <x v="103"/>
    <x v="3"/>
    <n v="3497322.07"/>
    <n v="0"/>
    <n v="0"/>
    <n v="629240.28"/>
    <n v="3521805.72"/>
    <n v="1500532.26"/>
    <n v="2.4598245547797499"/>
    <n v="15650993.460000001"/>
    <n v="46.055802618593397"/>
    <n v="929937.25"/>
    <n v="632106.61"/>
    <n v="9742701.1399999894"/>
    <n v="33982674.43"/>
    <n v="48.383857644484998"/>
    <n v="1148089.8799999999"/>
    <n v="22788.21"/>
    <s v="2011"/>
    <s v="Vague A"/>
    <x v="102"/>
    <s v="Chambéry"/>
    <x v="13"/>
    <s v="Auvergne-Rhône-Alpes"/>
    <s v="73065"/>
    <s v="A08"/>
    <s v="R84"/>
    <s v="Comptes financiers"/>
    <s v="zCa4j"/>
    <n v="23.901549621936901"/>
    <n v="835914.17000000097"/>
    <n v="33146760.260000002"/>
    <m/>
    <n v="45.3638562549122"/>
    <n v="97.5401754452202"/>
    <n v="4345207.46"/>
    <n v="105.813430419399"/>
    <n v="3138724.67"/>
    <n v="16442128.82"/>
    <n v="16442128.82"/>
    <m/>
    <m/>
    <m/>
    <n v="1275496.28"/>
    <n v="2464612.4500000002"/>
    <m/>
    <n v="8242168.8800000101"/>
    <n v="89.516464762339496"/>
  </r>
  <r>
    <x v="103"/>
    <x v="12"/>
    <n v="4128543.49"/>
    <n v="0"/>
    <n v="0"/>
    <n v="1106716.3400000001"/>
    <n v="2932033.34"/>
    <m/>
    <n v="3.0493884668092002"/>
    <n v="14987863.890000001"/>
    <n v="15.183171966680399"/>
    <n v="1805373.84"/>
    <n v="1550979.76"/>
    <n v="5403013.8499999903"/>
    <n v="98713654.319999993"/>
    <n v="20.338776938513401"/>
    <n v="1347262.58"/>
    <n v="15630.29"/>
    <s v="2011"/>
    <s v="Vague A"/>
    <x v="102"/>
    <s v="Chambéry"/>
    <x v="13"/>
    <s v="Auvergne-Rhône-Alpes"/>
    <s v="73065"/>
    <s v="A08"/>
    <s v="R84"/>
    <s v="Comptes financiers"/>
    <s v="zCa4j"/>
    <n v="72.911010802988599"/>
    <n v="3010162.78999998"/>
    <n v="95703393.980000004"/>
    <m/>
    <n v="77.800564824637306"/>
    <n v="96.950512712008802"/>
    <n v="7523159.6299999803"/>
    <n v="20.324096200877499"/>
    <n v="3715021.6"/>
    <n v="20077149.960000001"/>
    <n v="20077149.960000001"/>
    <n v="673411.05999998399"/>
    <m/>
    <m/>
    <n v="3607503.29"/>
    <n v="1877841.44"/>
    <n v="84.793296655561704"/>
    <n v="7095272.4400000004"/>
    <n v="26.689733479397699"/>
  </r>
  <r>
    <x v="103"/>
    <x v="7"/>
    <n v="9861113"/>
    <m/>
    <m/>
    <m/>
    <m/>
    <n v="-7274320"/>
    <n v="2.3672504678425899"/>
    <m/>
    <m/>
    <m/>
    <m/>
    <n v="9734519"/>
    <n v="105478319"/>
    <n v="15.8271710795846"/>
    <m/>
    <m/>
    <s v="2011"/>
    <s v="Vague A"/>
    <x v="102"/>
    <s v="Chambéry"/>
    <x v="13"/>
    <s v="Auvergne-Rhône-Alpes"/>
    <s v="73065"/>
    <s v="A08"/>
    <s v="R84"/>
    <s v="Comptes financiers"/>
    <s v="zCa4j"/>
    <n v="25.321036276533899"/>
    <n v="2496936"/>
    <n v="102784774"/>
    <m/>
    <n v="83.326555479140694"/>
    <n v="97.446351984430095"/>
    <m/>
    <n v="34.094805131000001"/>
    <m/>
    <n v="16694234"/>
    <n v="16694234"/>
    <n v="879457"/>
    <n v="879457"/>
    <n v="-210661"/>
    <m/>
    <m/>
    <n v="85.550546595959105"/>
    <n v="17008839"/>
    <n v="59.572851131"/>
  </r>
  <r>
    <x v="103"/>
    <x v="13"/>
    <n v="6639167"/>
    <n v="804727"/>
    <n v="258367"/>
    <n v="2335710"/>
    <n v="3358905"/>
    <n v="-3546342"/>
    <n v="4.6252807555158304"/>
    <m/>
    <m/>
    <n v="563376"/>
    <n v="1899343"/>
    <n v="13168064"/>
    <n v="113021377"/>
    <n v="17.915240052331001"/>
    <n v="1032561"/>
    <n v="121839"/>
    <s v="2011"/>
    <s v="Vague A"/>
    <x v="102"/>
    <s v="Chambéry"/>
    <x v="13"/>
    <s v="Auvergne-Rhône-Alpes"/>
    <s v="73065"/>
    <s v="A08"/>
    <s v="R84"/>
    <s v="Comptes financiers"/>
    <s v="zCa4j"/>
    <n v="78.738130852861502"/>
    <n v="5227556"/>
    <n v="107793821"/>
    <n v="92062619"/>
    <n v="81.455934659157506"/>
    <n v="95.374719244484197"/>
    <m/>
    <n v="43.9775025694655"/>
    <n v="6831660"/>
    <n v="19945567"/>
    <n v="20248051"/>
    <n v="3126730"/>
    <n v="3126730"/>
    <n v="-3420367"/>
    <n v="1249587"/>
    <n v="1489492"/>
    <n v="85.951727847170105"/>
    <n v="16714406"/>
    <n v="55.821253056796301"/>
  </r>
  <r>
    <x v="103"/>
    <x v="11"/>
    <n v="9686976"/>
    <n v="2612669"/>
    <n v="4054610"/>
    <n v="2427703"/>
    <n v="3805432"/>
    <n v="-10594043"/>
    <n v="0.42174949579665538"/>
    <m/>
    <m/>
    <n v="633941"/>
    <n v="2024453"/>
    <n v="8763083"/>
    <n v="127770870"/>
    <n v="19.498852907552401"/>
    <n v="656342"/>
    <n v="526598"/>
    <s v="2011"/>
    <s v="Vague A"/>
    <x v="102"/>
    <s v="Chambéry"/>
    <x v="13"/>
    <s v="Auvergne-Rhône-Alpes"/>
    <s v="73065"/>
    <s v="A08"/>
    <s v="R84"/>
    <s v="Comptes financiers"/>
    <s v="zCa4j"/>
    <n v="5.5628608969403874"/>
    <n v="538873"/>
    <n v="127231996"/>
    <n v="104930194"/>
    <n v="82.123721940689606"/>
    <n v="99.578249721552339"/>
    <m/>
    <n v="24.7949413605049"/>
    <n v="9545370"/>
    <n v="29666553"/>
    <n v="24913854"/>
    <n v="-985779"/>
    <n v="-985779"/>
    <n v="-3769737"/>
    <n v="2698705"/>
    <n v="680730"/>
    <n v="82.284778656051301"/>
    <n v="19357126"/>
    <n v="54.770541837605101"/>
  </r>
  <r>
    <x v="104"/>
    <x v="0"/>
    <n v="2694301"/>
    <m/>
    <m/>
    <m/>
    <m/>
    <n v="-6934098"/>
    <n v="4.6727774693358901"/>
    <m/>
    <m/>
    <m/>
    <m/>
    <n v="13142607"/>
    <n v="92063083"/>
    <n v="37.356693779199198"/>
    <m/>
    <m/>
    <s v="2011"/>
    <s v="Vague D"/>
    <x v="103"/>
    <s v="Paris 16e"/>
    <x v="20"/>
    <s v="Île-de-France"/>
    <s v="75116"/>
    <s v="A01"/>
    <s v="R11"/>
    <s v="Comptes financiers"/>
    <s v="C6Ps7"/>
    <n v="159.66675586729201"/>
    <n v="4301903"/>
    <n v="87761180"/>
    <m/>
    <n v="74.787255386613595"/>
    <n v="95.327222530664102"/>
    <m/>
    <n v="54"/>
    <m/>
    <m/>
    <n v="34391724"/>
    <n v="1059652"/>
    <m/>
    <m/>
    <m/>
    <m/>
    <n v="71.881856682120002"/>
    <n v="20076705"/>
    <n v="82"/>
  </r>
  <r>
    <x v="104"/>
    <x v="6"/>
    <n v="3937614"/>
    <n v="375195.15"/>
    <n v="0"/>
    <n v="12495376.85"/>
    <n v="2141055.0499999998"/>
    <n v="-8999181.7300000004"/>
    <n v="3.0359621427286099"/>
    <n v="17835513.370000001"/>
    <n v="18.703293859999999"/>
    <n v="1516907.72"/>
    <m/>
    <n v="12100093"/>
    <n v="95360280"/>
    <n v="39.0442844756748"/>
    <n v="1621808.09"/>
    <m/>
    <s v="2011"/>
    <s v="Vague D"/>
    <x v="103"/>
    <s v="Paris 16e"/>
    <x v="20"/>
    <s v="Île-de-France"/>
    <s v="75116"/>
    <s v="A01"/>
    <s v="R11"/>
    <s v="Comptes financiers"/>
    <s v="C6Ps7"/>
    <n v="73.524271297288195"/>
    <n v="2895102"/>
    <n v="92465178"/>
    <m/>
    <n v="75.524467839230297"/>
    <n v="96.964037857271407"/>
    <n v="4880917.5199999996"/>
    <n v="47"/>
    <n v="12016996.68"/>
    <n v="37232738.600000001"/>
    <n v="37232739"/>
    <n v="783105"/>
    <m/>
    <m/>
    <n v="451765.52"/>
    <n v="189815.81"/>
    <n v="70.647967452919104"/>
    <n v="21099274.73"/>
    <n v="82"/>
  </r>
  <r>
    <x v="104"/>
    <x v="14"/>
    <n v="16007257"/>
    <n v="944614"/>
    <n v="0"/>
    <n v="13626032"/>
    <n v="3338598"/>
    <n v="-4518737"/>
    <n v="4.8554798614542802"/>
    <m/>
    <m/>
    <n v="30500"/>
    <n v="2154022"/>
    <n v="34017869"/>
    <n v="106604520"/>
    <n v="43.594394496593601"/>
    <n v="2322561"/>
    <n v="0"/>
    <s v="2011"/>
    <s v="Vague D"/>
    <x v="103"/>
    <s v="Paris 16e"/>
    <x v="20"/>
    <s v="Île-de-France"/>
    <s v="75116"/>
    <s v="A01"/>
    <s v="R11"/>
    <s v="Comptes financiers"/>
    <s v="C6Ps7"/>
    <n v="32.3363396989253"/>
    <n v="5176161"/>
    <n v="101428359"/>
    <n v="79573493"/>
    <n v="74.643638937635998"/>
    <n v="95.144520138545701"/>
    <m/>
    <n v="120.73973157743799"/>
    <n v="24232784"/>
    <n v="47069032"/>
    <n v="46473595"/>
    <n v="956686"/>
    <n v="956686"/>
    <n v="726532"/>
    <n v="302895"/>
    <n v="117026"/>
    <n v="70.791984799430296"/>
    <n v="38536606"/>
    <n v="136.77809930849801"/>
  </r>
  <r>
    <x v="105"/>
    <x v="4"/>
    <n v="2989696"/>
    <m/>
    <m/>
    <m/>
    <m/>
    <n v="-11193028"/>
    <n v="1.18249346384384"/>
    <m/>
    <m/>
    <m/>
    <m/>
    <n v="12737095"/>
    <n v="202318835"/>
    <n v="14.949942747545"/>
    <m/>
    <m/>
    <s v="2011"/>
    <s v="Vague D"/>
    <x v="104"/>
    <s v="Paris  5e"/>
    <x v="20"/>
    <s v="Île-de-France"/>
    <s v="75105"/>
    <s v="A01"/>
    <s v="R11"/>
    <s v="Comptes financiers"/>
    <s v="6G2TU"/>
    <n v="80.021748030569"/>
    <n v="2392407"/>
    <n v="199926427"/>
    <m/>
    <n v="81.141279307979403"/>
    <n v="98.817506041886801"/>
    <m/>
    <n v="22.935208060313101"/>
    <m/>
    <n v="30246550"/>
    <n v="30246550"/>
    <n v="1371527"/>
    <n v="1193921"/>
    <n v="3582264"/>
    <m/>
    <m/>
    <n v="77.927840425890295"/>
    <n v="23930123"/>
    <n v="43.090072729604699"/>
  </r>
  <r>
    <x v="105"/>
    <x v="13"/>
    <n v="4417728"/>
    <n v="292743"/>
    <n v="2152141"/>
    <n v="5892132"/>
    <n v="5976784"/>
    <n v="-12586361"/>
    <n v="4.9407113966011096"/>
    <m/>
    <m/>
    <n v="2000"/>
    <n v="8340427"/>
    <n v="24105026"/>
    <n v="222089900"/>
    <n v="18.371801239047802"/>
    <n v="875940"/>
    <n v="509286"/>
    <s v="2011"/>
    <s v="Vague D"/>
    <x v="104"/>
    <s v="Paris  5e"/>
    <x v="20"/>
    <s v="Île-de-France"/>
    <s v="75105"/>
    <s v="A01"/>
    <s v="R11"/>
    <s v="Comptes financiers"/>
    <s v="6G2TU"/>
    <n v="248.38154363509901"/>
    <n v="10972821"/>
    <n v="211117079"/>
    <n v="174422184"/>
    <n v="78.536747506302603"/>
    <n v="95.059288603398898"/>
    <m/>
    <n v="41.104250783992697"/>
    <n v="7594090"/>
    <n v="37180749"/>
    <n v="40801915"/>
    <n v="7709901"/>
    <n v="7056596"/>
    <n v="3807429"/>
    <n v="5261704"/>
    <n v="283502"/>
    <n v="76.910238515133003"/>
    <n v="36691387"/>
    <n v="62.566701768358598"/>
  </r>
  <r>
    <x v="105"/>
    <x v="8"/>
    <n v="6268766"/>
    <n v="878440"/>
    <n v="5269982"/>
    <n v="6788981"/>
    <n v="12225715"/>
    <n v="-24143198"/>
    <n v="1.1526875514153401"/>
    <m/>
    <m/>
    <n v="0"/>
    <n v="8524988"/>
    <n v="25369218"/>
    <n v="234476463"/>
    <n v="17.228819252531999"/>
    <n v="789207"/>
    <n v="712274"/>
    <s v="2011"/>
    <s v="Vague D"/>
    <x v="104"/>
    <s v="Paris  5e"/>
    <x v="20"/>
    <s v="Île-de-France"/>
    <s v="75105"/>
    <s v="A01"/>
    <s v="R11"/>
    <s v="Comptes financiers"/>
    <s v="6G2TU"/>
    <n v="43.115040503984403"/>
    <n v="2702781"/>
    <n v="231773682"/>
    <n v="189276624"/>
    <n v="80.723080508084905"/>
    <n v="98.847312448584702"/>
    <m/>
    <n v="39.404467328607197"/>
    <n v="5970892"/>
    <n v="47645809"/>
    <n v="40397526"/>
    <n v="-551421"/>
    <n v="-624698"/>
    <n v="6155963"/>
    <n v="6054994"/>
    <n v="430336"/>
    <n v="75.699829782773307"/>
    <n v="49512416"/>
    <n v="76.904632166131805"/>
  </r>
  <r>
    <x v="106"/>
    <x v="3"/>
    <n v="11719850.640000001"/>
    <n v="0"/>
    <n v="0"/>
    <n v="936429.14"/>
    <n v="130500"/>
    <m/>
    <n v="5.0437082554523203"/>
    <n v="12640507.99"/>
    <n v="16.813236492415498"/>
    <n v="204303.38"/>
    <n v="3378289"/>
    <n v="16093286.59"/>
    <n v="75181884.200000003"/>
    <n v="14.892404359293799"/>
    <n v="912776.26"/>
    <n v="27079.46"/>
    <s v="2010"/>
    <s v="Vague D"/>
    <x v="105"/>
    <s v="Paris  5e"/>
    <x v="20"/>
    <s v="Île-de-France"/>
    <s v="75105"/>
    <s v="A01"/>
    <s v="R11"/>
    <s v="Comptes financiers"/>
    <s v="GBpkg"/>
    <n v="32.354976325875803"/>
    <n v="3791954.9"/>
    <n v="71305567.709999993"/>
    <m/>
    <n v="76.636518721354406"/>
    <n v="94.844081747554796"/>
    <n v="4515520.5199999996"/>
    <n v="81.250081283449205"/>
    <n v="1949896.77"/>
    <n v="11196390.199999999"/>
    <n v="11196390.199999999"/>
    <n v="2234335.75"/>
    <m/>
    <m/>
    <m/>
    <m/>
    <m/>
    <n v="30352821.59"/>
    <n v="153.24211170774501"/>
  </r>
  <r>
    <x v="106"/>
    <x v="5"/>
    <n v="7355131.3799999999"/>
    <n v="0"/>
    <n v="0"/>
    <n v="5071128.5599999996"/>
    <n v="177642.8"/>
    <m/>
    <n v="5.5575772762716902"/>
    <n v="14589957.140000001"/>
    <n v="18.214727621007601"/>
    <n v="162132.22"/>
    <n v="2698838.57"/>
    <n v="19558646.879999999"/>
    <n v="80099782.129999995"/>
    <n v="17.6111891379498"/>
    <n v="813848.08"/>
    <n v="29478.39"/>
    <s v="2010"/>
    <s v="Vague D"/>
    <x v="105"/>
    <s v="Paris  5e"/>
    <x v="20"/>
    <s v="Île-de-France"/>
    <s v="75105"/>
    <s v="A01"/>
    <s v="R11"/>
    <s v="Comptes financiers"/>
    <s v="GBpkg"/>
    <n v="60.523831050860302"/>
    <n v="4451607.2900000103"/>
    <n v="75624560.969999999"/>
    <m/>
    <n v="74.782338324944405"/>
    <n v="94.412942156650502"/>
    <n v="5371262.2700000098"/>
    <n v="93.106165331567098"/>
    <n v="3710917.81"/>
    <n v="14106524.130000001"/>
    <n v="14106524.130000001"/>
    <n v="3170765.24000001"/>
    <m/>
    <m/>
    <m/>
    <m/>
    <n v="74.727544326828493"/>
    <n v="25004038.960000001"/>
    <n v="119.028182248501"/>
  </r>
  <r>
    <x v="106"/>
    <x v="10"/>
    <n v="2756728"/>
    <n v="53536"/>
    <n v="665609"/>
    <n v="5679245"/>
    <n v="1323803"/>
    <n v="-6356069"/>
    <n v="6.6187208178090504"/>
    <m/>
    <m/>
    <n v="51784"/>
    <n v="6219340"/>
    <n v="26270994"/>
    <n v="88864558"/>
    <n v="20.677460636218999"/>
    <n v="450022"/>
    <m/>
    <s v="2010"/>
    <s v="Vague D"/>
    <x v="105"/>
    <s v="Paris  5e"/>
    <x v="20"/>
    <s v="Île-de-France"/>
    <s v="75105"/>
    <s v="A01"/>
    <s v="R11"/>
    <s v="Comptes financiers"/>
    <s v="GBpkg"/>
    <n v="213.357901105949"/>
    <n v="5881697"/>
    <n v="82982861"/>
    <n v="65750451"/>
    <n v="73.989509968642395"/>
    <n v="93.381279182190994"/>
    <m/>
    <n v="113.97001412135"/>
    <n v="3183644"/>
    <n v="17626983"/>
    <n v="18374934"/>
    <n v="3675339"/>
    <n v="3675339"/>
    <n v="3549835"/>
    <m/>
    <m/>
    <n v="74.109467834470806"/>
    <n v="32627063"/>
    <n v="141.54420007283201"/>
  </r>
  <r>
    <x v="106"/>
    <x v="14"/>
    <n v="2454654"/>
    <n v="256740"/>
    <m/>
    <n v="6492026"/>
    <n v="1822816"/>
    <n v="-6404881"/>
    <n v="5.7887389481551503"/>
    <m/>
    <m/>
    <m/>
    <n v="12210352"/>
    <n v="33875846"/>
    <n v="96480046"/>
    <n v="23.846636640285201"/>
    <n v="433890"/>
    <m/>
    <s v="2010"/>
    <s v="Vague D"/>
    <x v="105"/>
    <s v="Paris  5e"/>
    <x v="20"/>
    <s v="Île-de-France"/>
    <s v="75105"/>
    <s v="A01"/>
    <s v="R11"/>
    <s v="Comptes financiers"/>
    <s v="GBpkg"/>
    <n v="227.52607903191199"/>
    <n v="5584978"/>
    <n v="90895068"/>
    <n v="71303219"/>
    <n v="73.904627906168301"/>
    <n v="94.2112610518449"/>
    <m/>
    <n v="134.169046003684"/>
    <n v="3688944"/>
    <n v="24904768"/>
    <n v="23007246"/>
    <n v="3012444"/>
    <n v="3012444"/>
    <n v="5963633"/>
    <m/>
    <m/>
    <n v="72.100160868752297"/>
    <n v="40280727"/>
    <n v="159.53628771145199"/>
  </r>
  <r>
    <x v="107"/>
    <x v="5"/>
    <n v="7059921.5099999998"/>
    <n v="0"/>
    <n v="0"/>
    <n v="2378492.04"/>
    <n v="945880.62"/>
    <m/>
    <n v="2.0971379758813402"/>
    <n v="13859445.42"/>
    <n v="13.8520875581694"/>
    <n v="22016.799999999999"/>
    <n v="3223985.7"/>
    <n v="13751002.439999999"/>
    <n v="100053117.34999999"/>
    <n v="9.8904997586264507"/>
    <n v="53652.55"/>
    <n v="88426.99"/>
    <s v="2011"/>
    <s v="Vague D"/>
    <x v="106"/>
    <s v="Paris  5e"/>
    <x v="20"/>
    <s v="Île-de-France"/>
    <s v="75105"/>
    <s v="A01"/>
    <s v="R11"/>
    <s v="Comptes financiers"/>
    <s v="8k883"/>
    <n v="29.720612573778698"/>
    <n v="2098251.9199999701"/>
    <n v="97961158.060000002"/>
    <m/>
    <n v="81.830964889971"/>
    <n v="97.909151313414796"/>
    <n v="3366840.7199999699"/>
    <n v="50.533915446038002"/>
    <n v="1594247.34"/>
    <n v="9895753.3299999796"/>
    <n v="9895753.3299999796"/>
    <n v="734879.96999997203"/>
    <m/>
    <m/>
    <n v="50297.55"/>
    <n v="681420.46"/>
    <n v="78.598572382335703"/>
    <n v="23559385.73"/>
    <n v="86.578997541099497"/>
  </r>
  <r>
    <x v="107"/>
    <x v="4"/>
    <n v="1166047"/>
    <m/>
    <m/>
    <m/>
    <m/>
    <n v="-11843788"/>
    <n v="2.4780749748128099"/>
    <m/>
    <m/>
    <m/>
    <m/>
    <n v="18490361"/>
    <n v="102247431"/>
    <n v="11.249223464597399"/>
    <m/>
    <m/>
    <s v="2011"/>
    <s v="Vague D"/>
    <x v="106"/>
    <s v="Paris  5e"/>
    <x v="20"/>
    <s v="Île-de-France"/>
    <s v="75105"/>
    <s v="A01"/>
    <s v="R11"/>
    <s v="Comptes financiers"/>
    <s v="8k883"/>
    <n v="217.295529253967"/>
    <n v="2533768"/>
    <n v="99713663"/>
    <m/>
    <n v="84.173633663226198"/>
    <n v="97.521925025187201"/>
    <m/>
    <n v="66.756448010539899"/>
    <m/>
    <n v="11502042"/>
    <n v="11502042"/>
    <n v="1570012"/>
    <n v="1183492"/>
    <m/>
    <m/>
    <m/>
    <n v="77.578888508467003"/>
    <n v="30334149"/>
    <n v="109.51652272567701"/>
  </r>
  <r>
    <x v="107"/>
    <x v="8"/>
    <m/>
    <n v="363439"/>
    <n v="1467242"/>
    <m/>
    <n v="3325706"/>
    <n v="-8293020"/>
    <n v="4.42034458067151"/>
    <m/>
    <m/>
    <m/>
    <n v="4452415"/>
    <n v="34145480"/>
    <n v="112357666"/>
    <n v="12.308713319124999"/>
    <n v="66493"/>
    <m/>
    <s v="2011"/>
    <s v="Vague D"/>
    <x v="106"/>
    <s v="Paris  5e"/>
    <x v="20"/>
    <s v="Île-de-France"/>
    <s v="75105"/>
    <s v="A01"/>
    <s v="R11"/>
    <s v="Comptes financiers"/>
    <s v="8k883"/>
    <n v="153.74102111286399"/>
    <n v="4966596"/>
    <n v="107391070"/>
    <n v="91144367"/>
    <n v="81.119847220749506"/>
    <n v="95.579655419328503"/>
    <m/>
    <n v="114.463640226324"/>
    <n v="337070"/>
    <n v="12072674.5"/>
    <n v="13829783"/>
    <n v="3132464"/>
    <n v="3708717"/>
    <n v="9389758"/>
    <n v="282842"/>
    <n v="20359"/>
    <n v="0.12308713319125"/>
    <n v="42438500"/>
    <n v="142.263784130282"/>
  </r>
  <r>
    <x v="108"/>
    <x v="3"/>
    <n v="6604589.1699999999"/>
    <n v="0"/>
    <n v="0"/>
    <n v="4545116.84"/>
    <n v="3119817.59"/>
    <m/>
    <n v="4.2554405189755702"/>
    <n v="13595336.23"/>
    <n v="33.202238742747198"/>
    <n v="76392.36"/>
    <n v="2108128.2599999998"/>
    <n v="19207340.420000002"/>
    <n v="40947046.780000001"/>
    <n v="37.375630536254299"/>
    <n v="535669.19999999995"/>
    <n v="207801.13"/>
    <s v="2011"/>
    <m/>
    <x v="107"/>
    <s v="Paris  5e"/>
    <x v="20"/>
    <s v="Île-de-France"/>
    <s v="75105"/>
    <s v="A01"/>
    <s v="R11"/>
    <s v="Comptes financiers"/>
    <s v="kvciR"/>
    <n v="26.3828252620897"/>
    <n v="1742477.22"/>
    <n v="37427144.43"/>
    <m/>
    <n v="51.846260767136101"/>
    <n v="91.403769925309305"/>
    <n v="5294743.75"/>
    <n v="184.749401978355"/>
    <n v="3639037.33"/>
    <n v="15304216.92"/>
    <n v="15304216.92"/>
    <n v="434192.18000000098"/>
    <m/>
    <m/>
    <m/>
    <n v="15103.65"/>
    <m/>
    <n v="20307403.440000001"/>
    <n v="195.33056421317801"/>
  </r>
  <r>
    <x v="109"/>
    <x v="3"/>
    <n v="21613506.41"/>
    <n v="0"/>
    <n v="0"/>
    <n v="7203648.9400000004"/>
    <n v="8924359.3499999996"/>
    <m/>
    <n v="5.6000789032948299"/>
    <n v="31896196.010000002"/>
    <n v="12.071121867122701"/>
    <n v="5683177.75"/>
    <n v="5973877.0499999998"/>
    <n v="60397142.690000102"/>
    <n v="264235556.24000001"/>
    <n v="16.112663869252199"/>
    <n v="1255638.81"/>
    <n v="22850.47"/>
    <s v="2009"/>
    <s v="Vague D"/>
    <x v="108"/>
    <s v="Paris  6e"/>
    <x v="20"/>
    <s v="Île-de-France"/>
    <s v="75106"/>
    <s v="A01"/>
    <s v="R11"/>
    <s v="Comptes financiers"/>
    <s v="O2v0H"/>
    <n v="68.463669704021896"/>
    <n v="14797399.640000001"/>
    <n v="249207064.40000001"/>
    <m/>
    <n v="80.043826039026598"/>
    <n v="94.312464206615005"/>
    <n v="17976466.969999999"/>
    <n v="87.248615607062305"/>
    <n v="8039339.7300000004"/>
    <n v="42575387"/>
    <n v="42575387"/>
    <n v="10483356.02"/>
    <m/>
    <m/>
    <n v="222901.88"/>
    <n v="1638402.34"/>
    <m/>
    <n v="65410680.770000003"/>
    <n v="94.491081678983093"/>
  </r>
  <r>
    <x v="109"/>
    <x v="5"/>
    <n v="23447132.68"/>
    <n v="0"/>
    <n v="0"/>
    <n v="7114100.3600000003"/>
    <n v="12031794.91"/>
    <m/>
    <n v="0.839772746750715"/>
    <n v="38841759.369999997"/>
    <n v="14.1977052260692"/>
    <n v="1133555.82"/>
    <n v="7190306.8799999999"/>
    <n v="24677879.059999701"/>
    <n v="273577727.88999999"/>
    <n v="16.448509985466899"/>
    <n v="1436964.36"/>
    <n v="71829.929999999993"/>
    <s v="2009"/>
    <s v="Vague D"/>
    <x v="108"/>
    <s v="Paris  6e"/>
    <x v="20"/>
    <s v="Île-de-France"/>
    <s v="75106"/>
    <s v="A01"/>
    <s v="R11"/>
    <s v="Comptes financiers"/>
    <s v="O2v0H"/>
    <n v="9.7983460551648598"/>
    <n v="2297431.20000005"/>
    <n v="271280296.69"/>
    <m/>
    <n v="83.125119209790896"/>
    <n v="99.160227253249303"/>
    <n v="5194034.4000000497"/>
    <n v="32.748550373903299"/>
    <n v="8684531.1799999997"/>
    <n v="44999459.890000001"/>
    <n v="44999459.890000001"/>
    <m/>
    <m/>
    <m/>
    <n v="1775838.51"/>
    <n v="3658195.91"/>
    <n v="79.5686595125498"/>
    <n v="41427143.819999903"/>
    <n v="54.975506725585703"/>
  </r>
  <r>
    <x v="187"/>
    <x v="6"/>
    <n v="20964004"/>
    <m/>
    <m/>
    <m/>
    <m/>
    <n v="-34835893"/>
    <n v="2.0953826304482002"/>
    <m/>
    <m/>
    <m/>
    <m/>
    <n v="17707590"/>
    <n v="463090982"/>
    <n v="24.497413123885899"/>
    <m/>
    <m/>
    <s v="2011"/>
    <m/>
    <x v="186"/>
    <s v="Paris  5e"/>
    <x v="20"/>
    <s v="Île-de-France"/>
    <s v="75105"/>
    <s v="A01"/>
    <s v="R11"/>
    <s v="Comptes financiers"/>
    <s v="3RMeh"/>
    <n v="46.286615858306497"/>
    <n v="9703528"/>
    <n v="453387454"/>
    <m/>
    <n v="77.971161183181906"/>
    <n v="97.904617369551801"/>
    <m/>
    <n v="14"/>
    <m/>
    <m/>
    <n v="113445311"/>
    <n v="3073413"/>
    <m/>
    <m/>
    <m/>
    <m/>
    <n v="76.224145105892305"/>
    <n v="52543483"/>
    <n v="42"/>
  </r>
  <r>
    <x v="110"/>
    <x v="2"/>
    <n v="10378334.189999999"/>
    <n v="3832291.37"/>
    <n v="4667733.6399999997"/>
    <n v="2832472.46"/>
    <n v="5876417.6399999997"/>
    <m/>
    <n v="0.88691161699999999"/>
    <n v="43689086.299999997"/>
    <n v="14.84751458"/>
    <n v="1114936.74"/>
    <n v="6174557.5899999999"/>
    <n v="23969570.039999999"/>
    <n v="294251849.80000001"/>
    <n v="12.18648243"/>
    <n v="303459.77"/>
    <n v="2032744.73"/>
    <s v="2009"/>
    <s v="Vague D"/>
    <x v="109"/>
    <s v="Paris 13e"/>
    <x v="20"/>
    <s v="Île-de-France"/>
    <s v="75113"/>
    <s v="A01"/>
    <s v="R11"/>
    <s v="Comptes financiers"/>
    <s v="5KpJ9"/>
    <n v="25.146172709999998"/>
    <n v="2609753.84"/>
    <n v="291634390.80000001"/>
    <m/>
    <n v="80.539915640000004"/>
    <n v="99.110469800000004"/>
    <n v="10019048.609999999"/>
    <n v="29.588572159999998"/>
    <n v="3952578.91"/>
    <n v="35858949.979999997"/>
    <n v="35858949.979999997"/>
    <n v="285351.44"/>
    <m/>
    <m/>
    <n v="3131171.58"/>
    <n v="1341277.51"/>
    <n v="79.591773381536797"/>
    <n v="70787262.590000004"/>
    <n v="87.381376619999998"/>
  </r>
  <r>
    <x v="110"/>
    <x v="6"/>
    <n v="10084198"/>
    <m/>
    <m/>
    <m/>
    <m/>
    <n v="-49395904"/>
    <n v="2.7237846622300101"/>
    <m/>
    <m/>
    <m/>
    <m/>
    <n v="31080036"/>
    <n v="294086207"/>
    <n v="13.5232598650912"/>
    <m/>
    <m/>
    <s v="2009"/>
    <s v="Vague D"/>
    <x v="109"/>
    <s v="Paris 13e"/>
    <x v="20"/>
    <s v="Île-de-France"/>
    <s v="75113"/>
    <s v="A01"/>
    <s v="R11"/>
    <s v="Comptes financiers"/>
    <s v="5KpJ9"/>
    <n v="79.433932177848902"/>
    <n v="8010275"/>
    <n v="286076255"/>
    <m/>
    <n v="80.177421581692897"/>
    <n v="97.276325169510599"/>
    <m/>
    <n v="39"/>
    <m/>
    <m/>
    <n v="39770042"/>
    <n v="3373807"/>
    <m/>
    <m/>
    <m/>
    <m/>
    <n v="79.027680519720406"/>
    <n v="80475940"/>
    <n v="101"/>
  </r>
  <r>
    <x v="110"/>
    <x v="1"/>
    <n v="13499782"/>
    <n v="5863596"/>
    <n v="6139507"/>
    <n v="6439882"/>
    <n v="12163193"/>
    <n v="-23112947"/>
    <n v="3.4702730972858902"/>
    <m/>
    <m/>
    <n v="439228"/>
    <n v="5401352"/>
    <n v="59078427"/>
    <n v="302314795"/>
    <n v="13.068405070946"/>
    <n v="269116"/>
    <n v="1219402"/>
    <s v="2009"/>
    <s v="Vague D"/>
    <x v="109"/>
    <s v="Paris 13e"/>
    <x v="20"/>
    <s v="Île-de-France"/>
    <s v="75113"/>
    <s v="A01"/>
    <s v="R11"/>
    <s v="Comptes financiers"/>
    <s v="5KpJ9"/>
    <n v="77.713469743437301"/>
    <n v="10491149"/>
    <n v="291823646"/>
    <n v="239214584"/>
    <n v="79.127647060740102"/>
    <n v="96.529726902714103"/>
    <m/>
    <n v="72.880433136662305"/>
    <n v="6139314"/>
    <n v="49695640"/>
    <n v="39507722"/>
    <n v="5222857"/>
    <n v="5222857"/>
    <n v="6820232"/>
    <n v="4417561"/>
    <n v="1203489"/>
    <n v="80.391462795314197"/>
    <n v="82191374"/>
    <n v="101.39306751036899"/>
  </r>
  <r>
    <x v="111"/>
    <x v="3"/>
    <n v="952013.67"/>
    <n v="0"/>
    <n v="0"/>
    <n v="269218.34999999998"/>
    <n v="1481930.12"/>
    <m/>
    <m/>
    <n v="1797491.61"/>
    <n v="18.703980034066301"/>
    <m/>
    <m/>
    <n v="4734461.34"/>
    <n v="9610209.1999999993"/>
    <n v="18.298438289980201"/>
    <m/>
    <n v="241.9"/>
    <m/>
    <m/>
    <x v="110"/>
    <s v="Paris 16e"/>
    <x v="20"/>
    <s v="Île-de-France"/>
    <s v="75116"/>
    <s v="A01"/>
    <s v="R11"/>
    <s v="Comptes financiers"/>
    <s v="TSGYA"/>
    <m/>
    <m/>
    <n v="9861076.5899999999"/>
    <m/>
    <n v="76.959696673408502"/>
    <n v="102.61042589999001"/>
    <m/>
    <n v="172.841785259879"/>
    <n v="2455.3000000000002"/>
    <n v="1758518.2"/>
    <n v="1758518.2"/>
    <m/>
    <m/>
    <m/>
    <m/>
    <m/>
    <m/>
    <n v="5237888.09"/>
    <n v="191.22047123254299"/>
  </r>
  <r>
    <x v="111"/>
    <x v="7"/>
    <n v="371883"/>
    <m/>
    <m/>
    <m/>
    <m/>
    <n v="-2234239"/>
    <n v="3.7236071472185999"/>
    <m/>
    <m/>
    <m/>
    <m/>
    <n v="2614549"/>
    <n v="9818141"/>
    <n v="19.141780506105999"/>
    <m/>
    <m/>
    <m/>
    <m/>
    <x v="110"/>
    <s v="Paris 16e"/>
    <x v="20"/>
    <s v="Île-de-France"/>
    <s v="75116"/>
    <s v="A01"/>
    <s v="R11"/>
    <s v="Comptes financiers"/>
    <s v="TSGYA"/>
    <n v="98.307532207710494"/>
    <n v="365589"/>
    <n v="9452553"/>
    <m/>
    <n v="77.236077583322597"/>
    <n v="96.276403038008894"/>
    <m/>
    <n v="99.57496562"/>
    <m/>
    <n v="1879367"/>
    <n v="1879367"/>
    <n v="65299"/>
    <n v="65299"/>
    <n v="1372172"/>
    <m/>
    <m/>
    <m/>
    <n v="4848788"/>
    <n v="184.66584424000001"/>
  </r>
  <r>
    <x v="111"/>
    <x v="14"/>
    <n v="253836"/>
    <n v="124196"/>
    <m/>
    <n v="459945"/>
    <n v="197840"/>
    <n v="-2700279"/>
    <n v="3.7319827394032998"/>
    <m/>
    <m/>
    <m/>
    <m/>
    <n v="3291055"/>
    <n v="10196403"/>
    <n v="19.672888566683799"/>
    <m/>
    <m/>
    <m/>
    <m/>
    <x v="110"/>
    <s v="Paris 16e"/>
    <x v="20"/>
    <s v="Île-de-France"/>
    <s v="75116"/>
    <s v="A01"/>
    <s v="R11"/>
    <s v="Comptes financiers"/>
    <s v="TSGYA"/>
    <n v="149.91096613561501"/>
    <n v="380528"/>
    <n v="9815875"/>
    <n v="7388983"/>
    <n v="72.466564924905398"/>
    <n v="96.268017260596693"/>
    <m/>
    <n v="120.700375666968"/>
    <m/>
    <n v="1503481"/>
    <n v="2005927"/>
    <n v="12509"/>
    <n v="12509"/>
    <n v="-291917"/>
    <n v="721500"/>
    <m/>
    <m/>
    <n v="5991334"/>
    <n v="219.73387395418101"/>
  </r>
  <r>
    <x v="111"/>
    <x v="9"/>
    <n v="271800"/>
    <m/>
    <m/>
    <n v="333288"/>
    <n v="2457737"/>
    <n v="-1372044"/>
    <n v="0.70165821666449635"/>
    <m/>
    <m/>
    <m/>
    <m/>
    <n v="3100959"/>
    <n v="11427216"/>
    <n v="24.450854871387751"/>
    <m/>
    <m/>
    <m/>
    <m/>
    <x v="110"/>
    <s v="Paris 16e"/>
    <x v="20"/>
    <s v="Île-de-France"/>
    <s v="75116"/>
    <s v="A01"/>
    <s v="R11"/>
    <s v="Budget"/>
    <s v="TSGYA"/>
    <n v="29.499632082413541"/>
    <n v="80180"/>
    <n v="11347036"/>
    <n v="8123373"/>
    <n v="71.087944780250936"/>
    <n v="99.298341783335502"/>
    <m/>
    <n v="98.382100841135994"/>
    <m/>
    <n v="2791025"/>
    <n v="2794052"/>
    <n v="-244313"/>
    <n v="-244313"/>
    <n v="-244647"/>
    <m/>
    <m/>
    <m/>
    <n v="4473003"/>
    <n v="141.912044696077"/>
  </r>
  <r>
    <x v="112"/>
    <x v="4"/>
    <n v="181762"/>
    <m/>
    <m/>
    <m/>
    <m/>
    <n v="-39405"/>
    <n v="12.964191599854001"/>
    <m/>
    <m/>
    <m/>
    <m/>
    <n v="234702"/>
    <n v="375303"/>
    <n v="39.286922833017599"/>
    <m/>
    <m/>
    <m/>
    <m/>
    <x v="111"/>
    <s v="Paris 16e"/>
    <x v="20"/>
    <s v="Île-de-France"/>
    <s v="75116"/>
    <s v="A01"/>
    <s v="R11"/>
    <s v="Comptes financiers"/>
    <s v="vQ6Hh"/>
    <m/>
    <n v="48655"/>
    <n v="326648"/>
    <m/>
    <n v="46.916225023514301"/>
    <n v="87.035808400145996"/>
    <m/>
    <n v="258.66596458573099"/>
    <m/>
    <n v="147445"/>
    <n v="147445"/>
    <n v="1831"/>
    <n v="1831"/>
    <m/>
    <m/>
    <m/>
    <m/>
    <n v="274107"/>
    <n v="302.094364575935"/>
  </r>
  <r>
    <x v="112"/>
    <x v="8"/>
    <n v="165302"/>
    <m/>
    <m/>
    <n v="206672"/>
    <n v="4000"/>
    <n v="12912"/>
    <n v="9.0716232614113004"/>
    <m/>
    <m/>
    <m/>
    <m/>
    <n v="742128"/>
    <n v="599121"/>
    <n v="39.442783678088396"/>
    <m/>
    <m/>
    <m/>
    <m/>
    <x v="111"/>
    <s v="Paris 16e"/>
    <x v="20"/>
    <s v="Île-de-France"/>
    <s v="75116"/>
    <s v="A01"/>
    <s v="R11"/>
    <s v="Comptes financiers"/>
    <s v="vQ6Hh"/>
    <n v="32.879215012522501"/>
    <n v="54350"/>
    <n v="511398"/>
    <n v="152205"/>
    <n v="25.4047179117407"/>
    <n v="85.358049542579906"/>
    <m/>
    <n v="522.42300517405204"/>
    <m/>
    <n v="210672"/>
    <n v="236310"/>
    <n v="12052"/>
    <n v="12052"/>
    <n v="59387"/>
    <m/>
    <m/>
    <m/>
    <n v="729216"/>
    <n v="513.33356798423097"/>
  </r>
  <r>
    <x v="112"/>
    <x v="9"/>
    <n v="48000"/>
    <m/>
    <m/>
    <n v="42200"/>
    <m/>
    <n v="12912"/>
    <n v="13.514298046560469"/>
    <m/>
    <m/>
    <m/>
    <m/>
    <n v="597086"/>
    <n v="396173"/>
    <n v="10.65191216968344"/>
    <m/>
    <m/>
    <m/>
    <m/>
    <x v="111"/>
    <s v="Paris 16e"/>
    <x v="20"/>
    <s v="Île-de-France"/>
    <s v="75116"/>
    <s v="A01"/>
    <s v="R11"/>
    <s v="Budget"/>
    <s v="vQ6Hh"/>
    <n v="111.5416666666667"/>
    <n v="53540"/>
    <n v="342633"/>
    <n v="176069"/>
    <n v="44.442453170710777"/>
    <n v="86.485701953439531"/>
    <m/>
    <n v="627.35043034383705"/>
    <m/>
    <n v="42200"/>
    <n v="42200"/>
    <n v="0"/>
    <n v="0"/>
    <n v="13540"/>
    <m/>
    <m/>
    <m/>
    <n v="584174"/>
    <n v="613.78396126467703"/>
  </r>
  <r>
    <x v="113"/>
    <x v="3"/>
    <n v="9767608.1999999993"/>
    <n v="0"/>
    <n v="0"/>
    <n v="5954034.2400000002"/>
    <n v="5444825.4299999997"/>
    <m/>
    <n v="16.268403521134601"/>
    <n v="22660847.309999999"/>
    <n v="46.117032748375202"/>
    <n v="176587.27"/>
    <n v="1800995.52"/>
    <n v="23903918.789999999"/>
    <n v="49137695.899999999"/>
    <n v="67.624735432497104"/>
    <n v="4354847.87"/>
    <n v="2301.5700000000002"/>
    <s v="2015"/>
    <s v="Vague D"/>
    <x v="112"/>
    <s v="Paris 13e"/>
    <x v="20"/>
    <s v="Île-de-France"/>
    <s v="75113"/>
    <s v="A01"/>
    <s v="R11"/>
    <s v="Comptes financiers"/>
    <s v="jYUcF"/>
    <n v="81.841106710238407"/>
    <n v="7993918.6500000004"/>
    <n v="40916010.890000001"/>
    <m/>
    <n v="29.391190989889299"/>
    <n v="83.268069738695303"/>
    <n v="10317398.83"/>
    <n v="210.318908838281"/>
    <n v="5376088.5099999998"/>
    <n v="33229236.850000001"/>
    <n v="33229236.850000001"/>
    <n v="4742581.3599999901"/>
    <m/>
    <m/>
    <n v="291630.2"/>
    <n v="2486978.4"/>
    <m/>
    <n v="26493766.710000001"/>
    <n v="233.10571602988401"/>
  </r>
  <r>
    <x v="113"/>
    <x v="5"/>
    <n v="10214620.140000001"/>
    <n v="0"/>
    <n v="0"/>
    <n v="4491305.18"/>
    <n v="4540951.38"/>
    <n v="10127082.24"/>
    <n v="12.5714893170569"/>
    <n v="20473061.940000001"/>
    <n v="45.889075443279403"/>
    <n v="637904.4"/>
    <n v="1895973.74"/>
    <n v="26204035.789999899"/>
    <n v="44614239.32"/>
    <n v="63.234660973706397"/>
    <n v="3801160.55"/>
    <n v="107"/>
    <s v="2015"/>
    <s v="Vague D"/>
    <x v="112"/>
    <s v="Paris 13e"/>
    <x v="20"/>
    <s v="Île-de-France"/>
    <s v="75113"/>
    <s v="A01"/>
    <s v="R11"/>
    <s v="Comptes financiers"/>
    <s v="jYUcF"/>
    <n v="54.908300584146801"/>
    <n v="5608674.3300000001"/>
    <n v="38871230.939999998"/>
    <m/>
    <n v="37.434695165839301"/>
    <n v="87.127409393203607"/>
    <n v="7475581.7999999998"/>
    <n v="242.684696529447"/>
    <n v="5053249.66"/>
    <n v="28211662.98"/>
    <n v="28211662.98"/>
    <n v="3884860.11"/>
    <m/>
    <m/>
    <n v="1165498.1100000001"/>
    <n v="1107574.1499999999"/>
    <m/>
    <n v="16076953.550000001"/>
    <n v="148.89426287872499"/>
  </r>
  <r>
    <x v="113"/>
    <x v="2"/>
    <n v="5443121.0800000001"/>
    <n v="690985.32"/>
    <n v="193648"/>
    <n v="5529572.54"/>
    <n v="3900800.02"/>
    <n v="9239878.4900000002"/>
    <n v="9.336934157"/>
    <n v="17082923.280000001"/>
    <n v="43.084381950000001"/>
    <n v="955305.86"/>
    <n v="4207474.9000000004"/>
    <n v="25214165.84"/>
    <n v="39649920.710000001"/>
    <n v="65.375036710000003"/>
    <n v="3552862.25"/>
    <m/>
    <s v="2015"/>
    <s v="Vague D"/>
    <x v="112"/>
    <s v="Paris 13e"/>
    <x v="20"/>
    <s v="Île-de-France"/>
    <s v="75113"/>
    <s v="A01"/>
    <s v="R11"/>
    <s v="Comptes financiers"/>
    <s v="jYUcF"/>
    <n v="68.014048110000004"/>
    <n v="3702086.99"/>
    <n v="35706558.960000001"/>
    <m/>
    <n v="43.726459650000002"/>
    <n v="90.054553249999998"/>
    <n v="5321657.3099999996"/>
    <n v="254.21379060000001"/>
    <n v="6184937.0499999998"/>
    <n v="25921150.219999999"/>
    <n v="25921150.219999999"/>
    <n v="616309.91"/>
    <m/>
    <m/>
    <n v="137804"/>
    <n v="567760.28"/>
    <m/>
    <n v="15974287.35"/>
    <n v="161.0556607"/>
  </r>
  <r>
    <x v="113"/>
    <x v="7"/>
    <m/>
    <m/>
    <m/>
    <m/>
    <m/>
    <m/>
    <m/>
    <m/>
    <m/>
    <m/>
    <m/>
    <m/>
    <m/>
    <m/>
    <m/>
    <m/>
    <s v="2015"/>
    <s v="Vague D"/>
    <x v="112"/>
    <s v="Paris 13e"/>
    <x v="20"/>
    <s v="Île-de-France"/>
    <s v="75113"/>
    <s v="A01"/>
    <s v="R11"/>
    <s v="Comptes financiers"/>
    <s v="jYUcF"/>
    <m/>
    <m/>
    <m/>
    <m/>
    <m/>
    <m/>
    <m/>
    <m/>
    <m/>
    <m/>
    <m/>
    <m/>
    <m/>
    <m/>
    <m/>
    <m/>
    <n v="77.152370122214705"/>
    <m/>
    <m/>
  </r>
  <r>
    <x v="113"/>
    <x v="1"/>
    <n v="11005102"/>
    <n v="1153982"/>
    <n v="0"/>
    <n v="7534739"/>
    <n v="3432064"/>
    <n v="5544801"/>
    <n v="3.8454492436762502"/>
    <m/>
    <m/>
    <n v="183256"/>
    <n v="4020846"/>
    <n v="15498638"/>
    <n v="98495254"/>
    <n v="26.3993552420302"/>
    <n v="2579243"/>
    <n v="582886"/>
    <s v="2015"/>
    <s v="Vague D"/>
    <x v="112"/>
    <s v="Paris 13e"/>
    <x v="20"/>
    <s v="Île-de-France"/>
    <s v="75113"/>
    <s v="A01"/>
    <s v="R11"/>
    <s v="Comptes financiers"/>
    <s v="jYUcF"/>
    <n v="34.4166278513366"/>
    <n v="3787585"/>
    <n v="94707665"/>
    <n v="77084361"/>
    <n v="78.262005395711796"/>
    <n v="96.154546695214407"/>
    <m/>
    <n v="58.912968448752302"/>
    <n v="7262790"/>
    <n v="32574560"/>
    <n v="26002112"/>
    <n v="966412"/>
    <n v="966412"/>
    <n v="2755987"/>
    <n v="1256854"/>
    <n v="4567900"/>
    <n v="79.439631449450403"/>
    <n v="9953837"/>
    <n v="37.836233424190098"/>
  </r>
  <r>
    <x v="113"/>
    <x v="8"/>
    <n v="12836772"/>
    <n v="4252940"/>
    <n v="0"/>
    <n v="11946079"/>
    <n v="2925563"/>
    <n v="154678"/>
    <n v="5.5394099099088603"/>
    <m/>
    <m/>
    <n v="1022180"/>
    <n v="1686735"/>
    <n v="30632298"/>
    <n v="103385976"/>
    <n v="26.9732115311268"/>
    <n v="2236317"/>
    <n v="1394477"/>
    <s v="2015"/>
    <s v="Vague D"/>
    <x v="112"/>
    <s v="Paris 13e"/>
    <x v="20"/>
    <s v="Île-de-France"/>
    <s v="75113"/>
    <s v="A01"/>
    <s v="R11"/>
    <s v="Comptes financiers"/>
    <s v="jYUcF"/>
    <n v="44.613809453030697"/>
    <n v="5726973"/>
    <n v="97659003"/>
    <n v="76160185"/>
    <n v="73.665876114570906"/>
    <n v="94.460590090091102"/>
    <m/>
    <n v="112.919720058989"/>
    <n v="6522925"/>
    <n v="39792485"/>
    <n v="27886518"/>
    <n v="1897785"/>
    <n v="1897785"/>
    <n v="5747686"/>
    <n v="2474690"/>
    <n v="5330579"/>
    <n v="80.324933165798896"/>
    <n v="30477620"/>
    <n v="112.349531153825"/>
  </r>
  <r>
    <x v="114"/>
    <x v="3"/>
    <n v="120472.77"/>
    <n v="0"/>
    <n v="0"/>
    <n v="14276.34"/>
    <n v="6500"/>
    <m/>
    <n v="16.591339561329001"/>
    <n v="1941476.91"/>
    <n v="26.381514142446601"/>
    <n v="356890.53"/>
    <n v="200952.66"/>
    <n v="7146495.2300000004"/>
    <n v="7359232.2999999998"/>
    <n v="88.167651672036499"/>
    <n v="348175.81"/>
    <m/>
    <m/>
    <s v="Vague D"/>
    <x v="113"/>
    <s v="Paris 13e"/>
    <x v="20"/>
    <s v="Île-de-France"/>
    <s v="75113"/>
    <s v="A01"/>
    <s v="R11"/>
    <s v="Comptes financiers"/>
    <s v="wp55m"/>
    <n v="1013.50306795469"/>
    <n v="1220995.22"/>
    <n v="6138237.0800000001"/>
    <m/>
    <n v="35.059196595818797"/>
    <n v="83.408660438671006"/>
    <n v="2885729.32"/>
    <n v="419.13309135332401"/>
    <n v="4839954.08"/>
    <n v="6488462.2999999998"/>
    <n v="6488462.2999999998"/>
    <n v="1150168.93"/>
    <m/>
    <m/>
    <m/>
    <m/>
    <m/>
    <n v="7645363.4199999999"/>
    <n v="448.39109264251499"/>
  </r>
  <r>
    <x v="114"/>
    <x v="9"/>
    <n v="20000"/>
    <n v="0"/>
    <n v="240000"/>
    <n v="1312448"/>
    <n v="0"/>
    <n v="3765479"/>
    <n v="3.102761796903827"/>
    <m/>
    <m/>
    <n v="21000"/>
    <n v="4628517"/>
    <n v="15338613"/>
    <n v="18152602"/>
    <n v="67.796991307361893"/>
    <n v="200000"/>
    <n v="62000"/>
    <m/>
    <s v="Vague D"/>
    <x v="113"/>
    <s v="Paris 13e"/>
    <x v="20"/>
    <s v="Île-de-France"/>
    <s v="75113"/>
    <s v="A01"/>
    <s v="R11"/>
    <s v="Budget"/>
    <s v="wp55m"/>
    <n v="2816.16"/>
    <n v="563232"/>
    <n v="17589370"/>
    <n v="10734761"/>
    <n v="59.136210885910458"/>
    <n v="96.897238203096165"/>
    <m/>
    <n v="313.93396579866101"/>
    <n v="4755693"/>
    <n v="11584958"/>
    <n v="12306918"/>
    <n v="465232"/>
    <n v="465232"/>
    <n v="329544"/>
    <n v="135300"/>
    <n v="230000"/>
    <m/>
    <n v="11573134"/>
    <n v="236.86625729062499"/>
  </r>
  <r>
    <x v="115"/>
    <x v="10"/>
    <n v="1521636"/>
    <n v="233220"/>
    <n v="108675"/>
    <n v="1788333"/>
    <n v="998875"/>
    <n v="-834368"/>
    <n v="13.574596156468001"/>
    <m/>
    <m/>
    <n v="832794"/>
    <n v="148454"/>
    <n v="4070570"/>
    <n v="13642660"/>
    <n v="23.618487890191499"/>
    <n v="126454"/>
    <n v="433718"/>
    <s v="2011"/>
    <s v="Vague D"/>
    <x v="114"/>
    <s v="Paris  5e"/>
    <x v="20"/>
    <s v="Île-de-France"/>
    <s v="75105"/>
    <s v="A01"/>
    <s v="R11"/>
    <s v="Comptes financiers"/>
    <s v="uhDO3"/>
    <n v="121.70689967903"/>
    <n v="1851936"/>
    <n v="11790725"/>
    <n v="9187462"/>
    <n v="67.343626536174"/>
    <n v="86.425411173480796"/>
    <m/>
    <n v="124.284571135363"/>
    <n v="149579"/>
    <n v="5579855"/>
    <n v="3222190"/>
    <n v="645831"/>
    <n v="645831"/>
    <n v="2624701"/>
    <n v="248866"/>
    <n v="510887"/>
    <n v="81.122948747892394"/>
    <n v="4904938"/>
    <n v="149.759890083095"/>
  </r>
  <r>
    <x v="115"/>
    <x v="8"/>
    <n v="3639832"/>
    <n v="29224"/>
    <n v="0"/>
    <n v="1210731"/>
    <n v="5567371"/>
    <n v="656752"/>
    <n v="14.4934812120591"/>
    <m/>
    <m/>
    <n v="165756"/>
    <n v="17637"/>
    <n v="7857402"/>
    <n v="15225990"/>
    <n v="33.112881329883997"/>
    <n v="153549"/>
    <n v="0"/>
    <s v="2011"/>
    <s v="Vague D"/>
    <x v="114"/>
    <s v="Paris  5e"/>
    <x v="20"/>
    <s v="Île-de-France"/>
    <s v="75105"/>
    <s v="A01"/>
    <s v="R11"/>
    <s v="Comptes financiers"/>
    <s v="uhDO3"/>
    <n v="60.628512524753901"/>
    <n v="2206776"/>
    <n v="13019215"/>
    <n v="9908594"/>
    <n v="65.076845577857299"/>
    <n v="85.506525355658297"/>
    <m/>
    <n v="217.268454357655"/>
    <n v="0"/>
    <n v="7181979"/>
    <n v="5041764"/>
    <n v="1031075"/>
    <n v="1031075"/>
    <n v="761887"/>
    <n v="37711"/>
    <n v="0"/>
    <n v="75.012226818783802"/>
    <n v="7200650"/>
    <n v="199.10831797462399"/>
  </r>
  <r>
    <x v="116"/>
    <x v="12"/>
    <n v="4113338.48"/>
    <n v="0"/>
    <n v="0"/>
    <n v="184749.11"/>
    <n v="39000"/>
    <m/>
    <m/>
    <n v="6425845.0499999998"/>
    <n v="95.933605876540597"/>
    <n v="2090771.38"/>
    <n v="29927.74"/>
    <m/>
    <n v="6698221.1200000001"/>
    <n v="40.501740259061499"/>
    <n v="18498.79"/>
    <m/>
    <m/>
    <s v="Vague D"/>
    <x v="115"/>
    <s v="Paris  5e"/>
    <x v="20"/>
    <s v="Île-de-France"/>
    <s v="75105"/>
    <s v="A01"/>
    <s v="R11"/>
    <s v="Comptes financiers"/>
    <s v="RdQr7"/>
    <m/>
    <m/>
    <n v="11188351.109999999"/>
    <m/>
    <n v="41.263323806186897"/>
    <n v="167.03466352570899"/>
    <m/>
    <m/>
    <m/>
    <n v="2712896.12"/>
    <n v="2712896.12"/>
    <m/>
    <m/>
    <m/>
    <m/>
    <n v="25263.98"/>
    <m/>
    <n v="6233309.6699999999"/>
    <n v="200.56498577295699"/>
  </r>
  <r>
    <x v="116"/>
    <x v="14"/>
    <n v="3734942"/>
    <n v="1366935"/>
    <n v="2715295"/>
    <n v="142225"/>
    <n v="1546970"/>
    <n v="-4738803"/>
    <n v="11.9611013072067"/>
    <m/>
    <m/>
    <n v="745222"/>
    <m/>
    <n v="3879669"/>
    <n v="12361855"/>
    <n v="66.304256116901598"/>
    <n v="15487"/>
    <m/>
    <m/>
    <s v="Vague D"/>
    <x v="115"/>
    <s v="Paris  5e"/>
    <x v="20"/>
    <s v="Île-de-France"/>
    <s v="75105"/>
    <s v="A01"/>
    <s v="R11"/>
    <s v="Comptes financiers"/>
    <s v="RdQr7"/>
    <n v="39.588673666150598"/>
    <n v="1478614"/>
    <n v="10883242"/>
    <n v="5233532"/>
    <n v="42.3361380634217"/>
    <n v="88.038906782194104"/>
    <m/>
    <n v="128.333160284408"/>
    <m/>
    <n v="9867004"/>
    <n v="8196436"/>
    <n v="-219220"/>
    <n v="-219220"/>
    <n v="-371948"/>
    <n v="2538400"/>
    <n v="796470"/>
    <m/>
    <n v="8618472"/>
    <n v="285.08508034646297"/>
  </r>
  <r>
    <x v="117"/>
    <x v="4"/>
    <n v="6021113"/>
    <m/>
    <m/>
    <m/>
    <m/>
    <n v="-8553734"/>
    <n v="8.8619748999298409"/>
    <m/>
    <m/>
    <m/>
    <m/>
    <n v="18694341"/>
    <n v="101558999"/>
    <n v="24.989635827348"/>
    <m/>
    <m/>
    <s v="2010"/>
    <s v="Vague D"/>
    <x v="116"/>
    <s v="Paris  5e"/>
    <x v="20"/>
    <s v="Île-de-France"/>
    <s v="75105"/>
    <s v="A01"/>
    <s v="R11"/>
    <s v="Comptes financiers"/>
    <s v="8618D"/>
    <n v="149.47623470943"/>
    <n v="9000133"/>
    <n v="92558866"/>
    <m/>
    <n v="74.182296735713194"/>
    <n v="91.138025100070195"/>
    <m/>
    <n v="72.710082251871995"/>
    <m/>
    <n v="25379224"/>
    <n v="25379224"/>
    <n v="4481963"/>
    <n v="4481963"/>
    <n v="5296967"/>
    <m/>
    <m/>
    <n v="78.038183861136105"/>
    <n v="27248075"/>
    <n v="105.97911819706199"/>
  </r>
  <r>
    <x v="117"/>
    <x v="1"/>
    <n v="6040178"/>
    <n v="4622336"/>
    <n v="4694667"/>
    <n v="9161538"/>
    <n v="5781853"/>
    <n v="-8851219"/>
    <n v="2.4247267651111502"/>
    <m/>
    <m/>
    <n v="1163703"/>
    <n v="371646"/>
    <n v="24327716"/>
    <n v="113419996"/>
    <n v="23.851735984896401"/>
    <n v="43830"/>
    <m/>
    <s v="2010"/>
    <s v="Vague D"/>
    <x v="116"/>
    <s v="Paris  5e"/>
    <x v="20"/>
    <s v="Île-de-France"/>
    <s v="75105"/>
    <s v="A01"/>
    <s v="R11"/>
    <s v="Comptes financiers"/>
    <s v="8618D"/>
    <n v="45.530529067189697"/>
    <n v="2750125"/>
    <n v="110669871"/>
    <n v="79377649"/>
    <n v="69.985586139502203"/>
    <n v="97.575273234888897"/>
    <m/>
    <n v="79.136061882641897"/>
    <m/>
    <n v="32870233"/>
    <n v="27052638"/>
    <n v="1834675"/>
    <n v="1834675"/>
    <n v="1592937"/>
    <n v="6594655"/>
    <n v="436005"/>
    <n v="74.847299596212295"/>
    <n v="33178935"/>
    <n v="107.928350255328"/>
  </r>
  <r>
    <x v="117"/>
    <x v="14"/>
    <n v="11368139"/>
    <n v="4800133"/>
    <n v="5141360"/>
    <n v="11422684"/>
    <n v="6323759"/>
    <n v="-6769884"/>
    <n v="6.5318918668671699"/>
    <m/>
    <m/>
    <n v="2227769"/>
    <n v="671559"/>
    <n v="38835771"/>
    <n v="121739079"/>
    <n v="25.226962658391699"/>
    <n v="44003"/>
    <m/>
    <s v="2010"/>
    <s v="Vague D"/>
    <x v="116"/>
    <s v="Paris  5e"/>
    <x v="20"/>
    <s v="Île-de-France"/>
    <s v="75105"/>
    <s v="A01"/>
    <s v="R11"/>
    <s v="Comptes financiers"/>
    <s v="8618D"/>
    <n v="69.948696088251594"/>
    <n v="7951865"/>
    <n v="113787214"/>
    <n v="82272441"/>
    <n v="67.580962231528005"/>
    <n v="93.468108133132802"/>
    <m/>
    <n v="122.868616503784"/>
    <m/>
    <n v="36589235"/>
    <n v="30711072"/>
    <n v="2675414"/>
    <n v="2675414"/>
    <n v="4280765"/>
    <n v="4262125"/>
    <n v="1695843"/>
    <n v="74.249386122094293"/>
    <n v="45605655"/>
    <n v="144.28717623756901"/>
  </r>
  <r>
    <x v="117"/>
    <x v="8"/>
    <n v="8696031"/>
    <n v="4335894"/>
    <n v="3100497"/>
    <n v="11834930"/>
    <n v="9223664"/>
    <n v="-10160052"/>
    <n v="2.1294117813781099"/>
    <m/>
    <m/>
    <n v="4602182"/>
    <n v="670705"/>
    <n v="38670775"/>
    <n v="122782546"/>
    <n v="24.9717569792045"/>
    <n v="51712"/>
    <m/>
    <s v="2010"/>
    <s v="Vague D"/>
    <x v="116"/>
    <s v="Paris  5e"/>
    <x v="20"/>
    <s v="Île-de-France"/>
    <s v="75105"/>
    <s v="A01"/>
    <s v="R11"/>
    <s v="Comptes financiers"/>
    <s v="8618D"/>
    <n v="30.065969176052899"/>
    <n v="2614546"/>
    <n v="120167999"/>
    <n v="86882035"/>
    <n v="70.760900331876201"/>
    <n v="97.870587404173904"/>
    <m/>
    <n v="115.85013577533201"/>
    <n v="1988"/>
    <n v="39697483"/>
    <n v="30660959"/>
    <n v="-3074958"/>
    <n v="-3074958"/>
    <n v="5011718"/>
    <n v="3609330"/>
    <n v="2266581"/>
    <n v="73.373563247943196"/>
    <n v="48830827"/>
    <n v="146.287679467809"/>
  </r>
  <r>
    <x v="118"/>
    <x v="12"/>
    <n v="7832540.5700000003"/>
    <n v="0"/>
    <n v="0"/>
    <n v="8163708.8200000003"/>
    <n v="762558.11"/>
    <m/>
    <n v="10.606457763628599"/>
    <n v="29115505.609999999"/>
    <n v="39.280123332194599"/>
    <n v="3377877.68"/>
    <n v="808509.29"/>
    <n v="7260188.4499999601"/>
    <n v="74122744.890000001"/>
    <n v="62.296415720337997"/>
    <n v="1722547.65"/>
    <n v="264140.71000000002"/>
    <s v="2013"/>
    <s v="Vague D"/>
    <x v="117"/>
    <s v="Paris  3e"/>
    <x v="20"/>
    <s v="Île-de-France"/>
    <s v="75103"/>
    <s v="A01"/>
    <s v="R11"/>
    <s v="Comptes financiers"/>
    <s v="XR16q"/>
    <n v="100.373532185866"/>
    <n v="7861797.6299999999"/>
    <n v="65170947.259999998"/>
    <m/>
    <n v="40.791146138570902"/>
    <n v="87.923008459434797"/>
    <n v="8357512.5699999901"/>
    <n v="40.1048005574131"/>
    <n v="27006629.73"/>
    <n v="46175813.299999997"/>
    <n v="46175813.299999997"/>
    <n v="5905458.21"/>
    <m/>
    <m/>
    <n v="694544.48"/>
    <n v="1969858.25"/>
    <m/>
    <n v="11091047.02"/>
    <n v="61.266209792390796"/>
  </r>
  <r>
    <x v="118"/>
    <x v="1"/>
    <n v="6450079"/>
    <n v="920163"/>
    <n v="18519"/>
    <n v="7515390"/>
    <n v="3573614"/>
    <n v="-444775"/>
    <n v="6.98979683304671"/>
    <m/>
    <m/>
    <n v="1585704"/>
    <n v="493346"/>
    <n v="45229044"/>
    <n v="156740550"/>
    <n v="29.068697921501499"/>
    <n v="4045175"/>
    <n v="211"/>
    <s v="2013"/>
    <s v="Vague D"/>
    <x v="117"/>
    <s v="Paris  3e"/>
    <x v="20"/>
    <s v="Île-de-France"/>
    <s v="75103"/>
    <s v="A01"/>
    <s v="R11"/>
    <s v="Comptes financiers"/>
    <s v="XR16q"/>
    <n v="169.855997112594"/>
    <n v="10955846"/>
    <n v="145784705"/>
    <n v="83221503"/>
    <n v="53.095068889320601"/>
    <n v="93.010203804950294"/>
    <m/>
    <n v="111.688368406"/>
    <n v="25395742"/>
    <n v="46812896"/>
    <n v="45562437"/>
    <n v="5506100"/>
    <n v="5506100"/>
    <n v="6854505"/>
    <n v="1047049"/>
    <n v="2217983"/>
    <n v="77.520020478453901"/>
    <n v="45673819"/>
    <n v="112.786693501215"/>
  </r>
  <r>
    <x v="118"/>
    <x v="14"/>
    <n v="7550072"/>
    <n v="1293899"/>
    <n v="636508"/>
    <n v="5398969"/>
    <n v="2950580"/>
    <n v="4077501"/>
    <n v="9.4984363575964501"/>
    <m/>
    <m/>
    <n v="1525251"/>
    <n v="0"/>
    <n v="56718418"/>
    <n v="160724728"/>
    <n v="28.511573527130199"/>
    <n v="751196"/>
    <n v="843868"/>
    <s v="2013"/>
    <s v="Vague D"/>
    <x v="117"/>
    <s v="Paris  3e"/>
    <x v="20"/>
    <s v="Île-de-France"/>
    <s v="75103"/>
    <s v="A01"/>
    <s v="R11"/>
    <s v="Comptes financiers"/>
    <s v="XR16q"/>
    <n v="202.201197551494"/>
    <n v="15266336"/>
    <n v="145458392"/>
    <n v="111077847"/>
    <n v="69.110614391582601"/>
    <n v="90.501563642403596"/>
    <m/>
    <n v="140.37437234972299"/>
    <n v="30509130"/>
    <n v="47563501"/>
    <n v="45825149"/>
    <n v="9985864"/>
    <n v="9985864"/>
    <n v="9122128"/>
    <n v="1716113"/>
    <n v="1937987"/>
    <n v="76.863276076794193"/>
    <n v="52640917"/>
    <n v="130.28282424571299"/>
  </r>
  <r>
    <x v="118"/>
    <x v="8"/>
    <n v="9594717"/>
    <n v="1260511"/>
    <n v="505580"/>
    <n v="5301206"/>
    <n v="5230880"/>
    <n v="8013196"/>
    <n v="6.5076442632892197"/>
    <m/>
    <m/>
    <n v="1481660"/>
    <n v="1370492"/>
    <n v="60908699"/>
    <n v="162759373"/>
    <n v="28.924440499042699"/>
    <n v="905792"/>
    <n v="923998"/>
    <s v="2013"/>
    <s v="Vague D"/>
    <x v="117"/>
    <s v="Paris  3e"/>
    <x v="20"/>
    <s v="Île-de-France"/>
    <s v="75103"/>
    <s v="A01"/>
    <s v="R11"/>
    <s v="Comptes financiers"/>
    <s v="XR16q"/>
    <n v="110.392010519956"/>
    <n v="10591801"/>
    <n v="152167572"/>
    <n v="115184027"/>
    <n v="70.769519983343798"/>
    <n v="93.492355736710806"/>
    <m/>
    <n v="144.09858389539099"/>
    <n v="26514808"/>
    <n v="45355881"/>
    <n v="47077238"/>
    <n v="6722183"/>
    <n v="6722183"/>
    <n v="969707"/>
    <n v="1210390"/>
    <n v="650564"/>
    <n v="76.335070888996398"/>
    <n v="52895503"/>
    <n v="125.140861681095"/>
  </r>
  <r>
    <x v="119"/>
    <x v="2"/>
    <n v="47733.31"/>
    <n v="0"/>
    <n v="27475.65"/>
    <n v="1352561.1"/>
    <n v="132498.23999999999"/>
    <n v="1163848.8700000001"/>
    <n v="0.61337411600000002"/>
    <n v="1464266.34"/>
    <n v="36.570177190000003"/>
    <n v="7650"/>
    <n v="12315"/>
    <n v="2180270.9900000002"/>
    <n v="4003990.28"/>
    <n v="46.729628419999997"/>
    <n v="2105.41"/>
    <n v="209641.49"/>
    <s v="2021"/>
    <s v="Vague D"/>
    <x v="118"/>
    <s v="Paris  2e"/>
    <x v="20"/>
    <s v="Île-de-France"/>
    <s v="75102"/>
    <s v="A01"/>
    <s v="R11"/>
    <s v="Comptes financiers"/>
    <s v="wAASR"/>
    <n v="51.451365930000001"/>
    <n v="24559.439999999999"/>
    <n v="4353565.21"/>
    <m/>
    <n v="30.805525329999998"/>
    <n v="108.7306638"/>
    <n v="374449.63"/>
    <n v="180.28845749999999"/>
    <n v="119182.89"/>
    <n v="1871049.78"/>
    <n v="1871049.78"/>
    <m/>
    <m/>
    <m/>
    <n v="6420"/>
    <m/>
    <m/>
    <n v="1016422.12"/>
    <n v="84.048807249999996"/>
  </r>
  <r>
    <x v="119"/>
    <x v="7"/>
    <n v="367869"/>
    <m/>
    <m/>
    <m/>
    <m/>
    <n v="-265081"/>
    <n v="16.228827229463299"/>
    <m/>
    <m/>
    <m/>
    <m/>
    <n v="2443763"/>
    <n v="3291846"/>
    <n v="13.0992458334928"/>
    <m/>
    <m/>
    <s v="2021"/>
    <s v="Vague D"/>
    <x v="118"/>
    <s v="Paris  2e"/>
    <x v="20"/>
    <s v="Île-de-France"/>
    <s v="75102"/>
    <s v="A01"/>
    <s v="R11"/>
    <s v="Comptes financiers"/>
    <s v="wAASR"/>
    <n v="145.22234817285499"/>
    <n v="534228"/>
    <n v="2757618"/>
    <m/>
    <n v="28.9136551345355"/>
    <n v="83.771172770536694"/>
    <m/>
    <n v="319.02702985000002"/>
    <m/>
    <n v="431207"/>
    <n v="431207"/>
    <n v="807685"/>
    <n v="807685"/>
    <n v="317743"/>
    <m/>
    <m/>
    <m/>
    <n v="2708844"/>
    <n v="353.63267863999999"/>
  </r>
  <r>
    <x v="119"/>
    <x v="10"/>
    <n v="128683"/>
    <n v="4099"/>
    <n v="193759"/>
    <n v="119677"/>
    <n v="108865"/>
    <n v="459320"/>
    <n v="23.080973826003799"/>
    <m/>
    <m/>
    <n v="0"/>
    <n v="23349"/>
    <n v="3137929"/>
    <n v="3560595"/>
    <n v="19.723697865104"/>
    <n v="4066"/>
    <n v="0"/>
    <s v="2021"/>
    <s v="Vague D"/>
    <x v="118"/>
    <s v="Paris  2e"/>
    <x v="20"/>
    <s v="Île-de-France"/>
    <s v="75102"/>
    <s v="A01"/>
    <s v="R11"/>
    <s v="Comptes financiers"/>
    <s v="wAASR"/>
    <n v="638.63913648267396"/>
    <n v="821820"/>
    <n v="2738775"/>
    <n v="1191055"/>
    <n v="33.4510102946277"/>
    <n v="76.919026173996201"/>
    <m/>
    <n v="412.46704822411499"/>
    <n v="84801"/>
    <n v="568846"/>
    <n v="702281"/>
    <n v="574910"/>
    <n v="574910"/>
    <n v="-15724"/>
    <n v="11564"/>
    <n v="18666"/>
    <m/>
    <n v="2678609"/>
    <n v="352.09144234192303"/>
  </r>
  <r>
    <x v="120"/>
    <x v="2"/>
    <n v="12613219.869999999"/>
    <n v="0"/>
    <n v="0"/>
    <n v="1871024.31"/>
    <n v="21500"/>
    <m/>
    <n v="9.9198581870000009"/>
    <n v="7956408.3799999999"/>
    <n v="22.372982019999998"/>
    <n v="12120"/>
    <n v="259.08"/>
    <n v="13132507.960000001"/>
    <n v="35562574.420000002"/>
    <n v="13.36416865"/>
    <m/>
    <n v="18213.27"/>
    <s v="2012"/>
    <s v="Vague D"/>
    <x v="119"/>
    <s v="Paris  5e"/>
    <x v="20"/>
    <s v="Île-de-France"/>
    <s v="75105"/>
    <s v="A01"/>
    <s v="R11"/>
    <s v="Comptes financiers"/>
    <s v="0Mvk5"/>
    <n v="27.968726360000002"/>
    <n v="3527756.95"/>
    <n v="32014847.629999999"/>
    <m/>
    <n v="66.626629640000004"/>
    <n v="90.023987719999994"/>
    <n v="2265475.9"/>
    <n v="147.67219639999999"/>
    <n v="9225"/>
    <n v="4752642.42"/>
    <n v="4752642.42"/>
    <n v="2135394.7799999998"/>
    <m/>
    <m/>
    <m/>
    <m/>
    <n v="80.078109234920106"/>
    <n v="18865615.739999998"/>
    <n v="212.13974669999999"/>
  </r>
  <r>
    <x v="120"/>
    <x v="4"/>
    <n v="7327740"/>
    <m/>
    <m/>
    <m/>
    <m/>
    <n v="-2719873"/>
    <n v="7.1437471151675904"/>
    <m/>
    <m/>
    <m/>
    <m/>
    <n v="15912483"/>
    <n v="38412110"/>
    <n v="18.219251689115801"/>
    <m/>
    <m/>
    <s v="2012"/>
    <s v="Vague D"/>
    <x v="119"/>
    <s v="Paris  5e"/>
    <x v="20"/>
    <s v="Île-de-France"/>
    <s v="75105"/>
    <s v="A01"/>
    <s v="R11"/>
    <s v="Comptes financiers"/>
    <s v="0Mvk5"/>
    <n v="37.447616864135497"/>
    <n v="2744064"/>
    <n v="35668046"/>
    <m/>
    <n v="66.617754140556201"/>
    <n v="92.856252884832401"/>
    <m/>
    <n v="160.60576685361499"/>
    <m/>
    <n v="6998399"/>
    <n v="6998399"/>
    <n v="968758"/>
    <n v="968758"/>
    <n v="1134179"/>
    <m/>
    <m/>
    <n v="77.800466061357099"/>
    <n v="18632356"/>
    <n v="188.05762894889199"/>
  </r>
  <r>
    <x v="120"/>
    <x v="7"/>
    <n v="8335732"/>
    <m/>
    <m/>
    <m/>
    <m/>
    <n v="-7298630"/>
    <n v="7.80010101721588"/>
    <m/>
    <m/>
    <m/>
    <m/>
    <n v="19972163"/>
    <n v="39581372"/>
    <n v="16.095654794381598"/>
    <m/>
    <m/>
    <s v="2012"/>
    <s v="Vague D"/>
    <x v="119"/>
    <s v="Paris  5e"/>
    <x v="20"/>
    <s v="Île-de-France"/>
    <s v="75105"/>
    <s v="A01"/>
    <s v="R11"/>
    <s v="Comptes financiers"/>
    <s v="0Mvk5"/>
    <n v="37.037982986976999"/>
    <n v="3087387"/>
    <n v="37863545"/>
    <m/>
    <n v="66.789129997818193"/>
    <n v="95.660011482168898"/>
    <m/>
    <n v="189.89185191000001"/>
    <m/>
    <n v="6370881"/>
    <n v="6370881"/>
    <n v="1369559"/>
    <n v="1369559"/>
    <n v="464598"/>
    <m/>
    <m/>
    <n v="75.467901490752098"/>
    <n v="27270793"/>
    <n v="259.28595645000001"/>
  </r>
  <r>
    <x v="121"/>
    <x v="6"/>
    <n v="365147"/>
    <n v="408422.48"/>
    <n v="1468459.56"/>
    <n v="564742.57999999996"/>
    <n v="536535.14"/>
    <n v="-3950317"/>
    <n v="3.3809814658891102"/>
    <n v="3474808.48"/>
    <n v="9.6099446139999998"/>
    <n v="135692.89000000001"/>
    <n v="222031.82"/>
    <n v="3155009"/>
    <n v="36158465"/>
    <n v="11.946873297857101"/>
    <n v="794"/>
    <m/>
    <s v="2013"/>
    <s v="Vague D"/>
    <x v="120"/>
    <s v="Paris 14e"/>
    <x v="20"/>
    <s v="Île-de-France"/>
    <s v="75114"/>
    <s v="A01"/>
    <s v="R11"/>
    <s v="Comptes financiers"/>
    <s v="QXnpG"/>
    <n v="334.79968341517298"/>
    <n v="1222511"/>
    <n v="34935954"/>
    <m/>
    <n v="85.332444283793606"/>
    <n v="96.619018534110893"/>
    <n v="1305614.93"/>
    <n v="33"/>
    <n v="268623.59999999998"/>
    <n v="4319806.21"/>
    <n v="4319806"/>
    <n v="720306"/>
    <m/>
    <m/>
    <n v="480406.12"/>
    <n v="131582.97"/>
    <n v="83.593052586148204"/>
    <n v="7105326"/>
    <n v="73"/>
  </r>
  <r>
    <x v="121"/>
    <x v="14"/>
    <n v="653877"/>
    <n v="670151"/>
    <n v="1283421"/>
    <n v="622241"/>
    <n v="2439959"/>
    <n v="-3415954"/>
    <n v="3.6274911481824401"/>
    <m/>
    <m/>
    <n v="446064"/>
    <n v="359618"/>
    <n v="6720128"/>
    <n v="41560956"/>
    <n v="17.192340330188699"/>
    <n v="871"/>
    <m/>
    <s v="2013"/>
    <s v="Vague D"/>
    <x v="120"/>
    <s v="Paris 14e"/>
    <x v="20"/>
    <s v="Île-de-France"/>
    <s v="75114"/>
    <s v="A01"/>
    <s v="R11"/>
    <s v="Comptes financiers"/>
    <s v="QXnpG"/>
    <n v="230.566299166357"/>
    <n v="1507620"/>
    <n v="40053335"/>
    <n v="33961912"/>
    <n v="81.715906631214196"/>
    <n v="96.3725064457131"/>
    <m/>
    <n v="60.400615329535"/>
    <n v="190836"/>
    <n v="6424686"/>
    <n v="7145301"/>
    <n v="1132338"/>
    <n v="1132338"/>
    <n v="667725"/>
    <n v="411525"/>
    <m/>
    <n v="82.003175310908901"/>
    <n v="10136082"/>
    <n v="91.1032631864488"/>
  </r>
  <r>
    <x v="121"/>
    <x v="11"/>
    <n v="707091.68"/>
    <n v="1177499.69"/>
    <n v="1234704.04"/>
    <n v="913665.56000000122"/>
    <n v="3674196.82"/>
    <n v="-5924419.790000001"/>
    <n v="-3.065027983631659"/>
    <m/>
    <m/>
    <n v="92580.14"/>
    <n v="294398.82"/>
    <n v="4725077.7199999988"/>
    <n v="44184718.939999998"/>
    <n v="18.07786069850691"/>
    <m/>
    <m/>
    <s v="2013"/>
    <s v="Vague D"/>
    <x v="120"/>
    <s v="Paris 14e"/>
    <x v="20"/>
    <s v="Île-de-France"/>
    <s v="75114"/>
    <s v="A01"/>
    <s v="R11"/>
    <s v="Comptes financiers"/>
    <s v="QXnpG"/>
    <n v="-191.52735611314191"/>
    <n v="-1354273.9999999979"/>
    <n v="45538992.93999999"/>
    <n v="38067119.379999988"/>
    <n v="86.154490270024539"/>
    <n v="103.06502798363159"/>
    <m/>
    <n v="37.353219063082783"/>
    <n v="200756.73"/>
    <n v="10908198.789999999"/>
    <n v="7987651.9399999976"/>
    <n v="-1439443.9399999981"/>
    <n v="-1439443.9399999981"/>
    <n v="1912775.520000115"/>
    <n v="3320396.99"/>
    <m/>
    <n v="80.151954054690606"/>
    <n v="10649497.51"/>
    <n v="84.187612770692084"/>
  </r>
  <r>
    <x v="122"/>
    <x v="13"/>
    <n v="925580"/>
    <n v="289116"/>
    <n v="165748"/>
    <n v="1904538"/>
    <n v="325567"/>
    <n v="-1506888"/>
    <n v="19.168102072518"/>
    <m/>
    <m/>
    <n v="74022"/>
    <n v="1013905"/>
    <n v="6528125"/>
    <n v="13553658"/>
    <n v="39.066243223785001"/>
    <n v="80583"/>
    <n v="28767"/>
    <m/>
    <s v="Vague D"/>
    <x v="121"/>
    <s v="Paris 13e"/>
    <x v="20"/>
    <s v="Île-de-France"/>
    <s v="75113"/>
    <s v="A01"/>
    <s v="R11"/>
    <s v="Comptes financiers"/>
    <s v="Dk1Th"/>
    <n v="280.68659651245702"/>
    <n v="2597979"/>
    <n v="10955679"/>
    <n v="6889268"/>
    <n v="50.829584160969702"/>
    <n v="80.831897927482004"/>
    <m/>
    <n v="214.51203526499799"/>
    <n v="1228301"/>
    <n v="5180242"/>
    <n v="5294905"/>
    <n v="2053311"/>
    <n v="2053311"/>
    <n v="1948190"/>
    <n v="69695"/>
    <m/>
    <m/>
    <n v="8035013"/>
    <n v="264.02787814429399"/>
  </r>
  <r>
    <x v="123"/>
    <x v="12"/>
    <m/>
    <n v="0"/>
    <n v="0"/>
    <n v="29509228.079999998"/>
    <n v="1173109.3899999999"/>
    <m/>
    <n v="8.6707146086020597"/>
    <n v="25304337.890000001"/>
    <n v="31.934684024443701"/>
    <n v="3824384.61"/>
    <n v="317.22000000000003"/>
    <n v="29180961.1100001"/>
    <n v="79237790.079999998"/>
    <n v="60.594286982921403"/>
    <n v="25376.74"/>
    <n v="1005815.82"/>
    <m/>
    <s v="Vague D"/>
    <x v="122"/>
    <s v="Paris  5e"/>
    <x v="20"/>
    <s v="Île-de-France"/>
    <s v="75105"/>
    <s v="A01"/>
    <s v="R11"/>
    <s v="Comptes financiers"/>
    <s v="VaJ52"/>
    <m/>
    <n v="6870482.6399999997"/>
    <n v="50581706.439999998"/>
    <m/>
    <n v="27.523067071887699"/>
    <n v="63.8353320920885"/>
    <n v="4753836.13"/>
    <n v="207.68666656316199"/>
    <n v="9462563.3200000003"/>
    <n v="48013573.920000002"/>
    <n v="48013573.920000002"/>
    <n v="15779844.74"/>
    <m/>
    <m/>
    <n v="1968612.62"/>
    <n v="970717.85"/>
    <m/>
    <n v="39130360.759999998"/>
    <n v="278.498509936787"/>
  </r>
  <r>
    <x v="123"/>
    <x v="2"/>
    <m/>
    <n v="0"/>
    <n v="185736.24"/>
    <n v="19283308.91"/>
    <n v="3148583.02"/>
    <n v="1988372.14"/>
    <n v="11.55390849"/>
    <n v="26412683.710000001"/>
    <n v="42.987314759999997"/>
    <n v="4003182.41"/>
    <n v="25.72"/>
    <n v="31708033.140000001"/>
    <n v="61442971.859999999"/>
    <n v="50.703166019999998"/>
    <n v="68171.78"/>
    <n v="842976.54"/>
    <m/>
    <s v="Vague D"/>
    <x v="122"/>
    <s v="Paris  5e"/>
    <x v="20"/>
    <s v="Île-de-France"/>
    <s v="75105"/>
    <s v="A01"/>
    <s v="R11"/>
    <s v="Comptes financiers"/>
    <s v="VaJ52"/>
    <m/>
    <n v="7099064.7400000002"/>
    <n v="53986090.329999998"/>
    <m/>
    <n v="37.774852680000002"/>
    <n v="87.863735579999997"/>
    <n v="5233326.8899999997"/>
    <n v="211.44135199999999"/>
    <n v="164723.79"/>
    <n v="31153532.030000001"/>
    <n v="31153532.030000001"/>
    <n v="8265983.7000000002"/>
    <m/>
    <m/>
    <n v="2412906.2400000002"/>
    <n v="1043917.38"/>
    <m/>
    <n v="29719661"/>
    <n v="198.1821224"/>
  </r>
  <r>
    <x v="123"/>
    <x v="1"/>
    <n v="16501711"/>
    <m/>
    <m/>
    <n v="54662239"/>
    <n v="11221572"/>
    <n v="-954839"/>
    <n v="16.287710894328299"/>
    <m/>
    <m/>
    <m/>
    <m/>
    <n v="47117579"/>
    <n v="93236386"/>
    <n v="56.905711682132299"/>
    <m/>
    <m/>
    <m/>
    <s v="Vague D"/>
    <x v="122"/>
    <s v="Paris  5e"/>
    <x v="20"/>
    <s v="Île-de-France"/>
    <s v="75105"/>
    <s v="A01"/>
    <s v="R11"/>
    <s v="Comptes financiers"/>
    <s v="VaJ52"/>
    <n v="92.027263112291806"/>
    <n v="15186073"/>
    <n v="77970273"/>
    <n v="26113684"/>
    <n v="28.008039693859399"/>
    <n v="83.626442792409406"/>
    <m/>
    <n v="217.54866037214001"/>
    <m/>
    <n v="65883811"/>
    <n v="53056829"/>
    <n v="12838854"/>
    <n v="12838854"/>
    <n v="12872285"/>
    <m/>
    <m/>
    <m/>
    <n v="48072418"/>
    <n v="221.95728979940901"/>
  </r>
  <r>
    <x v="123"/>
    <x v="13"/>
    <n v="14169528"/>
    <m/>
    <m/>
    <n v="19250048"/>
    <n v="27568084"/>
    <n v="-13594225"/>
    <n v="8.4792386432244893"/>
    <m/>
    <m/>
    <m/>
    <m/>
    <n v="46913339"/>
    <n v="78578246"/>
    <n v="41.280235499275499"/>
    <m/>
    <m/>
    <m/>
    <s v="Vague D"/>
    <x v="122"/>
    <s v="Paris  5e"/>
    <x v="20"/>
    <s v="Île-de-France"/>
    <s v="75105"/>
    <s v="A01"/>
    <s v="R11"/>
    <s v="Comptes financiers"/>
    <s v="VaJ52"/>
    <n v="47.022293191417504"/>
    <n v="6662837"/>
    <n v="71915409"/>
    <n v="26407295"/>
    <n v="33.6063686125038"/>
    <n v="91.520761356775495"/>
    <m/>
    <n v="234.842605706379"/>
    <m/>
    <n v="46818132"/>
    <n v="32437285"/>
    <n v="3657161"/>
    <n v="3657161"/>
    <n v="5162867"/>
    <m/>
    <m/>
    <m/>
    <n v="60507564"/>
    <n v="302.89368221489201"/>
  </r>
  <r>
    <x v="123"/>
    <x v="14"/>
    <n v="18188743"/>
    <m/>
    <m/>
    <n v="59945510"/>
    <m/>
    <n v="-18867072"/>
    <n v="13.3274622391299"/>
    <m/>
    <m/>
    <m/>
    <m/>
    <n v="56197588"/>
    <n v="88863617"/>
    <n v="50.523074027022801"/>
    <m/>
    <m/>
    <m/>
    <s v="Vague D"/>
    <x v="122"/>
    <s v="Paris  5e"/>
    <x v="20"/>
    <s v="Île-de-France"/>
    <s v="75105"/>
    <s v="A01"/>
    <s v="R11"/>
    <s v="Comptes financiers"/>
    <s v="VaJ52"/>
    <n v="65.113158177010902"/>
    <n v="11843265"/>
    <n v="77020352"/>
    <n v="28865190"/>
    <n v="32.482573829962398"/>
    <n v="86.6725377608701"/>
    <m/>
    <n v="262.67254244696301"/>
    <m/>
    <n v="59945510"/>
    <n v="44896631"/>
    <n v="8261034"/>
    <n v="8261034"/>
    <n v="15263739"/>
    <m/>
    <m/>
    <m/>
    <n v="75064660"/>
    <n v="350.85892102908099"/>
  </r>
  <r>
    <x v="124"/>
    <x v="12"/>
    <n v="3593969.34"/>
    <n v="0"/>
    <n v="0"/>
    <n v="1039703.75"/>
    <m/>
    <m/>
    <n v="24.275291800930798"/>
    <n v="6076503.2000000002"/>
    <n v="45.515177032845102"/>
    <n v="104694.51"/>
    <m/>
    <n v="7237964.6900000097"/>
    <n v="13350498.880000001"/>
    <n v="100"/>
    <m/>
    <n v="9383.26"/>
    <s v="2019"/>
    <s v="Vague C"/>
    <x v="123"/>
    <s v="Paris 14e"/>
    <x v="20"/>
    <s v="Île-de-France"/>
    <s v="75114"/>
    <s v="A01"/>
    <s v="R11"/>
    <s v="Comptes financiers"/>
    <s v="tr5VV"/>
    <n v="90.175297933955093"/>
    <n v="3240872.56"/>
    <n v="10076816.92"/>
    <m/>
    <n v="23.7283441500877"/>
    <n v="75.478954086845306"/>
    <n v="3754757.01"/>
    <n v="258.58039389684598"/>
    <m/>
    <n v="13350498.880000001"/>
    <n v="13350498.880000001"/>
    <n v="3183509.39"/>
    <m/>
    <m/>
    <m/>
    <m/>
    <m/>
    <n v="9084774.2400000002"/>
    <n v="324.55871257408899"/>
  </r>
  <r>
    <x v="124"/>
    <x v="0"/>
    <n v="2200358.73"/>
    <n v="0"/>
    <n v="0"/>
    <n v="1047952.56"/>
    <m/>
    <n v="-3101755.73"/>
    <n v="6.955336151"/>
    <n v="5895902.1200000001"/>
    <n v="45.692970019999997"/>
    <n v="166402.07999999999"/>
    <m/>
    <n v="6249402.2000000002"/>
    <n v="12903302.449999999"/>
    <n v="100"/>
    <m/>
    <n v="8490.0499999999993"/>
    <s v="2019"/>
    <s v="Vague C"/>
    <x v="123"/>
    <s v="Paris 14e"/>
    <x v="20"/>
    <s v="Île-de-France"/>
    <s v="75114"/>
    <s v="A01"/>
    <s v="R11"/>
    <s v="Comptes financiers"/>
    <s v="tr5VV"/>
    <n v="40.787351979999997"/>
    <n v="897468.06"/>
    <n v="11971527.130000001"/>
    <m/>
    <n v="43.293222970000002"/>
    <n v="92.778784160000001"/>
    <n v="1323055.99"/>
    <n v="187.92797010000001"/>
    <m/>
    <n v="12903302.449999999"/>
    <n v="12903302.449999999"/>
    <n v="291910.78000000003"/>
    <m/>
    <m/>
    <m/>
    <m/>
    <m/>
    <n v="9351157.9299999997"/>
    <n v="281.2019568"/>
  </r>
  <r>
    <x v="124"/>
    <x v="1"/>
    <n v="3032121"/>
    <n v="1045748"/>
    <n v="15335"/>
    <n v="458487"/>
    <n v="2610402"/>
    <n v="-3174730"/>
    <n v="5.5168644888538898"/>
    <m/>
    <m/>
    <n v="426348"/>
    <n v="29967"/>
    <n v="5330153"/>
    <n v="35901770"/>
    <n v="15.589604635091799"/>
    <n v="14018"/>
    <n v="2720"/>
    <s v="2019"/>
    <s v="Vague C"/>
    <x v="123"/>
    <s v="Paris 14e"/>
    <x v="20"/>
    <s v="Île-de-France"/>
    <s v="75114"/>
    <s v="A01"/>
    <s v="R11"/>
    <s v="Comptes financiers"/>
    <s v="tr5VV"/>
    <n v="65.322327176257104"/>
    <n v="1980652"/>
    <n v="33921118"/>
    <n v="26635060"/>
    <n v="74.188709915973504"/>
    <n v="94.483135511146102"/>
    <m/>
    <n v="56.568155566099001"/>
    <n v="56748"/>
    <n v="5620032"/>
    <n v="5596944"/>
    <n v="401065"/>
    <n v="401065"/>
    <n v="-1415692"/>
    <n v="858514"/>
    <n v="101745"/>
    <n v="81.207456049454095"/>
    <n v="8504883"/>
    <n v="90.261113445612295"/>
  </r>
  <r>
    <x v="124"/>
    <x v="11"/>
    <n v="2405301"/>
    <n v="879708"/>
    <n v="1204158"/>
    <n v="1198683"/>
    <n v="1731747"/>
    <n v="-850733"/>
    <n v="5.9569980564365066"/>
    <m/>
    <m/>
    <n v="472080"/>
    <n v="35481"/>
    <n v="15746698"/>
    <n v="39499610"/>
    <n v="15.34088564418737"/>
    <n v="2713"/>
    <n v="0"/>
    <s v="2019"/>
    <s v="Vague C"/>
    <x v="123"/>
    <s v="Paris 14e"/>
    <x v="20"/>
    <s v="Île-de-France"/>
    <s v="75114"/>
    <s v="A01"/>
    <s v="R11"/>
    <s v="Comptes financiers"/>
    <s v="tr5VV"/>
    <n v="97.825220211524481"/>
    <n v="2352991"/>
    <n v="37146619"/>
    <n v="27983366"/>
    <n v="70.844664035923387"/>
    <n v="94.043001943563496"/>
    <m/>
    <n v="152.60638606167601"/>
    <n v="46380"/>
    <n v="8453254"/>
    <n v="6059590"/>
    <n v="945939"/>
    <n v="945939"/>
    <n v="2521116"/>
    <n v="2165641"/>
    <n v="716663"/>
    <n v="80.763544481878995"/>
    <n v="16597431"/>
    <n v="160.851117028982"/>
  </r>
  <r>
    <x v="125"/>
    <x v="6"/>
    <n v="601432"/>
    <n v="0"/>
    <n v="0"/>
    <n v="1305856.5900000001"/>
    <n v="3571077.32"/>
    <n v="-5660270"/>
    <n v="4.4531522067435896"/>
    <n v="7820391.6100000003"/>
    <n v="12.85430998"/>
    <n v="49745.68"/>
    <n v="848773"/>
    <n v="12908405"/>
    <n v="60945368"/>
    <n v="19.615602288265801"/>
    <m/>
    <n v="575818.12"/>
    <s v="2012"/>
    <s v="Vague D"/>
    <x v="124"/>
    <s v="Paris  6e"/>
    <x v="20"/>
    <s v="Île-de-France"/>
    <s v="75106"/>
    <s v="A01"/>
    <s v="R11"/>
    <s v="Comptes financiers"/>
    <s v="y52D7"/>
    <n v="451.254672182391"/>
    <n v="2713990"/>
    <n v="58231378"/>
    <m/>
    <n v="78.013113318144207"/>
    <n v="95.546847793256404"/>
    <n v="5693420.7300000004"/>
    <n v="80"/>
    <n v="79961.7"/>
    <n v="11558469.390000001"/>
    <n v="11954801"/>
    <n v="1934973"/>
    <m/>
    <m/>
    <n v="2209701.4700000002"/>
    <n v="179364.81"/>
    <n v="70.594844583115702"/>
    <n v="18568675"/>
    <n v="115"/>
  </r>
  <r>
    <x v="125"/>
    <x v="7"/>
    <n v="1647440"/>
    <m/>
    <m/>
    <m/>
    <m/>
    <n v="-5615618"/>
    <n v="6.9787846598414802"/>
    <m/>
    <m/>
    <m/>
    <m/>
    <n v="16950357"/>
    <n v="61401608"/>
    <n v="18.675582567805101"/>
    <m/>
    <m/>
    <s v="2012"/>
    <s v="Vague D"/>
    <x v="124"/>
    <s v="Paris  6e"/>
    <x v="20"/>
    <s v="Île-de-France"/>
    <s v="75106"/>
    <s v="A01"/>
    <s v="R11"/>
    <s v="Comptes financiers"/>
    <s v="y52D7"/>
    <n v="260.1057398145"/>
    <n v="4285086"/>
    <n v="57116522"/>
    <m/>
    <n v="73.219413081168796"/>
    <n v="93.021215340158506"/>
    <m/>
    <n v="106.8364863"/>
    <m/>
    <n v="11467108"/>
    <n v="11467108"/>
    <n v="3628876"/>
    <n v="3628876"/>
    <n v="2841369"/>
    <m/>
    <m/>
    <n v="71.621101501076595"/>
    <n v="22565975"/>
    <n v="142.23119188000001"/>
  </r>
  <r>
    <x v="126"/>
    <x v="0"/>
    <n v="693957.67"/>
    <n v="0"/>
    <n v="0"/>
    <n v="1504399.89"/>
    <n v="54977"/>
    <n v="-519237.05"/>
    <m/>
    <n v="4835966.1900000004"/>
    <n v="57.96298238"/>
    <n v="35954.04"/>
    <n v="3705.5"/>
    <n v="6080871"/>
    <n v="8343197.6600000001"/>
    <n v="21.174883560000001"/>
    <m/>
    <n v="27625.96"/>
    <m/>
    <s v="Vague D"/>
    <x v="125"/>
    <s v="Paris  2e"/>
    <x v="20"/>
    <s v="Île-de-France"/>
    <s v="75102"/>
    <s v="A01"/>
    <s v="R11"/>
    <s v="Comptes financiers"/>
    <s v="FDijq"/>
    <m/>
    <m/>
    <n v="8555178.1899999995"/>
    <m/>
    <n v="41.042932569999998"/>
    <n v="102.54075880000001"/>
    <m/>
    <n v="255.88170239999999"/>
    <m/>
    <n v="1766662.39"/>
    <n v="1766662.39"/>
    <m/>
    <m/>
    <m/>
    <n v="140000"/>
    <m/>
    <m/>
    <n v="6600108.0499999998"/>
    <n v="277.73108230000003"/>
  </r>
  <r>
    <x v="188"/>
    <x v="8"/>
    <n v="6364465"/>
    <m/>
    <m/>
    <n v="10383740"/>
    <m/>
    <n v="2902967"/>
    <n v="4.4218441751539599"/>
    <m/>
    <m/>
    <m/>
    <m/>
    <n v="30683821"/>
    <n v="52980293"/>
    <n v="12.6361418952515"/>
    <m/>
    <m/>
    <m/>
    <m/>
    <x v="187"/>
    <m/>
    <x v="11"/>
    <m/>
    <m/>
    <m/>
    <m/>
    <s v="Comptes financiers"/>
    <s v="8DrrS"/>
    <n v="36.809158350309097"/>
    <n v="2342706"/>
    <n v="50637588"/>
    <n v="17716266"/>
    <n v="33.4393507412275"/>
    <n v="95.5781577123403"/>
    <m/>
    <n v="218.141819077165"/>
    <m/>
    <n v="10383740"/>
    <n v="6694665"/>
    <n v="-1199411"/>
    <n v="-1199411"/>
    <n v="-750274"/>
    <m/>
    <m/>
    <m/>
    <n v="27780854"/>
    <n v="197.50362991223"/>
  </r>
  <r>
    <x v="188"/>
    <x v="9"/>
    <n v="6659690"/>
    <m/>
    <m/>
    <n v="12784276"/>
    <m/>
    <n v="2902968"/>
    <n v="1.7442487109217231"/>
    <m/>
    <m/>
    <m/>
    <m/>
    <n v="22708058"/>
    <n v="57356098"/>
    <n v="18.525151414588908"/>
    <m/>
    <m/>
    <m/>
    <m/>
    <x v="187"/>
    <m/>
    <x v="11"/>
    <m/>
    <m/>
    <m/>
    <m/>
    <s v="Budget"/>
    <s v="8DrrS"/>
    <n v="15.0222157487811"/>
    <n v="1000433"/>
    <n v="56355665"/>
    <n v="19333629"/>
    <n v="33.708061869899169"/>
    <n v="98.255751289078276"/>
    <m/>
    <n v="145.05907933124399"/>
    <m/>
    <n v="12784276"/>
    <n v="10625304"/>
    <n v="-3776681"/>
    <n v="-3776681"/>
    <n v="-3500285"/>
    <m/>
    <m/>
    <m/>
    <n v="19805090"/>
    <n v="126.514919130135"/>
  </r>
  <r>
    <x v="127"/>
    <x v="14"/>
    <n v="8581"/>
    <n v="0"/>
    <n v="194615"/>
    <n v="714826"/>
    <n v="0"/>
    <n v="-2014716"/>
    <n v="0.94328744021121602"/>
    <m/>
    <m/>
    <n v="0"/>
    <n v="0"/>
    <n v="1267211"/>
    <n v="1665028"/>
    <n v="76.613065966458194"/>
    <n v="0"/>
    <n v="0"/>
    <m/>
    <s v="Vague D"/>
    <x v="126"/>
    <s v="Paris  5e"/>
    <x v="20"/>
    <s v="Île-de-France"/>
    <s v="75105"/>
    <s v="A01"/>
    <s v="R11"/>
    <s v="Comptes financiers"/>
    <s v="EPci7"/>
    <n v="183.03228061997399"/>
    <n v="15706"/>
    <n v="1649322"/>
    <n v="420992"/>
    <n v="25.2843796020247"/>
    <n v="99.056712559788807"/>
    <m/>
    <n v="276.59605583385201"/>
    <n v="0"/>
    <n v="1230076"/>
    <n v="1275629"/>
    <n v="1066"/>
    <n v="1066"/>
    <n v="23909"/>
    <n v="309135"/>
    <n v="11500"/>
    <m/>
    <n v="3281927"/>
    <n v="716.35115520195598"/>
  </r>
  <r>
    <x v="127"/>
    <x v="8"/>
    <n v="8694"/>
    <n v="0"/>
    <n v="248773"/>
    <n v="635378"/>
    <n v="0"/>
    <n v="-1406605"/>
    <n v="-9.2009807859560393"/>
    <m/>
    <m/>
    <n v="0"/>
    <n v="0"/>
    <n v="1100462"/>
    <n v="1717806"/>
    <n v="70.537301651059593"/>
    <n v="0"/>
    <n v="0"/>
    <m/>
    <s v="Vague D"/>
    <x v="126"/>
    <s v="Paris  5e"/>
    <x v="20"/>
    <s v="Île-de-France"/>
    <s v="75105"/>
    <s v="A01"/>
    <s v="R11"/>
    <s v="Comptes financiers"/>
    <s v="EPci7"/>
    <n v="-1817.9779158040001"/>
    <n v="-158055"/>
    <n v="1875861"/>
    <n v="502295"/>
    <n v="29.2404963074992"/>
    <n v="109.20098078595601"/>
    <m/>
    <n v="211.19172475999"/>
    <n v="0"/>
    <n v="1262042"/>
    <n v="1211694"/>
    <n v="-169383"/>
    <n v="-169383"/>
    <n v="-312265"/>
    <n v="358482"/>
    <n v="19409"/>
    <m/>
    <n v="2507067"/>
    <n v="481.13592638260502"/>
  </r>
  <r>
    <x v="128"/>
    <x v="7"/>
    <n v="16334"/>
    <m/>
    <m/>
    <m/>
    <m/>
    <n v="-177228"/>
    <n v="12.5640255636999"/>
    <m/>
    <m/>
    <m/>
    <m/>
    <n v="348613"/>
    <n v="1182145"/>
    <n v="15.420104978661699"/>
    <m/>
    <m/>
    <m/>
    <s v="Vague E"/>
    <x v="127"/>
    <s v="Paris 13e"/>
    <x v="20"/>
    <s v="Île-de-France"/>
    <s v="75113"/>
    <s v="A01"/>
    <s v="R11"/>
    <s v="Comptes financiers"/>
    <s v="86UpY"/>
    <n v="909.29962042365605"/>
    <n v="148525"/>
    <n v="1033620"/>
    <m/>
    <n v="0"/>
    <n v="87.4359744363001"/>
    <m/>
    <n v="121.4185871"/>
    <m/>
    <n v="182288"/>
    <n v="182288"/>
    <n v="143687"/>
    <n v="143687"/>
    <n v="182658"/>
    <m/>
    <m/>
    <m/>
    <n v="525841"/>
    <n v="183.14541127000001"/>
  </r>
  <r>
    <x v="128"/>
    <x v="13"/>
    <n v="14891"/>
    <m/>
    <n v="1643048"/>
    <n v="70605"/>
    <m/>
    <n v="-1729280"/>
    <n v="10.4222987204858"/>
    <m/>
    <m/>
    <m/>
    <m/>
    <n v="839156"/>
    <n v="3014738"/>
    <n v="56.880432064079898"/>
    <m/>
    <m/>
    <m/>
    <s v="Vague E"/>
    <x v="127"/>
    <s v="Paris 13e"/>
    <x v="20"/>
    <s v="Île-de-France"/>
    <s v="75113"/>
    <s v="A01"/>
    <s v="R11"/>
    <s v="Comptes financiers"/>
    <s v="86UpY"/>
    <n v="2110.03290578202"/>
    <n v="314205"/>
    <n v="2700532"/>
    <n v="32730"/>
    <n v="1.0856664824605"/>
    <n v="89.577668109135899"/>
    <m/>
    <n v="111.86542503477099"/>
    <m/>
    <n v="1714796"/>
    <n v="1714796"/>
    <n v="292844"/>
    <n v="292844"/>
    <n v="346268"/>
    <m/>
    <n v="1143"/>
    <m/>
    <n v="2568436"/>
    <n v="342.390669690268"/>
  </r>
  <r>
    <x v="129"/>
    <x v="7"/>
    <n v="0"/>
    <m/>
    <m/>
    <m/>
    <m/>
    <n v="-880575"/>
    <n v="5.4298433464458702"/>
    <m/>
    <m/>
    <m/>
    <m/>
    <n v="1503863"/>
    <n v="12985789"/>
    <n v="76.196178761259702"/>
    <m/>
    <m/>
    <m/>
    <s v="Vague D"/>
    <x v="128"/>
    <s v="Paris  6e"/>
    <x v="20"/>
    <s v="Île-de-France"/>
    <s v="75106"/>
    <s v="A01"/>
    <s v="R11"/>
    <s v="Comptes financiers"/>
    <s v="Olkw0"/>
    <m/>
    <n v="705108"/>
    <n v="12280681"/>
    <m/>
    <n v="72.344244928051694"/>
    <n v="94.570156653554093"/>
    <m/>
    <n v="44.08474416"/>
    <m/>
    <n v="9894675"/>
    <n v="9894675"/>
    <n v="705108"/>
    <n v="705108"/>
    <n v="1062181"/>
    <m/>
    <m/>
    <m/>
    <n v="2384438"/>
    <n v="69.898214928000002"/>
  </r>
  <r>
    <x v="129"/>
    <x v="10"/>
    <n v="22910"/>
    <n v="24000"/>
    <m/>
    <n v="7809297"/>
    <n v="360000"/>
    <n v="-1265762"/>
    <n v="-10.0977307911335"/>
    <m/>
    <m/>
    <m/>
    <n v="187352"/>
    <n v="309417"/>
    <n v="11601973"/>
    <n v="72.710167486168103"/>
    <n v="16815"/>
    <m/>
    <m/>
    <s v="Vague D"/>
    <x v="128"/>
    <s v="Paris  6e"/>
    <x v="20"/>
    <s v="Île-de-France"/>
    <s v="75106"/>
    <s v="A01"/>
    <s v="R11"/>
    <s v="Comptes financiers"/>
    <s v="Olkw0"/>
    <n v="-5113.6446966390204"/>
    <n v="-1171536"/>
    <n v="12773509"/>
    <n v="9593141"/>
    <n v="82.685427728542393"/>
    <n v="110.097730791134"/>
    <m/>
    <n v="8.7204009485568896"/>
    <n v="3000"/>
    <n v="8424117"/>
    <n v="8435814"/>
    <n v="-1714434"/>
    <n v="-1714434"/>
    <n v="-738652"/>
    <n v="2989"/>
    <n v="20664"/>
    <m/>
    <n v="1575179"/>
    <n v="44.393787173125297"/>
  </r>
  <r>
    <x v="130"/>
    <x v="1"/>
    <n v="19295218"/>
    <n v="15998024"/>
    <n v="23109517"/>
    <n v="46496533"/>
    <n v="20130674"/>
    <n v="-46617527"/>
    <n v="2.22611342469727"/>
    <m/>
    <m/>
    <n v="11358210"/>
    <n v="10759586"/>
    <n v="89289241"/>
    <n v="634808624"/>
    <n v="22.8085897900467"/>
    <n v="1395261"/>
    <n v="109210"/>
    <s v="2018"/>
    <s v="Vague D"/>
    <x v="129"/>
    <s v="Paris  6e"/>
    <x v="20"/>
    <s v="Île-de-France"/>
    <s v="75106"/>
    <s v="A01"/>
    <s v="R11"/>
    <s v="Comptes financiers"/>
    <s v="bxPQe"/>
    <n v="73.238664626644805"/>
    <n v="14131560"/>
    <n v="620677540"/>
    <n v="491995025"/>
    <n v="77.502889280218696"/>
    <n v="97.773961558531099"/>
    <m/>
    <n v="51.788770639259802"/>
    <n v="9916917"/>
    <n v="169658203"/>
    <n v="144790895"/>
    <n v="4582311"/>
    <n v="4582311"/>
    <n v="30217039"/>
    <n v="23110181"/>
    <n v="7274090"/>
    <n v="79.781073436107604"/>
    <n v="135906768"/>
    <n v="78.827464064512498"/>
  </r>
  <r>
    <x v="130"/>
    <x v="13"/>
    <n v="20858026"/>
    <n v="21022434"/>
    <n v="9067693"/>
    <n v="59148552"/>
    <n v="44172534"/>
    <n v="-105680716"/>
    <n v="2.79989042195777"/>
    <m/>
    <m/>
    <n v="12244191"/>
    <n v="11316745"/>
    <n v="96396483"/>
    <n v="629713751"/>
    <n v="21.783025347972799"/>
    <n v="1299053"/>
    <n v="3741"/>
    <s v="2018"/>
    <s v="Vague D"/>
    <x v="129"/>
    <s v="Paris  6e"/>
    <x v="20"/>
    <s v="Île-de-France"/>
    <s v="75106"/>
    <s v="A01"/>
    <s v="R11"/>
    <s v="Comptes financiers"/>
    <s v="bxPQe"/>
    <n v="84.530026954612097"/>
    <n v="17631295"/>
    <n v="610150974"/>
    <n v="495117376"/>
    <n v="78.625784368491594"/>
    <n v="96.893385769497002"/>
    <m/>
    <n v="56.8756510417371"/>
    <n v="9105434"/>
    <n v="203342940"/>
    <n v="137170706"/>
    <n v="6325539"/>
    <n v="6325539"/>
    <n v="72124678"/>
    <n v="28749325"/>
    <n v="7213238"/>
    <n v="80.121834452100998"/>
    <n v="202077199"/>
    <n v="119.229165796595"/>
  </r>
  <r>
    <x v="134"/>
    <x v="3"/>
    <n v="1125536.51"/>
    <n v="0"/>
    <n v="0"/>
    <n v="2700751.55"/>
    <n v="86911.79"/>
    <m/>
    <m/>
    <n v="7132655.8799999999"/>
    <n v="59.209899990384599"/>
    <n v="992592.61"/>
    <n v="726098.49"/>
    <n v="4746247.4800000004"/>
    <n v="12046390.689999999"/>
    <n v="51.732844636803001"/>
    <n v="393458"/>
    <n v="8176"/>
    <s v="2011"/>
    <s v="Vague B"/>
    <x v="133"/>
    <s v="Saint-Étienne-du-Rouvray"/>
    <x v="21"/>
    <s v="Normandie"/>
    <s v="76575"/>
    <s v="A21"/>
    <s v="R28"/>
    <s v="Comptes financiers"/>
    <s v="TeXD3"/>
    <m/>
    <m/>
    <n v="12495754.890000001"/>
    <m/>
    <n v="42.517026483722702"/>
    <n v="103.73028080828399"/>
    <m/>
    <n v="136.73836497604299"/>
    <n v="27457.34"/>
    <n v="6231940.5800000001"/>
    <n v="6231940.5800000001"/>
    <m/>
    <m/>
    <m/>
    <n v="462693.19"/>
    <n v="824733.67"/>
    <m/>
    <n v="11471480.539999999"/>
    <n v="330.49087716220401"/>
  </r>
  <r>
    <x v="134"/>
    <x v="7"/>
    <n v="2381237"/>
    <m/>
    <m/>
    <m/>
    <m/>
    <n v="-5894461"/>
    <n v="3.5370807456766098"/>
    <m/>
    <m/>
    <m/>
    <m/>
    <n v="3802715"/>
    <n v="33744494"/>
    <n v="28.538466156878801"/>
    <m/>
    <m/>
    <s v="2011"/>
    <s v="Vague B"/>
    <x v="133"/>
    <s v="Saint-Étienne-du-Rouvray"/>
    <x v="21"/>
    <s v="Normandie"/>
    <s v="76575"/>
    <s v="A21"/>
    <s v="R28"/>
    <s v="Comptes financiers"/>
    <s v="TeXD3"/>
    <n v="50.123948183234198"/>
    <n v="1193570"/>
    <n v="32550923"/>
    <m/>
    <n v="76.286614343661498"/>
    <n v="96.462916290877004"/>
    <m/>
    <n v="42.056484849999997"/>
    <m/>
    <n v="9630161"/>
    <n v="9630161"/>
    <n v="892142"/>
    <n v="892142"/>
    <n v="-393488"/>
    <m/>
    <m/>
    <n v="80.550171587904799"/>
    <n v="9697176"/>
    <n v="107.24683168"/>
  </r>
  <r>
    <x v="189"/>
    <x v="3"/>
    <m/>
    <n v="0"/>
    <n v="0"/>
    <n v="3783938.46"/>
    <n v="4986141.72"/>
    <m/>
    <n v="7.2333411535415104"/>
    <n v="24943596.02"/>
    <n v="47.628190798772103"/>
    <n v="1761899.33"/>
    <n v="1704556.47"/>
    <n v="14667322.65"/>
    <n v="52371495.960000001"/>
    <n v="38.833218790491102"/>
    <n v="1128407.48"/>
    <n v="71201.33"/>
    <s v="2011"/>
    <s v="Vague B"/>
    <x v="188"/>
    <s v="Mont-Saint-Aignan"/>
    <x v="21"/>
    <s v="Normandie"/>
    <s v="76451"/>
    <s v="A21"/>
    <s v="R28"/>
    <s v="Comptes financiers"/>
    <s v="G4572"/>
    <m/>
    <n v="3788208.97000001"/>
    <n v="48521486.939999998"/>
    <m/>
    <n v="41.1916613886238"/>
    <n v="92.648655629504006"/>
    <n v="3877485.6000000099"/>
    <n v="108.822636876923"/>
    <n v="1340083.8500000001"/>
    <n v="20337537.609999999"/>
    <n v="20337537.609999999"/>
    <n v="2376510.5600000098"/>
    <m/>
    <m/>
    <n v="1287481.06"/>
    <n v="3525334.03"/>
    <m/>
    <n v="18868701.309999999"/>
    <n v="139.99431798122001"/>
  </r>
  <r>
    <x v="189"/>
    <x v="2"/>
    <n v="7095501.4500000002"/>
    <n v="0"/>
    <n v="1328558.42"/>
    <n v="2938300.71"/>
    <n v="4177994.05"/>
    <m/>
    <n v="5.2628658980000003"/>
    <n v="23154600.829999998"/>
    <n v="11.70946406"/>
    <n v="2238828.39"/>
    <n v="4870919.84"/>
    <n v="17420445.940000001"/>
    <n v="197742618.40000001"/>
    <n v="13.47678842"/>
    <n v="1256028.33"/>
    <n v="152951.23000000001"/>
    <s v="2011"/>
    <s v="Vague B"/>
    <x v="188"/>
    <s v="Mont-Saint-Aignan"/>
    <x v="21"/>
    <s v="Normandie"/>
    <s v="76451"/>
    <s v="A21"/>
    <s v="R28"/>
    <s v="Comptes financiers"/>
    <s v="G4572"/>
    <n v="146.66939189999999"/>
    <n v="10406928.83"/>
    <n v="191853307.09999999"/>
    <m/>
    <n v="82.195343320000006"/>
    <n v="97.021728890000006"/>
    <n v="16154511.42"/>
    <n v="32.68831084"/>
    <n v="2584974.2599999998"/>
    <n v="26649354.300000001"/>
    <n v="26649354.300000001"/>
    <n v="4467205"/>
    <m/>
    <m/>
    <n v="2033805.11"/>
    <n v="4126929.57"/>
    <n v="83.377833065016205"/>
    <n v="22600017.710000001"/>
    <n v="42.407433570000002"/>
  </r>
  <r>
    <x v="189"/>
    <x v="7"/>
    <n v="44497708"/>
    <m/>
    <m/>
    <m/>
    <m/>
    <n v="-16077132"/>
    <n v="4.0958279046709798"/>
    <m/>
    <m/>
    <m/>
    <m/>
    <n v="21184805"/>
    <n v="209529824"/>
    <n v="15.2763031004121"/>
    <m/>
    <m/>
    <s v="2011"/>
    <s v="Vague B"/>
    <x v="188"/>
    <s v="Mont-Saint-Aignan"/>
    <x v="21"/>
    <s v="Normandie"/>
    <s v="76451"/>
    <s v="A21"/>
    <s v="R28"/>
    <s v="Comptes financiers"/>
    <s v="G4572"/>
    <n v="19.2863439168597"/>
    <n v="8581981"/>
    <n v="200947843"/>
    <m/>
    <n v="80.462934956696202"/>
    <n v="95.904172095329002"/>
    <m/>
    <n v="37.952782603000003"/>
    <m/>
    <n v="32008411"/>
    <n v="32008411"/>
    <n v="2645355"/>
    <n v="2645355"/>
    <n v="-1290284"/>
    <m/>
    <m/>
    <n v="84.442774963558406"/>
    <n v="37261937"/>
    <n v="66.755119734999994"/>
  </r>
  <r>
    <x v="189"/>
    <x v="1"/>
    <n v="0"/>
    <m/>
    <m/>
    <n v="35178976"/>
    <m/>
    <n v="-13369504"/>
    <n v="3.9350366932209302"/>
    <m/>
    <m/>
    <m/>
    <m/>
    <n v="16544386"/>
    <n v="216304260"/>
    <n v="16.0421408251506"/>
    <m/>
    <m/>
    <s v="2011"/>
    <s v="Vague B"/>
    <x v="188"/>
    <s v="Mont-Saint-Aignan"/>
    <x v="21"/>
    <s v="Normandie"/>
    <s v="76451"/>
    <s v="A21"/>
    <s v="R28"/>
    <s v="Comptes financiers"/>
    <s v="G4572"/>
    <m/>
    <n v="8511652"/>
    <n v="207792609"/>
    <n v="175741598"/>
    <n v="81.247404930000002"/>
    <n v="96.064963770000006"/>
    <m/>
    <n v="28.663093401941001"/>
    <m/>
    <n v="35178976"/>
    <n v="34699834"/>
    <n v="1706287"/>
    <n v="1706287"/>
    <n v="-10186162"/>
    <m/>
    <m/>
    <n v="84.4428471082268"/>
    <n v="29913890"/>
    <n v="51.825714359262903"/>
  </r>
  <r>
    <x v="189"/>
    <x v="14"/>
    <n v="17910041"/>
    <n v="2301498"/>
    <n v="869485"/>
    <n v="4692909"/>
    <n v="9475962"/>
    <n v="-10940393"/>
    <n v="6.4461731701825604"/>
    <m/>
    <m/>
    <n v="81116"/>
    <n v="4262113"/>
    <n v="30161727"/>
    <n v="227032607"/>
    <n v="16.4342930705104"/>
    <n v="627884"/>
    <n v="1657959"/>
    <s v="2011"/>
    <s v="Vague B"/>
    <x v="188"/>
    <s v="Mont-Saint-Aignan"/>
    <x v="21"/>
    <s v="Normandie"/>
    <s v="76451"/>
    <s v="A21"/>
    <s v="R28"/>
    <s v="Comptes financiers"/>
    <s v="G4572"/>
    <n v="81.713464530874006"/>
    <n v="14634915"/>
    <n v="212397692"/>
    <n v="178725807"/>
    <n v="78.722527729243794"/>
    <n v="93.553826829817396"/>
    <m/>
    <n v="51.122126694295702"/>
    <n v="8897055"/>
    <n v="41325374"/>
    <n v="37311204"/>
    <n v="7648336"/>
    <n v="7648336"/>
    <n v="3018884"/>
    <n v="4819884"/>
    <n v="3639509"/>
    <n v="84.343427435089794"/>
    <n v="41102120"/>
    <n v="69.665367173575504"/>
  </r>
  <r>
    <x v="135"/>
    <x v="10"/>
    <n v="9187880"/>
    <n v="112454"/>
    <n v="0"/>
    <n v="1118027"/>
    <n v="149190"/>
    <n v="-2575653"/>
    <n v="4.2128870532473499"/>
    <m/>
    <m/>
    <n v="2599417"/>
    <n v="982469"/>
    <n v="12764035"/>
    <n v="70665697"/>
    <n v="12.016529038127199"/>
    <n v="1312471"/>
    <n v="0"/>
    <s v="2011"/>
    <s v="Vague B"/>
    <x v="134"/>
    <s v="Le Havre"/>
    <x v="21"/>
    <s v="Normandie"/>
    <s v="76351"/>
    <s v="A21"/>
    <s v="R28"/>
    <s v="Comptes financiers"/>
    <s v="LsQ24"/>
    <n v="32.402099287322002"/>
    <n v="2977066"/>
    <n v="67688631"/>
    <n v="58544014"/>
    <n v="82.846439624022906"/>
    <n v="95.7871129467527"/>
    <m/>
    <n v="67.885146029914495"/>
    <n v="440070"/>
    <n v="8283276"/>
    <n v="8491564"/>
    <n v="1715637"/>
    <n v="1715637"/>
    <n v="-298899"/>
    <n v="754097"/>
    <n v="815081"/>
    <n v="84.487415863161701"/>
    <n v="15339688"/>
    <n v="81.5836810172745"/>
  </r>
  <r>
    <x v="190"/>
    <x v="0"/>
    <n v="180392.32000000001"/>
    <n v="0"/>
    <n v="0"/>
    <n v="215253.68"/>
    <n v="1407.1"/>
    <n v="125802.34"/>
    <n v="14.39322394"/>
    <n v="734038.08"/>
    <n v="76.644438320000006"/>
    <n v="961.33"/>
    <m/>
    <n v="963242.81"/>
    <n v="957718.65"/>
    <n v="28.551353779999999"/>
    <m/>
    <m/>
    <m/>
    <m/>
    <x v="189"/>
    <s v="Bussy-Saint-Georges"/>
    <x v="22"/>
    <s v="Île-de-France"/>
    <s v="77058"/>
    <s v="A24"/>
    <s v="R11"/>
    <s v="Comptes financiers"/>
    <s v="fV2g5"/>
    <n v="76.414888390000002"/>
    <n v="137846.59"/>
    <n v="812575.85"/>
    <m/>
    <n v="7.6814897569999996"/>
    <n v="84.844943760000007"/>
    <n v="98990.18"/>
    <n v="426.75082159999999"/>
    <m/>
    <n v="273441.64"/>
    <n v="273441.64"/>
    <n v="58162.3"/>
    <m/>
    <m/>
    <m/>
    <m/>
    <m/>
    <n v="837440.47"/>
    <n v="371.01591089999999"/>
  </r>
  <r>
    <x v="190"/>
    <x v="7"/>
    <n v="187453"/>
    <m/>
    <m/>
    <m/>
    <m/>
    <n v="29782"/>
    <m/>
    <m/>
    <m/>
    <m/>
    <m/>
    <n v="559173"/>
    <n v="986200"/>
    <n v="31.016832285540499"/>
    <m/>
    <m/>
    <m/>
    <m/>
    <x v="189"/>
    <s v="Bussy-Saint-Georges"/>
    <x v="22"/>
    <s v="Île-de-France"/>
    <s v="77058"/>
    <s v="A24"/>
    <s v="R11"/>
    <s v="Comptes financiers"/>
    <s v="fV2g5"/>
    <m/>
    <n v="-137924"/>
    <n v="1124124"/>
    <m/>
    <n v="8.9415939971608207"/>
    <n v="113.98539849929"/>
    <m/>
    <n v="179.07479957999999"/>
    <m/>
    <n v="305888"/>
    <n v="305888"/>
    <m/>
    <m/>
    <n v="-267598"/>
    <m/>
    <m/>
    <m/>
    <n v="529391"/>
    <n v="169.53713291"/>
  </r>
  <r>
    <x v="190"/>
    <x v="10"/>
    <n v="94686"/>
    <n v="0"/>
    <n v="0"/>
    <n v="410711"/>
    <n v="0"/>
    <n v="-14300"/>
    <n v="19.588719943249099"/>
    <m/>
    <m/>
    <n v="0"/>
    <n v="0"/>
    <n v="767816"/>
    <n v="1220774"/>
    <n v="30.346485098797999"/>
    <n v="0"/>
    <n v="0"/>
    <m/>
    <m/>
    <x v="189"/>
    <s v="Bussy-Saint-Georges"/>
    <x v="22"/>
    <s v="Île-de-France"/>
    <s v="77058"/>
    <s v="A24"/>
    <s v="R11"/>
    <s v="Comptes financiers"/>
    <s v="fV2g5"/>
    <n v="252.55475994339201"/>
    <n v="239134"/>
    <n v="510463"/>
    <n v="114553"/>
    <n v="9.3836369385324403"/>
    <n v="41.814701164998603"/>
    <m/>
    <n v="541.49617112307897"/>
    <n v="0"/>
    <n v="410711"/>
    <n v="370462"/>
    <n v="157252"/>
    <n v="157252"/>
    <n v="180299"/>
    <n v="0"/>
    <n v="0"/>
    <m/>
    <n v="782116"/>
    <n v="551.58113320652001"/>
  </r>
  <r>
    <x v="190"/>
    <x v="1"/>
    <n v="111006"/>
    <m/>
    <m/>
    <n v="304377"/>
    <m/>
    <n v="49322"/>
    <n v="14.284715162445"/>
    <m/>
    <m/>
    <m/>
    <m/>
    <n v="769084"/>
    <n v="1201053"/>
    <n v="29.202791217373399"/>
    <m/>
    <m/>
    <m/>
    <m/>
    <x v="189"/>
    <s v="Bussy-Saint-Georges"/>
    <x v="22"/>
    <s v="Île-de-France"/>
    <s v="77058"/>
    <s v="A24"/>
    <s v="R11"/>
    <s v="Comptes financiers"/>
    <s v="fV2g5"/>
    <n v="154.556510458894"/>
    <n v="171567"/>
    <n v="650823"/>
    <n v="108399"/>
    <n v="9.0253302726857196"/>
    <n v="54.187700292992901"/>
    <m/>
    <n v="425.41557381961002"/>
    <m/>
    <n v="304377"/>
    <n v="350741"/>
    <n v="94686"/>
    <n v="94686"/>
    <n v="-23735"/>
    <m/>
    <m/>
    <m/>
    <n v="719762"/>
    <n v="398.13331735356599"/>
  </r>
  <r>
    <x v="190"/>
    <x v="14"/>
    <n v="111007"/>
    <m/>
    <m/>
    <n v="609899"/>
    <m/>
    <n v="24795"/>
    <n v="19.056067286817001"/>
    <m/>
    <m/>
    <m/>
    <m/>
    <n v="1289836"/>
    <n v="1383213"/>
    <n v="38.526315180669897"/>
    <m/>
    <m/>
    <m/>
    <m/>
    <x v="189"/>
    <s v="Bussy-Saint-Georges"/>
    <x v="22"/>
    <s v="Île-de-France"/>
    <s v="77058"/>
    <s v="A24"/>
    <s v="R11"/>
    <s v="Comptes financiers"/>
    <s v="fV2g5"/>
    <n v="237.449890547443"/>
    <n v="263586"/>
    <n v="0"/>
    <n v="136290"/>
    <n v="9.8531462616386598"/>
    <n v="0"/>
    <m/>
    <m/>
    <m/>
    <n v="609899"/>
    <n v="532901"/>
    <n v="198305"/>
    <n v="198305"/>
    <n v="243573"/>
    <m/>
    <m/>
    <m/>
    <n v="1265041"/>
    <m/>
  </r>
  <r>
    <x v="136"/>
    <x v="3"/>
    <n v="14551319.210000001"/>
    <n v="0"/>
    <n v="0"/>
    <n v="1690909.72"/>
    <n v="200200"/>
    <m/>
    <n v="5.3923377360883"/>
    <n v="10493543.800000001"/>
    <n v="13.2974359421304"/>
    <n v="998360.11"/>
    <m/>
    <n v="16842607.780000001"/>
    <n v="78914039.109999999"/>
    <n v="17.5544228457121"/>
    <n v="780893.78"/>
    <n v="29.86"/>
    <s v="2009"/>
    <s v="Vague E"/>
    <x v="135"/>
    <s v="Champs-sur-Marne"/>
    <x v="22"/>
    <s v="Île-de-France"/>
    <s v="77083"/>
    <s v="A24"/>
    <s v="R11"/>
    <s v="Comptes financiers"/>
    <s v="9Y8CD"/>
    <n v="29.243475787924901"/>
    <n v="4255311.51000001"/>
    <n v="74796836.159999996"/>
    <m/>
    <n v="76.869862997942803"/>
    <n v="94.782673658028102"/>
    <n v="7143650.2400000095"/>
    <n v="81.064107950097593"/>
    <n v="1672527.62"/>
    <n v="13852904.109999999"/>
    <n v="13852904.109999999"/>
    <n v="3634134.4100000099"/>
    <m/>
    <m/>
    <m/>
    <m/>
    <m/>
    <n v="21425022.170000002"/>
    <n v="103.119441639228"/>
  </r>
  <r>
    <x v="136"/>
    <x v="2"/>
    <n v="2415979.71"/>
    <n v="903594.74"/>
    <n v="0"/>
    <n v="2420813.2200000002"/>
    <n v="764760.93"/>
    <m/>
    <m/>
    <n v="11554028.01"/>
    <n v="13.79107419"/>
    <n v="370708.9"/>
    <n v="1726361.23"/>
    <n v="14416656.880000001"/>
    <n v="83779028.739999995"/>
    <n v="16.29182393"/>
    <n v="855249.25"/>
    <n v="20129.919999999998"/>
    <s v="2009"/>
    <s v="Vague E"/>
    <x v="135"/>
    <s v="Champs-sur-Marne"/>
    <x v="22"/>
    <s v="Île-de-France"/>
    <s v="77083"/>
    <s v="A24"/>
    <s v="R11"/>
    <s v="Comptes financiers"/>
    <s v="9Y8CD"/>
    <m/>
    <m/>
    <n v="85645828.930000007"/>
    <m/>
    <n v="82.265681439999994"/>
    <n v="102.2282428"/>
    <n v="2602634.64"/>
    <n v="60.598356529999997"/>
    <n v="1593014.79"/>
    <n v="13649131.85"/>
    <n v="13649131.85"/>
    <m/>
    <m/>
    <m/>
    <n v="159156.38"/>
    <n v="380282.03"/>
    <n v="78.210803490921805"/>
    <n v="18800812.469999999"/>
    <n v="79.026527900000005"/>
  </r>
  <r>
    <x v="136"/>
    <x v="6"/>
    <n v="3836711"/>
    <n v="1260007.55"/>
    <n v="0"/>
    <n v="1573177.79"/>
    <n v="1875046.15"/>
    <n v="-3995611"/>
    <n v="2.8775859513241002"/>
    <n v="10521666.720000001"/>
    <n v="11.84602724"/>
    <n v="598329.86"/>
    <n v="1996849.68"/>
    <n v="15621883"/>
    <n v="88820214"/>
    <n v="18.528111179736602"/>
    <n v="730853.04"/>
    <n v="1651.55"/>
    <s v="2009"/>
    <s v="Vague E"/>
    <x v="135"/>
    <s v="Champs-sur-Marne"/>
    <x v="22"/>
    <s v="Île-de-France"/>
    <s v="77083"/>
    <s v="A24"/>
    <s v="R11"/>
    <s v="Comptes financiers"/>
    <s v="9Y8CD"/>
    <n v="66.616380540520296"/>
    <n v="2555878"/>
    <n v="85491374"/>
    <m/>
    <n v="79.579012273039595"/>
    <n v="96.252159446497203"/>
    <n v="6583039.7300000004"/>
    <n v="66"/>
    <n v="1375876.95"/>
    <n v="16456707.98"/>
    <n v="16456708"/>
    <m/>
    <m/>
    <m/>
    <n v="860052.43"/>
    <n v="954419.38"/>
    <n v="81.264409378317595"/>
    <n v="19617494"/>
    <n v="83"/>
  </r>
  <r>
    <x v="191"/>
    <x v="9"/>
    <m/>
    <n v="5537315"/>
    <n v="22288807"/>
    <n v="8159295"/>
    <n v="18402532"/>
    <n v="-2135158"/>
    <n v="2.2767203779867899"/>
    <m/>
    <m/>
    <n v="5650297"/>
    <n v="2472240"/>
    <n v="22904011"/>
    <n v="297825858"/>
    <n v="40.526946790496623"/>
    <n v="1790500"/>
    <n v="1114840"/>
    <s v="2020"/>
    <s v="Vague E"/>
    <x v="190"/>
    <s v="Champs-sur-Marne"/>
    <x v="22"/>
    <s v="Île-de-France"/>
    <s v="77083"/>
    <s v="A24"/>
    <s v="R11"/>
    <s v="Budget"/>
    <s v="3Z5e6"/>
    <m/>
    <n v="6780662"/>
    <n v="291045196"/>
    <n v="222462342"/>
    <n v="74.695442327912303"/>
    <n v="97.723279622013195"/>
    <m/>
    <n v="28.330458888591298"/>
    <n v="35364232"/>
    <n v="114046147"/>
    <n v="120699727"/>
    <n v="-1485338"/>
    <n v="-1485338"/>
    <n v="-25963163"/>
    <n v="5127395"/>
    <n v="8138694"/>
    <m/>
    <n v="25039169"/>
    <n v="30.971481281553299"/>
  </r>
  <r>
    <x v="138"/>
    <x v="12"/>
    <n v="11545301.300000001"/>
    <n v="0"/>
    <n v="0"/>
    <n v="16533569.949999999"/>
    <n v="2565964.5299999998"/>
    <n v="6442400.1200000504"/>
    <n v="1.3567772762116901"/>
    <n v="19917280.149999999"/>
    <n v="14.6748423021"/>
    <n v="5938169.4199999999"/>
    <n v="6243656.3200000003"/>
    <n v="6101143.8299999796"/>
    <n v="135723980.81"/>
    <n v="27.178067891803401"/>
    <n v="993277.15"/>
    <n v="62970.3"/>
    <s v="2010"/>
    <s v="Vague E"/>
    <x v="137"/>
    <s v="Versailles"/>
    <x v="23"/>
    <s v="Île-de-France"/>
    <s v="78646"/>
    <s v="A25"/>
    <s v="R11"/>
    <s v="Comptes financiers"/>
    <s v="V13Pk"/>
    <n v="15.9499703138973"/>
    <n v="1841472.1299999901"/>
    <n v="135066841.75999999"/>
    <m/>
    <n v="73.233457150909501"/>
    <n v="99.515826867088506"/>
    <n v="3042530.63"/>
    <n v="16.261665336802601"/>
    <n v="3482194.65"/>
    <n v="36887155.649999999"/>
    <n v="36887155.649999999"/>
    <n v="408616.879999995"/>
    <m/>
    <m/>
    <n v="513535.02"/>
    <n v="248019.24"/>
    <n v="70.394487006936203"/>
    <m/>
    <n v="-0.90956642503191598"/>
  </r>
  <r>
    <x v="138"/>
    <x v="4"/>
    <n v="4603407"/>
    <m/>
    <m/>
    <m/>
    <m/>
    <n v="-6334507"/>
    <n v="4.9809747296243501"/>
    <m/>
    <m/>
    <m/>
    <m/>
    <n v="16967224"/>
    <n v="141394574"/>
    <n v="24.350735693719098"/>
    <m/>
    <m/>
    <s v="2010"/>
    <s v="Vague E"/>
    <x v="137"/>
    <s v="Versailles"/>
    <x v="23"/>
    <s v="Île-de-France"/>
    <s v="78646"/>
    <s v="A25"/>
    <s v="R11"/>
    <s v="Comptes financiers"/>
    <s v="V13Pk"/>
    <n v="152.99164292881301"/>
    <n v="7042828"/>
    <n v="134351746"/>
    <m/>
    <n v="73.951931139875299"/>
    <n v="95.019025270375707"/>
    <m/>
    <n v="45.464244580788701"/>
    <m/>
    <n v="34430619"/>
    <n v="34430619"/>
    <n v="4902332"/>
    <n v="4902332"/>
    <m/>
    <m/>
    <m/>
    <n v="76.653943155151396"/>
    <n v="23301731"/>
    <n v="62.437768095697102"/>
  </r>
  <r>
    <x v="138"/>
    <x v="13"/>
    <n v="6041686"/>
    <n v="1435669"/>
    <n v="645377"/>
    <n v="4090769"/>
    <n v="5774829"/>
    <n v="-648195"/>
    <n v="4.13841909106202"/>
    <m/>
    <m/>
    <n v="1145637"/>
    <n v="10129333"/>
    <n v="34903331"/>
    <n v="143801869"/>
    <n v="19.984909931872998"/>
    <n v="690608"/>
    <n v="100790"/>
    <s v="2010"/>
    <s v="Vague E"/>
    <x v="137"/>
    <s v="Versailles"/>
    <x v="23"/>
    <s v="Île-de-France"/>
    <s v="78646"/>
    <s v="A25"/>
    <s v="R11"/>
    <s v="Comptes financiers"/>
    <s v="V13Pk"/>
    <n v="98.501047555268499"/>
    <n v="5951124"/>
    <n v="137850745"/>
    <n v="112679009"/>
    <n v="78.357124134457493"/>
    <n v="95.861580908937995"/>
    <m/>
    <n v="91.1507526491786"/>
    <n v="1165352"/>
    <n v="27207829"/>
    <n v="28738674"/>
    <n v="1633949"/>
    <n v="1633949"/>
    <n v="612203"/>
    <n v="940834"/>
    <n v="1088631"/>
    <n v="78.941038572072301"/>
    <n v="35551526"/>
    <n v="92.843526960989607"/>
  </r>
  <r>
    <x v="139"/>
    <x v="5"/>
    <n v="6160956.71"/>
    <n v="0"/>
    <n v="0"/>
    <n v="1399730.53"/>
    <n v="1773074.49"/>
    <n v="1495194.1599999501"/>
    <n v="3.12779295408775"/>
    <n v="20386230.050000001"/>
    <n v="12.0810886400025"/>
    <n v="1257499.54"/>
    <n v="2931173.2"/>
    <n v="16493173.32"/>
    <n v="168744975.37"/>
    <n v="13.082266492140301"/>
    <n v="840887.62"/>
    <n v="80210.78"/>
    <s v="2011"/>
    <s v="Vague E"/>
    <x v="138"/>
    <s v="Amiens"/>
    <x v="24"/>
    <s v="Hauts-de-France"/>
    <s v="80021"/>
    <s v="A20"/>
    <s v="R32"/>
    <s v="Comptes financiers"/>
    <s v="8j5s2"/>
    <n v="85.668406684843802"/>
    <n v="5277993.4499999704"/>
    <n v="163550118.86000001"/>
    <m/>
    <n v="83.738856650496601"/>
    <n v="96.921474847704701"/>
    <n v="7902741.8799999701"/>
    <n v="36.304115439271399"/>
    <n v="3045732.25"/>
    <n v="22075667.370000001"/>
    <n v="22075667.370000001"/>
    <n v="1770716.1499999701"/>
    <m/>
    <m/>
    <n v="1814218.45"/>
    <n v="6051537.6600000001"/>
    <n v="84.478818721559804"/>
    <n v="14997979.16"/>
    <n v="33.012953675819801"/>
  </r>
  <r>
    <x v="139"/>
    <x v="0"/>
    <n v="9078051.2899999991"/>
    <n v="522607.16"/>
    <n v="106796.97"/>
    <n v="1121611.76"/>
    <n v="2327791.0699999998"/>
    <n v="-1429964.7"/>
    <n v="4.4752796100000003"/>
    <n v="17730143.640000001"/>
    <n v="10.31422903"/>
    <n v="86660.44"/>
    <n v="3025574.31"/>
    <n v="24682335.469999999"/>
    <n v="171899844.30000001"/>
    <n v="12.81629914"/>
    <n v="766191.76"/>
    <m/>
    <s v="2011"/>
    <s v="Vague E"/>
    <x v="138"/>
    <s v="Amiens"/>
    <x v="24"/>
    <s v="Hauts-de-France"/>
    <s v="80021"/>
    <s v="A20"/>
    <s v="R32"/>
    <s v="Comptes financiers"/>
    <s v="8j5s2"/>
    <n v="84.742842210000006"/>
    <n v="7692998.6799999997"/>
    <n v="164166841.09999999"/>
    <m/>
    <n v="83.642732530000004"/>
    <n v="95.501448409999995"/>
    <n v="10669094.699999999"/>
    <n v="54.125673059999997"/>
    <n v="3021724.34"/>
    <n v="22031198.27"/>
    <n v="22031198.27"/>
    <n v="3616362.03"/>
    <m/>
    <m/>
    <n v="2484172.5699999998"/>
    <n v="5696376.9100000001"/>
    <n v="85.594066516672797"/>
    <n v="26112300.170000002"/>
    <n v="57.261429890000002"/>
  </r>
  <r>
    <x v="139"/>
    <x v="7"/>
    <n v="11845109"/>
    <m/>
    <m/>
    <m/>
    <m/>
    <n v="1884131"/>
    <n v="2.3741122212224601"/>
    <m/>
    <m/>
    <m/>
    <m/>
    <n v="32991831"/>
    <n v="181454270"/>
    <n v="12.096171669038201"/>
    <m/>
    <m/>
    <s v="2011"/>
    <s v="Vague E"/>
    <x v="138"/>
    <s v="Amiens"/>
    <x v="24"/>
    <s v="Hauts-de-France"/>
    <s v="80021"/>
    <s v="A20"/>
    <s v="R32"/>
    <s v="Comptes financiers"/>
    <s v="8j5s2"/>
    <n v="36.368833752395197"/>
    <n v="4307928"/>
    <n v="176999864"/>
    <m/>
    <n v="85.676617585246106"/>
    <n v="97.545163307537507"/>
    <m/>
    <n v="67.102080710999999"/>
    <m/>
    <n v="21949020"/>
    <n v="21949020"/>
    <n v="1557637"/>
    <n v="1557637"/>
    <n v="-1630292"/>
    <m/>
    <m/>
    <n v="85.216089112355604"/>
    <n v="31107700"/>
    <n v="63.269946918999999"/>
  </r>
  <r>
    <x v="139"/>
    <x v="11"/>
    <n v="25498571"/>
    <n v="2089683"/>
    <n v="3194839"/>
    <n v="4659377"/>
    <n v="4335473"/>
    <n v="-3561658"/>
    <n v="1.9041534896090071"/>
    <m/>
    <m/>
    <n v="773775"/>
    <n v="4189605"/>
    <n v="26310535"/>
    <n v="216532912"/>
    <n v="15.816061717213691"/>
    <n v="569082"/>
    <n v="649396"/>
    <s v="2011"/>
    <s v="Vague E"/>
    <x v="138"/>
    <s v="Amiens"/>
    <x v="24"/>
    <s v="Hauts-de-France"/>
    <s v="80021"/>
    <s v="A20"/>
    <s v="R32"/>
    <s v="Comptes financiers"/>
    <s v="8j5s2"/>
    <n v="16.170000271779941"/>
    <n v="4123119"/>
    <n v="212409794"/>
    <n v="179734714"/>
    <n v="83.005725245130407"/>
    <n v="98.095846972214559"/>
    <m/>
    <n v="44.592070928706796"/>
    <n v="15498655"/>
    <n v="42711029"/>
    <n v="34246979"/>
    <n v="68486"/>
    <n v="68486"/>
    <n v="-11437371"/>
    <n v="3332411"/>
    <n v="3418733"/>
    <n v="81.620531619855498"/>
    <n v="29872193"/>
    <n v="50.628501056782703"/>
  </r>
  <r>
    <x v="140"/>
    <x v="5"/>
    <m/>
    <n v="0"/>
    <n v="0"/>
    <n v="257332.02"/>
    <n v="996846.04"/>
    <m/>
    <n v="0.39376115347463098"/>
    <n v="2512324.9"/>
    <n v="35.895331422569399"/>
    <n v="23566.41"/>
    <n v="260997.99"/>
    <n v="2533272.5899999901"/>
    <n v="6999029.6799999997"/>
    <n v="33.7090966586671"/>
    <n v="226974.8"/>
    <m/>
    <m/>
    <s v="Vague A"/>
    <x v="139"/>
    <s v="Albi"/>
    <x v="10"/>
    <s v="Occitanie"/>
    <s v="81004"/>
    <s v="A16"/>
    <s v="R76"/>
    <s v="Comptes financiers"/>
    <s v="Hm42K"/>
    <m/>
    <n v="27559.459999999799"/>
    <n v="6971470.2199999997"/>
    <m/>
    <n v="62.492257926815903"/>
    <n v="99.6062388465254"/>
    <m/>
    <n v="130.815753868342"/>
    <n v="115116.81"/>
    <n v="2359309.6800000002"/>
    <n v="2359309.6800000002"/>
    <n v="7559.4599999996499"/>
    <m/>
    <m/>
    <m/>
    <n v="456795.29"/>
    <m/>
    <n v="3900818.95"/>
    <n v="201.43452925773201"/>
  </r>
  <r>
    <x v="140"/>
    <x v="4"/>
    <n v="879516"/>
    <m/>
    <m/>
    <m/>
    <m/>
    <n v="-602534"/>
    <n v="8.0695985730730104"/>
    <m/>
    <m/>
    <m/>
    <m/>
    <n v="1305475"/>
    <n v="6604963"/>
    <n v="33.559794354639102"/>
    <m/>
    <m/>
    <m/>
    <s v="Vague A"/>
    <x v="139"/>
    <s v="Albi"/>
    <x v="10"/>
    <s v="Occitanie"/>
    <s v="81004"/>
    <s v="A16"/>
    <s v="R76"/>
    <s v="Comptes financiers"/>
    <s v="Hm42K"/>
    <n v="60.600830456751197"/>
    <n v="532994"/>
    <n v="6071969"/>
    <m/>
    <n v="47.774726368641304"/>
    <n v="91.930401426927006"/>
    <m/>
    <n v="77.400098715919"/>
    <m/>
    <n v="2216612"/>
    <n v="2216612"/>
    <n v="547607"/>
    <n v="547607"/>
    <m/>
    <m/>
    <m/>
    <m/>
    <n v="1908009"/>
    <n v="113.123640782751"/>
  </r>
  <r>
    <x v="140"/>
    <x v="7"/>
    <n v="603432"/>
    <m/>
    <m/>
    <m/>
    <m/>
    <n v="-1513190"/>
    <n v="2.8623794764438601"/>
    <m/>
    <m/>
    <m/>
    <m/>
    <n v="920046"/>
    <n v="7616146"/>
    <n v="30.083089268509301"/>
    <m/>
    <m/>
    <m/>
    <s v="Vague A"/>
    <x v="139"/>
    <s v="Albi"/>
    <x v="10"/>
    <s v="Occitanie"/>
    <s v="81004"/>
    <s v="A16"/>
    <s v="R76"/>
    <s v="Comptes financiers"/>
    <s v="Hm42K"/>
    <n v="36.127185830383503"/>
    <n v="218003"/>
    <n v="7398143"/>
    <m/>
    <n v="52.484878835043297"/>
    <n v="97.137620523556194"/>
    <m/>
    <n v="44.770229501999999"/>
    <m/>
    <n v="2291172"/>
    <n v="2291172"/>
    <n v="385549"/>
    <n v="385549"/>
    <n v="-135961"/>
    <m/>
    <m/>
    <m/>
    <n v="2433236"/>
    <n v="118.40335609"/>
  </r>
  <r>
    <x v="140"/>
    <x v="11"/>
    <n v="1614969"/>
    <m/>
    <m/>
    <n v="1029333"/>
    <n v="906388"/>
    <n v="-1069044"/>
    <n v="15.983812270496999"/>
    <m/>
    <m/>
    <n v="240594"/>
    <n v="378812"/>
    <n v="7185545"/>
    <n v="10664621"/>
    <n v="36.693446490034667"/>
    <n v="62237"/>
    <n v="1875"/>
    <m/>
    <s v="Vague A"/>
    <x v="139"/>
    <s v="Albi"/>
    <x v="10"/>
    <s v="Occitanie"/>
    <s v="81004"/>
    <s v="A16"/>
    <s v="R76"/>
    <s v="Comptes financiers"/>
    <s v="Hm42K"/>
    <n v="105.5508186225246"/>
    <n v="1704613"/>
    <n v="8960008"/>
    <n v="4686778"/>
    <n v="43.94697195521529"/>
    <n v="84.016187729503002"/>
    <m/>
    <n v="288.70467526368299"/>
    <n v="887197"/>
    <n v="3827407"/>
    <n v="3913217"/>
    <n v="1026606"/>
    <n v="1026606"/>
    <n v="-179996"/>
    <n v="134853"/>
    <n v="186118"/>
    <m/>
    <n v="8254589"/>
    <n v="331.65729762741302"/>
  </r>
  <r>
    <x v="141"/>
    <x v="1"/>
    <n v="7038412"/>
    <n v="998689"/>
    <n v="729000"/>
    <n v="2984012"/>
    <n v="4096945"/>
    <n v="-3895454"/>
    <n v="4.4950592578607198"/>
    <m/>
    <m/>
    <n v="3500"/>
    <n v="1372393"/>
    <n v="19721172"/>
    <n v="81720213"/>
    <n v="13.3837622278346"/>
    <n v="37"/>
    <n v="568536"/>
    <s v="2012"/>
    <s v="Vague C"/>
    <x v="140"/>
    <s v="La Garde"/>
    <x v="0"/>
    <s v="Provence-Alpes-Côte d'Azur"/>
    <s v="83062"/>
    <s v="A23"/>
    <s v="R93"/>
    <s v="Comptes financiers"/>
    <s v="C701f"/>
    <n v="52.190352028269999"/>
    <n v="3673372"/>
    <n v="78043840"/>
    <n v="67586396"/>
    <n v="82.704625353827694"/>
    <n v="95.501268456067294"/>
    <m/>
    <n v="90.969664229745703"/>
    <n v="1389329"/>
    <n v="15192467"/>
    <n v="10937239"/>
    <n v="2410526"/>
    <n v="2410526"/>
    <n v="1719408"/>
    <n v="1426967"/>
    <n v="1623059"/>
    <n v="85.185027901753202"/>
    <n v="23616626"/>
    <n v="108.93858323731899"/>
  </r>
  <r>
    <x v="143"/>
    <x v="10"/>
    <n v="1582256"/>
    <n v="599366"/>
    <n v="152568"/>
    <n v="511747"/>
    <n v="614234"/>
    <n v="-428623"/>
    <n v="6.65509827360128"/>
    <m/>
    <m/>
    <n v="2170806"/>
    <n v="284443"/>
    <n v="3069485"/>
    <n v="16308805"/>
    <n v="31.405893932756001"/>
    <n v="202608"/>
    <n v="0"/>
    <s v="2013"/>
    <s v="Vague B"/>
    <x v="142"/>
    <s v="Chasseneuil-du-Poitou"/>
    <x v="4"/>
    <s v="Nouvelle-Aquitaine"/>
    <s v="86062"/>
    <s v="A13"/>
    <s v="R75"/>
    <s v="Comptes financiers"/>
    <s v="IlIW8"/>
    <n v="68.596169014369394"/>
    <n v="1085367"/>
    <n v="15224777"/>
    <n v="11956451"/>
    <n v="73.312857686384703"/>
    <n v="93.353112015258006"/>
    <m/>
    <n v="72.580018741817995"/>
    <n v="202371"/>
    <n v="6085966"/>
    <n v="5121926"/>
    <n v="20487"/>
    <n v="20487"/>
    <n v="684449"/>
    <n v="703238"/>
    <n v="644585"/>
    <n v="76.023713282882596"/>
    <n v="3498108"/>
    <n v="82.715095268718898"/>
  </r>
  <r>
    <x v="143"/>
    <x v="11"/>
    <n v="916026"/>
    <n v="1034388"/>
    <n v="107203"/>
    <n v="908515"/>
    <n v="654187"/>
    <n v="-4187412"/>
    <n v="3.702096176092319"/>
    <m/>
    <m/>
    <n v="2178684"/>
    <n v="419590"/>
    <n v="4074576"/>
    <n v="18837301"/>
    <n v="33.286238830074439"/>
    <n v="101862"/>
    <n v="0"/>
    <s v="2013"/>
    <s v="Vague B"/>
    <x v="142"/>
    <s v="Chasseneuil-du-Poitou"/>
    <x v="4"/>
    <s v="Nouvelle-Aquitaine"/>
    <s v="86062"/>
    <s v="A13"/>
    <s v="R75"/>
    <s v="Comptes financiers"/>
    <s v="IlIW8"/>
    <n v="76.130481012547676"/>
    <n v="697375"/>
    <n v="18131260"/>
    <n v="13211859"/>
    <n v="70.136687840789932"/>
    <n v="96.25189935649486"/>
    <m/>
    <n v="80.901567789552402"/>
    <n v="967"/>
    <n v="7538626"/>
    <n v="6270229"/>
    <n v="339631"/>
    <n v="339631"/>
    <n v="562193"/>
    <n v="1381251"/>
    <n v="751979"/>
    <n v="76.945098195468802"/>
    <n v="8261988"/>
    <n v="164.04351821109"/>
  </r>
  <r>
    <x v="144"/>
    <x v="12"/>
    <n v="15106433.43"/>
    <n v="0"/>
    <n v="0"/>
    <n v="3026933.78"/>
    <n v="5632319.1200000001"/>
    <m/>
    <n v="3.9204083486779702"/>
    <n v="26106974.050000001"/>
    <n v="12.543622549589101"/>
    <n v="1823724.45"/>
    <n v="3783666.71"/>
    <n v="15737288.91"/>
    <n v="208129461.38"/>
    <n v="12.5437460256209"/>
    <n v="1984551.71"/>
    <n v="175153.87"/>
    <s v="2010"/>
    <s v="Vague B"/>
    <x v="143"/>
    <s v="Poitiers"/>
    <x v="4"/>
    <s v="Nouvelle-Aquitaine"/>
    <s v="86194"/>
    <s v="A13"/>
    <s v="R75"/>
    <s v="Comptes financiers"/>
    <s v="hlX1r"/>
    <n v="54.0135751950287"/>
    <n v="8159524.7800000096"/>
    <n v="199833122.77000001"/>
    <m/>
    <n v="82.207135739237302"/>
    <n v="96.013856685645905"/>
    <n v="10680402.789999999"/>
    <n v="28.3507755324461"/>
    <n v="4064063.57"/>
    <n v="26107231.039999999"/>
    <n v="26107231.039999999"/>
    <n v="4685741.0300000096"/>
    <m/>
    <m/>
    <n v="1970052.57"/>
    <n v="2639571.3199999998"/>
    <n v="85.048716924693395"/>
    <n v="21844387.329999901"/>
    <n v="39.352732569020098"/>
  </r>
  <r>
    <x v="144"/>
    <x v="9"/>
    <n v="42229511"/>
    <n v="2825270"/>
    <n v="4467550"/>
    <n v="5078852"/>
    <n v="15877160"/>
    <n v="4783138"/>
    <n v="4.23672973610927"/>
    <m/>
    <m/>
    <n v="0"/>
    <n v="3950000"/>
    <n v="45707031"/>
    <n v="274577132"/>
    <n v="18.101977989922339"/>
    <n v="759000"/>
    <n v="946020"/>
    <s v="2010"/>
    <s v="Vague B"/>
    <x v="143"/>
    <s v="Poitiers"/>
    <x v="4"/>
    <s v="Nouvelle-Aquitaine"/>
    <s v="86194"/>
    <s v="A13"/>
    <s v="R75"/>
    <s v="Budget"/>
    <s v="hlX1r"/>
    <n v="27.547302169802531"/>
    <n v="11633091"/>
    <n v="262944041"/>
    <n v="217215863"/>
    <n v="79.10923295680719"/>
    <n v="95.763270263890718"/>
    <m/>
    <n v="62.578072115351702"/>
    <n v="3924693"/>
    <n v="56365705"/>
    <n v="49703892"/>
    <n v="363610"/>
    <n v="363610"/>
    <n v="-23934606"/>
    <n v="7818908"/>
    <n v="10718252"/>
    <m/>
    <n v="40923893"/>
    <n v="56.029417605246302"/>
  </r>
  <r>
    <x v="145"/>
    <x v="7"/>
    <n v="18570"/>
    <m/>
    <m/>
    <m/>
    <m/>
    <n v="-1159377"/>
    <n v="14.9163362727109"/>
    <m/>
    <m/>
    <m/>
    <m/>
    <n v="483672"/>
    <n v="1078006"/>
    <n v="81.447227566451403"/>
    <m/>
    <m/>
    <m/>
    <s v="Vague B"/>
    <x v="144"/>
    <s v="Chasseneuil-du-Poitou"/>
    <x v="4"/>
    <s v="Nouvelle-Aquitaine"/>
    <s v="86062"/>
    <s v="A13"/>
    <s v="R75"/>
    <s v="Comptes financiers"/>
    <s v="52U59"/>
    <n v="865.90737749057598"/>
    <n v="160799"/>
    <n v="917207"/>
    <m/>
    <n v="0"/>
    <n v="85.083663727289107"/>
    <m/>
    <n v="189.83928383"/>
    <m/>
    <n v="878006"/>
    <n v="878006"/>
    <n v="158774"/>
    <n v="158774"/>
    <n v="353087"/>
    <m/>
    <m/>
    <m/>
    <n v="1643049"/>
    <n v="644.89001937"/>
  </r>
  <r>
    <x v="146"/>
    <x v="5"/>
    <n v="11421310.859999999"/>
    <n v="0"/>
    <n v="0"/>
    <n v="3383705.55"/>
    <n v="1955791.03"/>
    <m/>
    <n v="2.1220769511277702"/>
    <n v="18192531.16"/>
    <n v="13.6632525151983"/>
    <n v="594538.41"/>
    <n v="2376433.5699999998"/>
    <n v="9051670.41000003"/>
    <n v="133149344.48999999"/>
    <n v="15.724856040558601"/>
    <n v="2045227.9"/>
    <n v="94260.89"/>
    <s v="2009"/>
    <s v="Vague B"/>
    <x v="145"/>
    <s v="Limoges"/>
    <x v="25"/>
    <s v="Nouvelle-Aquitaine"/>
    <s v="87085"/>
    <s v="A22"/>
    <s v="R75"/>
    <s v="Comptes financiers"/>
    <s v="nkbwh"/>
    <n v="24.739117817864901"/>
    <n v="2825531.55"/>
    <n v="130327299.14"/>
    <m/>
    <n v="81.042520121534807"/>
    <n v="97.880541311856106"/>
    <n v="6187615.72000001"/>
    <n v="25.0032139782131"/>
    <n v="2088916.65"/>
    <n v="20937542.739999998"/>
    <n v="20937542.739999998"/>
    <n v="910574.32000000298"/>
    <m/>
    <m/>
    <n v="124474.53"/>
    <n v="5987943.2800000003"/>
    <n v="84.387571187467898"/>
    <n v="11650116.560000001"/>
    <n v="32.180840002635797"/>
  </r>
  <r>
    <x v="192"/>
    <x v="3"/>
    <n v="381995.65"/>
    <n v="0"/>
    <n v="0"/>
    <n v="42675.45"/>
    <n v="127456.26"/>
    <m/>
    <n v="2.5192836156288299"/>
    <n v="1333439.55"/>
    <n v="65.1292578387568"/>
    <n v="4900"/>
    <m/>
    <n v="1337084.06"/>
    <n v="2047374.09"/>
    <n v="65.731470207283905"/>
    <n v="107841.57"/>
    <n v="153283"/>
    <m/>
    <m/>
    <x v="191"/>
    <s v="Limoges"/>
    <x v="25"/>
    <s v="Nouvelle-Aquitaine"/>
    <s v="87085"/>
    <s v="A22"/>
    <s v="R75"/>
    <s v="Comptes financiers"/>
    <s v="nT44Q"/>
    <n v="13.5025516651825"/>
    <n v="51579.1599999998"/>
    <n v="1995786.15"/>
    <m/>
    <n v="23.693079949058099"/>
    <n v="97.480287542371002"/>
    <m/>
    <n v="241.183285894634"/>
    <n v="16256.02"/>
    <n v="1345769.09"/>
    <n v="1345769.09"/>
    <m/>
    <m/>
    <m/>
    <m/>
    <m/>
    <m/>
    <n v="2413099.81"/>
    <n v="435.27505770094598"/>
  </r>
  <r>
    <x v="192"/>
    <x v="0"/>
    <n v="197537.42"/>
    <n v="0"/>
    <n v="0"/>
    <n v="48523.29"/>
    <m/>
    <n v="-686089.53"/>
    <n v="1.13145703"/>
    <n v="1206318.33"/>
    <n v="61.523404990000003"/>
    <n v="75804"/>
    <m/>
    <n v="1365101.89"/>
    <n v="1960747.02"/>
    <n v="60.663869830000003"/>
    <n v="140619.82999999999"/>
    <n v="3950.24"/>
    <m/>
    <m/>
    <x v="191"/>
    <s v="Limoges"/>
    <x v="25"/>
    <s v="Nouvelle-Aquitaine"/>
    <s v="87085"/>
    <s v="A22"/>
    <s v="R75"/>
    <s v="Comptes financiers"/>
    <s v="nT44Q"/>
    <n v="11.23078858"/>
    <n v="22185.01"/>
    <n v="1924598.35"/>
    <m/>
    <n v="31.04033635"/>
    <n v="98.15638276"/>
    <n v="108885.3"/>
    <n v="255.34505960000001"/>
    <n v="9188.5400000000009"/>
    <n v="1189465.02"/>
    <n v="1189465.02"/>
    <m/>
    <m/>
    <m/>
    <m/>
    <m/>
    <m/>
    <n v="2051191.42"/>
    <n v="383.67948890000002"/>
  </r>
  <r>
    <x v="147"/>
    <x v="4"/>
    <n v="2060275"/>
    <m/>
    <m/>
    <m/>
    <m/>
    <n v="34235"/>
    <n v="9.7624824401341694"/>
    <m/>
    <m/>
    <m/>
    <m/>
    <n v="9222339"/>
    <n v="35369006"/>
    <n v="22.901652933079301"/>
    <m/>
    <m/>
    <s v="2010"/>
    <s v="Vague C"/>
    <x v="146"/>
    <s v="Sevenans"/>
    <x v="7"/>
    <s v="Bourgogne-Franche-Comté"/>
    <s v="90094"/>
    <s v="A03"/>
    <s v="R27"/>
    <s v="Comptes financiers"/>
    <s v="PVnB4"/>
    <n v="167.593792090862"/>
    <n v="3452893"/>
    <n v="31916620"/>
    <m/>
    <n v="72.647862934005005"/>
    <n v="90.238951018301194"/>
    <m/>
    <n v="104.022357003968"/>
    <m/>
    <n v="8100087"/>
    <n v="8100087"/>
    <n v="2381782"/>
    <n v="2381782"/>
    <n v="2414942"/>
    <m/>
    <m/>
    <n v="83.221204246027895"/>
    <n v="9188104"/>
    <n v="103.636207092104"/>
  </r>
  <r>
    <x v="147"/>
    <x v="11"/>
    <n v="11019657"/>
    <n v="80947"/>
    <m/>
    <n v="2013529"/>
    <n v="3068281"/>
    <n v="-2811344"/>
    <n v="2.9308592473146331"/>
    <m/>
    <m/>
    <n v="130936"/>
    <n v="720906"/>
    <n v="11852150"/>
    <n v="37714776"/>
    <n v="18.308903650919209"/>
    <n v="442801"/>
    <n v="1696710"/>
    <s v="2010"/>
    <s v="Vague C"/>
    <x v="146"/>
    <s v="Sevenans"/>
    <x v="7"/>
    <s v="Bourgogne-Franche-Comté"/>
    <s v="90094"/>
    <s v="A03"/>
    <s v="R27"/>
    <s v="Comptes financiers"/>
    <s v="PVnB4"/>
    <n v="10.030865751992099"/>
    <n v="1105367"/>
    <n v="36579609"/>
    <n v="28308555"/>
    <n v="75.059586725372569"/>
    <n v="96.990126628353835"/>
    <m/>
    <n v="116.64351032292301"/>
    <n v="380120"/>
    <n v="11470375"/>
    <n v="6905162"/>
    <n v="-886506"/>
    <n v="-886506"/>
    <n v="-6046855"/>
    <n v="141127"/>
    <n v="2795018"/>
    <n v="82.755385973996098"/>
    <n v="14663494"/>
    <n v="144.31148895003199"/>
  </r>
  <r>
    <x v="148"/>
    <x v="5"/>
    <m/>
    <m/>
    <m/>
    <m/>
    <m/>
    <m/>
    <m/>
    <m/>
    <m/>
    <m/>
    <m/>
    <n v="32701516.710000001"/>
    <m/>
    <m/>
    <m/>
    <m/>
    <s v="2010"/>
    <s v="Vague E"/>
    <x v="147"/>
    <s v="Orsay"/>
    <x v="23"/>
    <s v="Île-de-France"/>
    <s v="91471"/>
    <s v="A25"/>
    <s v="R11"/>
    <s v="Comptes financiers"/>
    <s v="u13se"/>
    <m/>
    <m/>
    <m/>
    <m/>
    <m/>
    <m/>
    <m/>
    <m/>
    <m/>
    <m/>
    <m/>
    <m/>
    <m/>
    <m/>
    <m/>
    <m/>
    <n v="78.282066371221802"/>
    <n v="46002842.060000099"/>
    <m/>
  </r>
  <r>
    <x v="149"/>
    <x v="4"/>
    <n v="6736868"/>
    <m/>
    <m/>
    <m/>
    <m/>
    <n v="218283"/>
    <n v="7.9249365889996"/>
    <m/>
    <m/>
    <m/>
    <m/>
    <n v="20033975"/>
    <n v="84030767"/>
    <n v="21.1351337540451"/>
    <m/>
    <m/>
    <s v="2011"/>
    <s v="Vague E"/>
    <x v="148"/>
    <s v="Évry-Courcouronnes"/>
    <x v="23"/>
    <s v="Île-de-France"/>
    <s v="91228"/>
    <s v="A25"/>
    <s v="R11"/>
    <s v="Comptes financiers"/>
    <s v="RN4E6"/>
    <n v="98.849866139577003"/>
    <n v="6659385"/>
    <n v="77371382"/>
    <m/>
    <n v="76.974177803232493"/>
    <n v="92.0750634110004"/>
    <m/>
    <n v="93.215744808590898"/>
    <m/>
    <n v="17760015"/>
    <n v="17760015"/>
    <n v="5546963"/>
    <n v="5546963"/>
    <n v="1123563"/>
    <m/>
    <m/>
    <n v="79.546751367310506"/>
    <n v="19815692"/>
    <n v="92.200099514830995"/>
  </r>
  <r>
    <x v="149"/>
    <x v="11"/>
    <n v="31010281"/>
    <n v="710041"/>
    <n v="0"/>
    <n v="1141775"/>
    <n v="13530625"/>
    <n v="-18063418"/>
    <n v="-0.1122092797385648"/>
    <m/>
    <m/>
    <n v="783870"/>
    <n v="1293017"/>
    <n v="11652123"/>
    <n v="102471917"/>
    <n v="22.033335240522529"/>
    <n v="457178"/>
    <n v="285151"/>
    <s v="2011"/>
    <s v="Vague E"/>
    <x v="148"/>
    <s v="Évry-Courcouronnes"/>
    <x v="23"/>
    <s v="Île-de-France"/>
    <s v="91228"/>
    <s v="A25"/>
    <s v="R11"/>
    <s v="Comptes financiers"/>
    <s v="RN4E6"/>
    <n v="-0.3707899325388247"/>
    <n v="-114983"/>
    <n v="102586901"/>
    <n v="80124740"/>
    <n v="78.191901103987348"/>
    <n v="100.11221025561569"/>
    <m/>
    <n v="40.889862537128401"/>
    <n v="14454677"/>
    <n v="32854538"/>
    <n v="22577981"/>
    <n v="-3160560"/>
    <n v="-3160560"/>
    <n v="-9676245"/>
    <n v="62952"/>
    <n v="135252"/>
    <n v="79.998934783647897"/>
    <n v="29715541"/>
    <n v="104.278369418723"/>
  </r>
  <r>
    <x v="149"/>
    <x v="9"/>
    <n v="8959418"/>
    <n v="402672"/>
    <n v="0"/>
    <n v="1572956"/>
    <n v="5045437"/>
    <n v="-3517944"/>
    <n v="-4.3489658760080392"/>
    <m/>
    <m/>
    <n v="146831"/>
    <n v="1407000"/>
    <n v="7958566"/>
    <n v="100701319"/>
    <n v="21.142027941064011"/>
    <n v="268000"/>
    <n v="0"/>
    <s v="2011"/>
    <s v="Vague E"/>
    <x v="148"/>
    <s v="Évry-Courcouronnes"/>
    <x v="23"/>
    <s v="Île-de-France"/>
    <s v="91228"/>
    <s v="A25"/>
    <s v="R11"/>
    <s v="Budget"/>
    <s v="RN4E6"/>
    <n v="-48.881143842155822"/>
    <n v="-4379466"/>
    <n v="105080786"/>
    <n v="83314441"/>
    <n v="82.734210263919181"/>
    <n v="104.34896686904369"/>
    <m/>
    <n v="27.265534157690801"/>
    <n v="14665190"/>
    <n v="23784236"/>
    <n v="21290301"/>
    <n v="-7009466"/>
    <n v="-7009466"/>
    <n v="-10984950"/>
    <n v="0"/>
    <n v="276150"/>
    <m/>
    <n v="11476510"/>
    <n v="39.317783557500199"/>
  </r>
  <r>
    <x v="150"/>
    <x v="3"/>
    <n v="226349.89"/>
    <n v="0"/>
    <n v="0"/>
    <n v="56016.480000000003"/>
    <m/>
    <n v="35206.42"/>
    <n v="18.1980185457715"/>
    <n v="1294156.31"/>
    <n v="46.1077072642762"/>
    <n v="228726.24"/>
    <m/>
    <n v="839851.93000000098"/>
    <n v="2806811.24"/>
    <n v="100"/>
    <m/>
    <m/>
    <s v="2015"/>
    <s v="Vague E"/>
    <x v="149"/>
    <s v="Évry-Courcouronnes"/>
    <x v="23"/>
    <s v="Île-de-France"/>
    <s v="91228"/>
    <s v="A25"/>
    <s v="R11"/>
    <s v="Comptes financiers"/>
    <s v="WjVHD"/>
    <n v="225.66126716474199"/>
    <n v="510784.03"/>
    <n v="2296027.21"/>
    <m/>
    <n v="29.2953315948671"/>
    <n v="81.801981454228496"/>
    <n v="672979.35"/>
    <n v="131.68253994690301"/>
    <n v="82496"/>
    <n v="2806811.24"/>
    <n v="2806811.24"/>
    <n v="409007.23"/>
    <m/>
    <m/>
    <m/>
    <m/>
    <m/>
    <n v="804645.51"/>
    <n v="126.162434982641"/>
  </r>
  <r>
    <x v="150"/>
    <x v="5"/>
    <n v="199376.53"/>
    <n v="0"/>
    <n v="0"/>
    <n v="71300"/>
    <n v="179933.8"/>
    <m/>
    <n v="1.9809778823780999"/>
    <n v="1683941.55"/>
    <n v="58.950804906486198"/>
    <n v="117864.91"/>
    <n v="190920.14"/>
    <n v="708035.36999999895"/>
    <n v="2856520.03"/>
    <n v="43.122086212012299"/>
    <n v="219023.74"/>
    <m/>
    <s v="2015"/>
    <s v="Vague E"/>
    <x v="149"/>
    <s v="Évry-Courcouronnes"/>
    <x v="23"/>
    <s v="Île-de-France"/>
    <s v="91228"/>
    <s v="A25"/>
    <s v="R11"/>
    <s v="Comptes financiers"/>
    <s v="WjVHD"/>
    <n v="28.3819916015191"/>
    <n v="56587.030000000101"/>
    <n v="2799933"/>
    <m/>
    <n v="30.6158252284336"/>
    <n v="98.019022117621901"/>
    <n v="328166.53999999998"/>
    <n v="91.035297344615003"/>
    <n v="46541.66"/>
    <n v="1231791.03"/>
    <n v="1231791.03"/>
    <m/>
    <m/>
    <m/>
    <m/>
    <n v="163500"/>
    <m/>
    <n v="1027801.56"/>
    <n v="132.149076995771"/>
  </r>
  <r>
    <x v="150"/>
    <x v="13"/>
    <n v="1820134"/>
    <n v="0"/>
    <n v="0"/>
    <n v="2266845"/>
    <n v="0"/>
    <n v="-473109"/>
    <n v="17.066924658673301"/>
    <m/>
    <m/>
    <n v="0"/>
    <n v="0"/>
    <n v="4157068"/>
    <n v="6848791"/>
    <n v="16.90264748917"/>
    <n v="0"/>
    <n v="0"/>
    <s v="2015"/>
    <s v="Vague E"/>
    <x v="149"/>
    <s v="Évry-Courcouronnes"/>
    <x v="23"/>
    <s v="Île-de-France"/>
    <s v="91228"/>
    <s v="A25"/>
    <s v="R11"/>
    <s v="Comptes financiers"/>
    <s v="WjVHD"/>
    <n v="64.219337697114597"/>
    <n v="1168878"/>
    <n v="5679913"/>
    <n v="4246013"/>
    <n v="61.996533402756803"/>
    <n v="82.933075341326699"/>
    <m/>
    <n v="263.480176544958"/>
    <n v="0"/>
    <n v="2266845"/>
    <n v="1157627"/>
    <n v="945839"/>
    <n v="945839"/>
    <n v="589470"/>
    <n v="0"/>
    <n v="0"/>
    <n v="73.034700058259702"/>
    <n v="4630177"/>
    <n v="293.466417531395"/>
  </r>
  <r>
    <x v="150"/>
    <x v="8"/>
    <n v="1017996"/>
    <m/>
    <m/>
    <n v="2040974"/>
    <m/>
    <n v="-1458682"/>
    <n v="11.914249733798201"/>
    <m/>
    <m/>
    <m/>
    <m/>
    <n v="4954147"/>
    <n v="7403219"/>
    <n v="21.0332154161588"/>
    <m/>
    <m/>
    <s v="2015"/>
    <s v="Vague E"/>
    <x v="149"/>
    <s v="Évry-Courcouronnes"/>
    <x v="23"/>
    <s v="Île-de-France"/>
    <s v="91228"/>
    <s v="A25"/>
    <s v="R11"/>
    <s v="Comptes financiers"/>
    <s v="WjVHD"/>
    <n v="86.644544772278095"/>
    <n v="882038"/>
    <n v="6521180"/>
    <n v="4756276"/>
    <n v="64.246052966959397"/>
    <n v="88.085736758564096"/>
    <m/>
    <n v="273.49236181181902"/>
    <m/>
    <n v="2040974"/>
    <n v="1557135"/>
    <n v="687078"/>
    <n v="687078"/>
    <n v="564901"/>
    <m/>
    <m/>
    <n v="73.847883514897703"/>
    <n v="6412829"/>
    <n v="354.01851198709397"/>
  </r>
  <r>
    <x v="193"/>
    <x v="7"/>
    <n v="7622409"/>
    <m/>
    <m/>
    <m/>
    <m/>
    <n v="-3959304"/>
    <n v="2.13484160832042"/>
    <m/>
    <m/>
    <m/>
    <m/>
    <n v="32259873"/>
    <n v="186881218"/>
    <n v="11.046988146235201"/>
    <m/>
    <m/>
    <s v="2012"/>
    <s v="Vague E"/>
    <x v="192"/>
    <s v="Nanterre"/>
    <x v="23"/>
    <s v="Île-de-France"/>
    <s v="92050"/>
    <s v="A25"/>
    <s v="R11"/>
    <s v="Comptes financiers"/>
    <s v="g6rwB"/>
    <n v="52.340644539016502"/>
    <n v="3989618"/>
    <n v="182891600"/>
    <m/>
    <n v="81.731269003180401"/>
    <n v="97.8651583916796"/>
    <m/>
    <n v="63.499659252000001"/>
    <m/>
    <n v="20791132.5"/>
    <n v="20937519"/>
    <n v="599886"/>
    <n v="219875"/>
    <n v="-3959541"/>
    <m/>
    <m/>
    <n v="79.800698196437807"/>
    <n v="36219177"/>
    <n v="71.293070431000004"/>
  </r>
  <r>
    <x v="193"/>
    <x v="10"/>
    <n v="7056572"/>
    <n v="162898"/>
    <n v="614462"/>
    <n v="5770947"/>
    <n v="4227357"/>
    <n v="-8198291"/>
    <n v="4.0550269716817304"/>
    <m/>
    <m/>
    <n v="538295"/>
    <n v="6025539"/>
    <n v="33996160"/>
    <n v="190890025"/>
    <n v="11.113958940494699"/>
    <n v="530865"/>
    <n v="386116"/>
    <s v="2012"/>
    <s v="Vague E"/>
    <x v="192"/>
    <s v="Nanterre"/>
    <x v="23"/>
    <s v="Île-de-France"/>
    <s v="92050"/>
    <s v="A25"/>
    <s v="R11"/>
    <s v="Comptes financiers"/>
    <s v="g6rwB"/>
    <n v="109.694083756249"/>
    <n v="7740642"/>
    <n v="183149383"/>
    <n v="153398893"/>
    <n v="80.359826554582895"/>
    <n v="95.944973028318302"/>
    <m/>
    <n v="66.823144034288106"/>
    <n v="4357308"/>
    <n v="24229271"/>
    <n v="21215439"/>
    <n v="6607375"/>
    <n v="7449571"/>
    <n v="4595099"/>
    <m/>
    <n v="1615484"/>
    <n v="80.355323718064199"/>
    <n v="42194451"/>
    <n v="82.937775225811194"/>
  </r>
  <r>
    <x v="154"/>
    <x v="13"/>
    <n v="81012"/>
    <m/>
    <m/>
    <n v="1375217"/>
    <m/>
    <n v="-22051"/>
    <n v="29.0337165915528"/>
    <m/>
    <m/>
    <m/>
    <m/>
    <n v="2644796"/>
    <n v="1848971"/>
    <n v="71.799719952341107"/>
    <m/>
    <m/>
    <m/>
    <m/>
    <x v="153"/>
    <s v="Suresnes"/>
    <x v="23"/>
    <s v="Île-de-France"/>
    <s v="92073"/>
    <s v="A25"/>
    <s v="R11"/>
    <s v="Comptes financiers"/>
    <s v="a2a9U"/>
    <n v="662.64874339604"/>
    <n v="536825"/>
    <n v="1312146"/>
    <n v="134739"/>
    <n v="7.2872424716234097"/>
    <n v="70.966283408447197"/>
    <m/>
    <n v="725.62547155575703"/>
    <m/>
    <n v="1375217"/>
    <n v="1327556"/>
    <n v="393455"/>
    <n v="393455"/>
    <n v="523570"/>
    <m/>
    <m/>
    <m/>
    <n v="2666847"/>
    <n v="731.67537758755498"/>
  </r>
  <r>
    <x v="154"/>
    <x v="8"/>
    <n v="61256"/>
    <m/>
    <m/>
    <n v="1166513"/>
    <m/>
    <n v="66770"/>
    <n v="14.240720524017499"/>
    <m/>
    <m/>
    <m/>
    <m/>
    <n v="2819203"/>
    <n v="2015200"/>
    <n v="67.528632393807101"/>
    <m/>
    <m/>
    <m/>
    <m/>
    <x v="153"/>
    <s v="Suresnes"/>
    <x v="23"/>
    <s v="Île-de-France"/>
    <s v="92073"/>
    <s v="A25"/>
    <s v="R11"/>
    <s v="Comptes financiers"/>
    <s v="a2a9U"/>
    <n v="468.49124983675102"/>
    <n v="286979"/>
    <n v="1728221"/>
    <n v="188211"/>
    <n v="9.3395692735212403"/>
    <n v="85.759279475982495"/>
    <m/>
    <n v="587.25885173250401"/>
    <m/>
    <n v="1166513"/>
    <n v="1360837"/>
    <n v="129042"/>
    <n v="129042"/>
    <n v="151910"/>
    <m/>
    <m/>
    <m/>
    <n v="2752433"/>
    <n v="573.35021389046904"/>
  </r>
  <r>
    <x v="154"/>
    <x v="11"/>
    <n v="79177"/>
    <n v="0"/>
    <n v="0"/>
    <n v="2431427"/>
    <n v="0"/>
    <n v="278361"/>
    <n v="37.21258443008437"/>
    <m/>
    <m/>
    <n v="0"/>
    <n v="0"/>
    <n v="3961897"/>
    <n v="3283486"/>
    <n v="79.993549538508773"/>
    <n v="0"/>
    <n v="0"/>
    <m/>
    <m/>
    <x v="153"/>
    <s v="Suresnes"/>
    <x v="23"/>
    <s v="Île-de-France"/>
    <s v="92073"/>
    <s v="A25"/>
    <s v="R11"/>
    <s v="Comptes financiers"/>
    <s v="a2a9U"/>
    <n v="1543.2133068946789"/>
    <n v="1221870"/>
    <n v="2061616"/>
    <n v="215177"/>
    <n v="6.5533095009389406"/>
    <n v="62.78741556991563"/>
    <m/>
    <n v="691.827634244205"/>
    <n v="0"/>
    <n v="2431427"/>
    <n v="2626577"/>
    <n v="1093982"/>
    <n v="1093982"/>
    <n v="903717"/>
    <n v="0"/>
    <n v="0"/>
    <m/>
    <n v="3683536"/>
    <n v="643.22015351064397"/>
  </r>
  <r>
    <x v="155"/>
    <x v="12"/>
    <n v="1180093.79"/>
    <n v="0"/>
    <n v="0"/>
    <n v="203249.44"/>
    <n v="177947.59"/>
    <m/>
    <n v="13.8237567927893"/>
    <n v="1979113.89"/>
    <n v="46.515511111274499"/>
    <n v="891015.4"/>
    <n v="256826.23999999999"/>
    <n v="2197403.5299999998"/>
    <n v="4254739.6399999997"/>
    <n v="50.993664091746901"/>
    <n v="215968.16"/>
    <m/>
    <m/>
    <s v="Vague E"/>
    <x v="154"/>
    <s v="Saint-Ouen-sur-Seine"/>
    <x v="22"/>
    <s v="Île-de-France"/>
    <s v="93070"/>
    <s v="A24"/>
    <s v="R11"/>
    <s v="Comptes financiers"/>
    <s v="OYA17"/>
    <n v="49.840518184575799"/>
    <n v="588164.86"/>
    <n v="3666834.88"/>
    <m/>
    <n v="36.500051034850202"/>
    <n v="86.182356389732007"/>
    <n v="485687.25"/>
    <n v="215.73517670913"/>
    <n v="184160.77"/>
    <n v="2169647.64"/>
    <n v="2169647.64"/>
    <n v="370381.93"/>
    <m/>
    <m/>
    <n v="31206.82"/>
    <n v="35000"/>
    <m/>
    <n v="2346575.48"/>
    <n v="230.380478108684"/>
  </r>
  <r>
    <x v="156"/>
    <x v="10"/>
    <n v="5810790"/>
    <n v="860109"/>
    <n v="2293958"/>
    <n v="7489461"/>
    <n v="3542378"/>
    <n v="-10161216"/>
    <n v="3.2997149076166501"/>
    <m/>
    <m/>
    <n v="127260"/>
    <n v="3289465"/>
    <n v="10009579"/>
    <n v="176099759"/>
    <n v="14.9572447739693"/>
    <n v="861783"/>
    <n v="516582"/>
    <s v="2010"/>
    <s v="Vague D"/>
    <x v="155"/>
    <s v="Villetaneuse"/>
    <x v="22"/>
    <s v="Île-de-France"/>
    <s v="93079"/>
    <s v="A24"/>
    <s v="R11"/>
    <s v="Comptes financiers"/>
    <s v="cqyN7"/>
    <n v="100"/>
    <n v="5810790"/>
    <n v="170288968"/>
    <n v="146396961"/>
    <n v="83.132970670334601"/>
    <n v="96.700284524523397"/>
    <m/>
    <n v="21.160786176119199"/>
    <n v="4974819"/>
    <n v="27308166"/>
    <n v="26339672"/>
    <n v="3209221"/>
    <n v="3209221"/>
    <n v="4170214"/>
    <n v="1919108"/>
    <n v="1433243"/>
    <n v="83.547412518192203"/>
    <n v="20170795"/>
    <n v="42.642141092780598"/>
  </r>
  <r>
    <x v="156"/>
    <x v="8"/>
    <m/>
    <n v="1875766"/>
    <n v="98714"/>
    <n v="7057179"/>
    <n v="8766146"/>
    <n v="-29354922"/>
    <n v="3.7880612815138499"/>
    <m/>
    <m/>
    <n v="49817"/>
    <n v="3239081"/>
    <n v="30234756"/>
    <n v="196216889"/>
    <n v="17.753058453597198"/>
    <n v="576912"/>
    <n v="813676"/>
    <s v="2010"/>
    <s v="Vague D"/>
    <x v="155"/>
    <s v="Villetaneuse"/>
    <x v="22"/>
    <s v="Île-de-France"/>
    <s v="93079"/>
    <s v="A24"/>
    <s v="R11"/>
    <s v="Comptes financiers"/>
    <s v="cqyN7"/>
    <n v="74.571284759702095"/>
    <n v="7432816"/>
    <n v="188784074"/>
    <n v="154275454"/>
    <n v="78.624961789094499"/>
    <n v="96.211939228126298"/>
    <m/>
    <n v="57.6558812900711"/>
    <n v="9760108"/>
    <n v="34116829"/>
    <n v="34834499"/>
    <n v="3135464"/>
    <n v="3135464"/>
    <n v="1630946"/>
    <n v="248046"/>
    <n v="913714"/>
    <n v="0.17753058453597201"/>
    <n v="59589678"/>
    <n v="113.633971475793"/>
  </r>
  <r>
    <x v="157"/>
    <x v="7"/>
    <m/>
    <m/>
    <m/>
    <m/>
    <m/>
    <m/>
    <m/>
    <m/>
    <m/>
    <m/>
    <m/>
    <m/>
    <m/>
    <m/>
    <m/>
    <m/>
    <s v="2012"/>
    <s v="Vague E"/>
    <x v="156"/>
    <s v="Saint-Denis"/>
    <x v="22"/>
    <s v="Île-de-France"/>
    <s v="93066"/>
    <s v="A24"/>
    <s v="R11"/>
    <s v="Comptes financiers"/>
    <s v="Uxr7Z"/>
    <m/>
    <m/>
    <m/>
    <m/>
    <m/>
    <m/>
    <m/>
    <m/>
    <m/>
    <m/>
    <m/>
    <m/>
    <m/>
    <m/>
    <m/>
    <m/>
    <n v="81.481287369578098"/>
    <m/>
    <m/>
  </r>
  <r>
    <x v="157"/>
    <x v="8"/>
    <n v="12735557"/>
    <n v="466141"/>
    <n v="1323443"/>
    <n v="3880832"/>
    <n v="7316260"/>
    <n v="-23812521"/>
    <n v="-0.41661220227580198"/>
    <m/>
    <m/>
    <n v="323649"/>
    <n v="3863640"/>
    <n v="19635662"/>
    <n v="151345063"/>
    <n v="18.426112783077699"/>
    <n v="260098"/>
    <n v="0"/>
    <s v="2012"/>
    <s v="Vague E"/>
    <x v="156"/>
    <s v="Saint-Denis"/>
    <x v="22"/>
    <s v="Île-de-France"/>
    <s v="93066"/>
    <s v="A24"/>
    <s v="R11"/>
    <s v="Comptes financiers"/>
    <s v="Uxr7Z"/>
    <n v="-4.9508788661540297"/>
    <n v="-630522"/>
    <n v="151975584"/>
    <n v="128399241"/>
    <n v="84.838737686474801"/>
    <n v="100.416611541534"/>
    <m/>
    <n v="46.512986717655899"/>
    <n v="8501387"/>
    <n v="31638827"/>
    <n v="27887012"/>
    <n v="-3219673"/>
    <n v="-3219673"/>
    <n v="-4303189"/>
    <n v="491211"/>
    <n v="5212166"/>
    <n v="80.981346213911195"/>
    <n v="43448183"/>
    <n v="102.920123537739"/>
  </r>
  <r>
    <x v="157"/>
    <x v="11"/>
    <n v="18259307"/>
    <n v="1088111"/>
    <n v="1303429"/>
    <n v="5092468"/>
    <n v="12330924"/>
    <n v="-26699835"/>
    <n v="-1.048439003663896"/>
    <m/>
    <m/>
    <n v="39955"/>
    <n v="3218287"/>
    <n v="11675488"/>
    <n v="156887620"/>
    <n v="12.37383676290073"/>
    <n v="236984"/>
    <n v="0"/>
    <s v="2012"/>
    <s v="Vague E"/>
    <x v="156"/>
    <s v="Saint-Denis"/>
    <x v="22"/>
    <s v="Île-de-France"/>
    <s v="93066"/>
    <s v="A24"/>
    <s v="R11"/>
    <s v="Comptes financiers"/>
    <s v="Uxr7Z"/>
    <n v="-9.0083977447775005"/>
    <n v="-1644871"/>
    <n v="158532491"/>
    <n v="135311959"/>
    <n v="86.24769691834193"/>
    <n v="101.0484390036639"/>
    <m/>
    <n v="26.513023629963701"/>
    <n v="8374036"/>
    <n v="37009422"/>
    <n v="19413018"/>
    <n v="-4180173"/>
    <n v="-4180173"/>
    <n v="-413961"/>
    <n v="3720643"/>
    <n v="1604585"/>
    <n v="80.91132933307091"/>
    <n v="38375323"/>
    <n v="87.143753263802594"/>
  </r>
  <r>
    <x v="157"/>
    <x v="9"/>
    <n v="24700404"/>
    <n v="239278"/>
    <n v="2141038"/>
    <n v="12250990"/>
    <n v="2155194"/>
    <n v="1161464"/>
    <n v="-3.4763430685838479"/>
    <m/>
    <m/>
    <n v="38613"/>
    <n v="3500000"/>
    <n v="3617098"/>
    <n v="161699691"/>
    <n v="16.719601523542799"/>
    <n v="101201"/>
    <n v="0"/>
    <s v="2012"/>
    <s v="Vague E"/>
    <x v="156"/>
    <s v="Saint-Denis"/>
    <x v="22"/>
    <s v="Île-de-France"/>
    <s v="93066"/>
    <s v="A24"/>
    <s v="R11"/>
    <s v="Budget"/>
    <s v="Uxr7Z"/>
    <n v="-22.757668255142711"/>
    <n v="-5621236"/>
    <n v="167320927"/>
    <n v="144538053"/>
    <n v="89.386721833624279"/>
    <n v="103.4763430685838"/>
    <m/>
    <n v="7.7823814590747498"/>
    <n v="1748360"/>
    <n v="36514161"/>
    <n v="27035544"/>
    <n v="-7650118"/>
    <n v="-7650118"/>
    <n v="-22669303"/>
    <n v="2068877"/>
    <n v="12270610"/>
    <m/>
    <n v="2455634"/>
    <n v="5.2834290118414202"/>
  </r>
  <r>
    <x v="159"/>
    <x v="14"/>
    <m/>
    <m/>
    <m/>
    <m/>
    <m/>
    <m/>
    <m/>
    <m/>
    <m/>
    <m/>
    <m/>
    <m/>
    <m/>
    <m/>
    <m/>
    <m/>
    <m/>
    <m/>
    <x v="158"/>
    <s v="Aubervilliers"/>
    <x v="22"/>
    <s v="Île-de-France"/>
    <s v="93001"/>
    <s v="A24"/>
    <s v="R11"/>
    <s v="Comptes financiers"/>
    <s v="DmOC1"/>
    <m/>
    <m/>
    <m/>
    <m/>
    <m/>
    <m/>
    <m/>
    <m/>
    <m/>
    <n v="0"/>
    <m/>
    <m/>
    <m/>
    <m/>
    <m/>
    <m/>
    <m/>
    <m/>
    <m/>
  </r>
  <r>
    <x v="159"/>
    <x v="8"/>
    <n v="7113497"/>
    <m/>
    <n v="16170024"/>
    <n v="1575993"/>
    <n v="6494313"/>
    <n v="-73331891"/>
    <n v="18.310218324804499"/>
    <m/>
    <m/>
    <m/>
    <m/>
    <n v="32239902"/>
    <n v="20156024"/>
    <n v="64.759949680552097"/>
    <m/>
    <m/>
    <m/>
    <m/>
    <x v="158"/>
    <s v="Aubervilliers"/>
    <x v="22"/>
    <s v="Île-de-France"/>
    <s v="93001"/>
    <s v="A24"/>
    <s v="R11"/>
    <s v="Comptes financiers"/>
    <s v="DmOC1"/>
    <n v="51.881824087365203"/>
    <n v="3690612"/>
    <n v="16685253"/>
    <n v="3239406"/>
    <n v="16.0716518297458"/>
    <n v="82.780477935529305"/>
    <m/>
    <n v="695.606157125697"/>
    <m/>
    <n v="24240330"/>
    <n v="13053031"/>
    <n v="3580691"/>
    <n v="3580691"/>
    <n v="11060963"/>
    <m/>
    <m/>
    <m/>
    <n v="105571793"/>
    <n v="2277.81056001968"/>
  </r>
  <r>
    <x v="159"/>
    <x v="11"/>
    <n v="27296228"/>
    <m/>
    <m/>
    <n v="26877541"/>
    <m/>
    <n v="-66939230"/>
    <n v="11.362770876947099"/>
    <m/>
    <m/>
    <m/>
    <m/>
    <n v="35519587"/>
    <n v="21627348"/>
    <n v="59.053560334813127"/>
    <m/>
    <m/>
    <m/>
    <m/>
    <x v="158"/>
    <s v="Aubervilliers"/>
    <x v="22"/>
    <s v="Île-de-France"/>
    <s v="93001"/>
    <s v="A24"/>
    <s v="R11"/>
    <s v="Comptes financiers"/>
    <s v="DmOC1"/>
    <n v="9.0029508839096746"/>
    <n v="2457466"/>
    <n v="19169882"/>
    <n v="5078836"/>
    <n v="23.483397039711019"/>
    <n v="88.637229123052904"/>
    <m/>
    <n v="667.03860357617202"/>
    <m/>
    <n v="26877541"/>
    <n v="12771719"/>
    <n v="-459724"/>
    <n v="-459724"/>
    <n v="-2210497"/>
    <m/>
    <m/>
    <m/>
    <n v="102458817"/>
    <n v="1924.1210832700999"/>
  </r>
  <r>
    <x v="160"/>
    <x v="1"/>
    <n v="70828466"/>
    <n v="1073280"/>
    <n v="760835"/>
    <n v="2050931"/>
    <n v="62014760"/>
    <n v="-43458360"/>
    <n v="6.9113329333931697"/>
    <m/>
    <m/>
    <n v="3630351"/>
    <n v="820212"/>
    <n v="37308727"/>
    <n v="91467016"/>
    <n v="12.0691036865136"/>
    <n v="120414"/>
    <m/>
    <s v="2011"/>
    <s v="Vague E"/>
    <x v="159"/>
    <s v="Gif-sur-Yvette"/>
    <x v="23"/>
    <s v="Île-de-France"/>
    <s v="91272"/>
    <s v="A25"/>
    <s v="R11"/>
    <s v="Comptes financiers"/>
    <s v="6kk6n"/>
    <n v="8.9252109455540101"/>
    <n v="6321590"/>
    <n v="85145425"/>
    <n v="68375350"/>
    <n v="74.754105895397302"/>
    <n v="93.088665973316495"/>
    <m/>
    <n v="157.74355134171901"/>
    <n v="234838"/>
    <n v="71421902"/>
    <n v="11039249"/>
    <n v="2878785"/>
    <n v="2878785"/>
    <n v="-1077666"/>
    <n v="672953"/>
    <n v="43328"/>
    <m/>
    <n v="80767087"/>
    <n v="341.48812246811798"/>
  </r>
  <r>
    <x v="161"/>
    <x v="7"/>
    <n v="9374274"/>
    <m/>
    <m/>
    <m/>
    <m/>
    <n v="-18599622"/>
    <n v="3.2086550117541699"/>
    <m/>
    <m/>
    <m/>
    <m/>
    <n v="26708689"/>
    <n v="229764402"/>
    <n v="15.6204306183166"/>
    <m/>
    <m/>
    <s v="2010"/>
    <s v="Vague E"/>
    <x v="160"/>
    <s v="Créteil"/>
    <x v="22"/>
    <s v="Île-de-France"/>
    <s v="94028"/>
    <s v="A24"/>
    <s v="R11"/>
    <s v="Comptes financiers"/>
    <s v="vb71K"/>
    <n v="78.644458226845103"/>
    <n v="7372347"/>
    <n v="222591566"/>
    <m/>
    <n v="81.073411015166698"/>
    <n v="96.878177847584894"/>
    <m/>
    <n v="43.196281929000001"/>
    <m/>
    <n v="35890189"/>
    <n v="35890189"/>
    <n v="3373797"/>
    <n v="3373797"/>
    <n v="-6904155"/>
    <m/>
    <m/>
    <n v="84.860986977899103"/>
    <n v="45308311"/>
    <n v="73.277672883999998"/>
  </r>
  <r>
    <x v="161"/>
    <x v="13"/>
    <n v="14189315"/>
    <n v="1588452"/>
    <n v="2024855"/>
    <n v="14175634"/>
    <n v="9194722"/>
    <n v="-26070382"/>
    <n v="4.7478939259672899"/>
    <m/>
    <m/>
    <n v="741623"/>
    <n v="5519295"/>
    <n v="32906049"/>
    <n v="248157587"/>
    <n v="16.533658912471601"/>
    <n v="1099024"/>
    <n v="45467"/>
    <s v="2010"/>
    <s v="Vague E"/>
    <x v="160"/>
    <s v="Créteil"/>
    <x v="22"/>
    <s v="Île-de-France"/>
    <s v="94028"/>
    <s v="A24"/>
    <s v="R11"/>
    <s v="Comptes financiers"/>
    <s v="vb71K"/>
    <n v="83.036136698635602"/>
    <n v="11782259"/>
    <n v="236375328"/>
    <n v="192267905"/>
    <n v="77.478148995702497"/>
    <n v="95.252106074032696"/>
    <m/>
    <n v="50.1159648946103"/>
    <n v="7223791"/>
    <n v="44457285"/>
    <n v="41029529"/>
    <n v="7165372"/>
    <n v="7165372"/>
    <n v="2185118"/>
    <n v="944628"/>
    <n v="1899794"/>
    <n v="83.328897966864801"/>
    <n v="58976431"/>
    <n v="89.821198090521506"/>
  </r>
  <r>
    <x v="162"/>
    <x v="12"/>
    <n v="5071686.5199999996"/>
    <n v="0"/>
    <n v="0"/>
    <n v="459170.35"/>
    <m/>
    <m/>
    <n v="18.4430035444731"/>
    <n v="2252352.63"/>
    <n v="46.930360358466899"/>
    <m/>
    <n v="228985"/>
    <n v="7719320.2699999996"/>
    <n v="4799350.8099999996"/>
    <n v="51.5636157466055"/>
    <m/>
    <m/>
    <m/>
    <s v="Vague E"/>
    <x v="161"/>
    <s v="Cergy"/>
    <x v="23"/>
    <s v="Île-de-France"/>
    <s v="95127"/>
    <s v="A25"/>
    <s v="R11"/>
    <s v="Comptes financiers"/>
    <s v="tdEpy"/>
    <n v="17.452664641425802"/>
    <n v="885144.44"/>
    <n v="3914206.37"/>
    <m/>
    <n v="31.482900288341298"/>
    <n v="81.5569964555268"/>
    <n v="1028491.26"/>
    <n v="709.96647455765105"/>
    <n v="1200921.01"/>
    <n v="2474718.81"/>
    <n v="2474718.81"/>
    <n v="883224.35"/>
    <m/>
    <m/>
    <m/>
    <m/>
    <m/>
    <n v="8036450.96"/>
    <n v="739.13382998250097"/>
  </r>
  <r>
    <x v="162"/>
    <x v="6"/>
    <n v="807864"/>
    <n v="0"/>
    <n v="0"/>
    <n v="818661.34"/>
    <n v="81409.45"/>
    <n v="256871"/>
    <m/>
    <n v="2348731"/>
    <n v="69.913170129999997"/>
    <m/>
    <n v="255106"/>
    <n v="6865875"/>
    <n v="3359497"/>
    <n v="79.973579378103295"/>
    <n v="98607.87"/>
    <m/>
    <m/>
    <s v="Vague E"/>
    <x v="161"/>
    <s v="Cergy"/>
    <x v="23"/>
    <s v="Île-de-France"/>
    <s v="95127"/>
    <s v="A25"/>
    <s v="R11"/>
    <s v="Comptes financiers"/>
    <s v="tdEpy"/>
    <m/>
    <m/>
    <n v="4222967"/>
    <m/>
    <n v="48.6663033186218"/>
    <n v="125.70235960919101"/>
    <m/>
    <n v="585"/>
    <n v="961740.92"/>
    <n v="2686709.93"/>
    <n v="2686710"/>
    <m/>
    <m/>
    <m/>
    <n v="62851.75"/>
    <n v="21250"/>
    <m/>
    <n v="6609004"/>
    <n v="563"/>
  </r>
  <r>
    <x v="162"/>
    <x v="13"/>
    <n v="1017388"/>
    <m/>
    <m/>
    <n v="3541617"/>
    <m/>
    <n v="601161"/>
    <n v="35.437556836418104"/>
    <m/>
    <m/>
    <m/>
    <m/>
    <n v="7805628"/>
    <n v="5982080"/>
    <n v="60.644173932812699"/>
    <m/>
    <m/>
    <m/>
    <s v="Vague E"/>
    <x v="161"/>
    <s v="Cergy"/>
    <x v="23"/>
    <s v="Île-de-France"/>
    <s v="95127"/>
    <s v="A25"/>
    <s v="R11"/>
    <s v="Comptes financiers"/>
    <s v="tdEpy"/>
    <n v="208.36721093624101"/>
    <n v="2119903"/>
    <n v="3862178"/>
    <n v="1794853"/>
    <n v="30.003828099925101"/>
    <n v="64.562459880175496"/>
    <m/>
    <n v="727.57549755604202"/>
    <m/>
    <n v="3541617"/>
    <n v="3627783"/>
    <n v="1615170"/>
    <n v="1615170"/>
    <n v="815709"/>
    <m/>
    <m/>
    <m/>
    <n v="7204467"/>
    <n v="671.54028633584505"/>
  </r>
  <r>
    <x v="162"/>
    <x v="9"/>
    <n v="2820913"/>
    <m/>
    <m/>
    <n v="3532431"/>
    <m/>
    <n v="895889"/>
    <n v="0.72167793792468971"/>
    <m/>
    <m/>
    <m/>
    <m/>
    <n v="3746592"/>
    <n v="6195700"/>
    <n v="57.014235679584232"/>
    <m/>
    <m/>
    <m/>
    <s v="Vague E"/>
    <x v="161"/>
    <s v="Cergy"/>
    <x v="23"/>
    <s v="Île-de-France"/>
    <s v="95127"/>
    <s v="A25"/>
    <s v="R11"/>
    <s v="Budget"/>
    <s v="tdEpy"/>
    <n v="1.5850542005372019"/>
    <n v="44713"/>
    <n v="6150987"/>
    <n v="2859379"/>
    <n v="46.151024097357848"/>
    <n v="99.278322062075304"/>
    <m/>
    <n v="219.27751107261301"/>
    <m/>
    <n v="3532431"/>
    <n v="3532431"/>
    <n v="-919620"/>
    <n v="-919620"/>
    <n v="-2776200"/>
    <m/>
    <m/>
    <m/>
    <n v="2850703"/>
    <n v="166.84364314214901"/>
  </r>
  <r>
    <x v="163"/>
    <x v="0"/>
    <n v="13864253.5"/>
    <n v="0"/>
    <n v="0"/>
    <n v="2130425.71"/>
    <n v="685818.36"/>
    <n v="2894283.05"/>
    <n v="3.4037761610000001"/>
    <n v="18037110.640000001"/>
    <n v="13.068847590000001"/>
    <n v="4893412.12"/>
    <n v="2331342.61"/>
    <n v="16644329.33"/>
    <n v="138016076.19999999"/>
    <n v="14.995818420000001"/>
    <n v="846091.64"/>
    <n v="5835.03"/>
    <s v="2009"/>
    <s v="Vague E"/>
    <x v="162"/>
    <s v="Cergy"/>
    <x v="23"/>
    <s v="Île-de-France"/>
    <s v="95127"/>
    <s v="A25"/>
    <s v="R11"/>
    <s v="Comptes financiers"/>
    <s v="W6CUQ"/>
    <n v="33.883961370000002"/>
    <n v="4697758.3"/>
    <n v="132638322.3"/>
    <m/>
    <n v="80.005519590000006"/>
    <n v="96.103530820000003"/>
    <n v="9231612.6099999994"/>
    <n v="45.175168489999997"/>
    <n v="1806135.98"/>
    <n v="20696640.18"/>
    <n v="20696640.18"/>
    <n v="1713004.01"/>
    <m/>
    <m/>
    <n v="242916.39"/>
    <n v="283586.01"/>
    <n v="82.035412868043693"/>
    <n v="13751646.279999999"/>
    <n v="37.323999389999997"/>
  </r>
  <r>
    <x v="163"/>
    <x v="10"/>
    <n v="8331436"/>
    <n v="1533093"/>
    <n v="0"/>
    <n v="6464438"/>
    <n v="5502774"/>
    <n v="-13415829"/>
    <n v="4.71378533440335"/>
    <m/>
    <m/>
    <n v="0"/>
    <n v="1999516"/>
    <n v="23613773"/>
    <n v="153726347"/>
    <n v="19.7280209878402"/>
    <n v="908538"/>
    <n v="1456939"/>
    <s v="2009"/>
    <s v="Vague E"/>
    <x v="162"/>
    <s v="Cergy"/>
    <x v="23"/>
    <s v="Île-de-France"/>
    <s v="95127"/>
    <s v="A25"/>
    <s v="R11"/>
    <s v="Comptes financiers"/>
    <s v="W6CUQ"/>
    <n v="86.975762641638198"/>
    <n v="7246330"/>
    <n v="141537338"/>
    <n v="116518006"/>
    <n v="75.795729407399506"/>
    <n v="92.070969461077496"/>
    <m/>
    <n v="60.0615950541616"/>
    <n v="4701962"/>
    <n v="25119605"/>
    <n v="30327166"/>
    <n v="5389538"/>
    <n v="5389538"/>
    <n v="-11538"/>
    <n v="437544"/>
    <n v="2114801"/>
    <n v="81.180624418070195"/>
    <n v="37029602"/>
    <n v="94.184735338176296"/>
  </r>
  <r>
    <x v="163"/>
    <x v="1"/>
    <n v="43568968"/>
    <n v="1821982"/>
    <n v="2662597"/>
    <n v="11834298"/>
    <n v="7724397"/>
    <n v="-22214625"/>
    <n v="4.2440197200445997"/>
    <m/>
    <m/>
    <n v="46975"/>
    <n v="2411765"/>
    <n v="21079996"/>
    <n v="152161522"/>
    <n v="18.303010928084699"/>
    <n v="849199"/>
    <n v="1049771"/>
    <s v="2009"/>
    <s v="Vague E"/>
    <x v="162"/>
    <s v="Cergy"/>
    <x v="23"/>
    <s v="Île-de-France"/>
    <s v="95127"/>
    <s v="A25"/>
    <s v="R11"/>
    <s v="Comptes financiers"/>
    <s v="W6CUQ"/>
    <n v="14.8219370263716"/>
    <n v="6457765"/>
    <n v="145694682"/>
    <n v="120678445"/>
    <n v="79.309436060977404"/>
    <n v="95.750016222892398"/>
    <m/>
    <n v="52.086997657196598"/>
    <n v="3923329"/>
    <n v="33910615"/>
    <n v="27850140"/>
    <n v="3306135"/>
    <n v="3306135"/>
    <n v="1062132"/>
    <n v="868052"/>
    <n v="718250"/>
    <n v="79.6408009710958"/>
    <n v="43294621"/>
    <n v="106.97757355344"/>
  </r>
  <r>
    <x v="165"/>
    <x v="3"/>
    <n v="616530.26"/>
    <n v="0"/>
    <n v="0"/>
    <n v="165243.09"/>
    <n v="58758.21"/>
    <m/>
    <n v="8.4347331488887498"/>
    <n v="1395935.24"/>
    <n v="23.639898451629499"/>
    <m/>
    <m/>
    <n v="2050465.57"/>
    <n v="5904996.7699999996"/>
    <n v="7.1362743522719896"/>
    <m/>
    <n v="197395.47"/>
    <m/>
    <m/>
    <x v="164"/>
    <s v="Athènes"/>
    <x v="11"/>
    <s v="Étranger"/>
    <s v="hmxhj"/>
    <m/>
    <s v="R99"/>
    <s v="Comptes financiers"/>
    <s v="td273"/>
    <n v="80.786094749023306"/>
    <n v="498070.72"/>
    <n v="5409251.4500000002"/>
    <m/>
    <n v="67.782438092679897"/>
    <n v="91.604647058934802"/>
    <n v="529631.23"/>
    <n v="136.463910399285"/>
    <m/>
    <n v="421396.77"/>
    <n v="421396.77"/>
    <n v="477193.98"/>
    <m/>
    <m/>
    <m/>
    <m/>
    <m/>
    <n v="2072338.64"/>
    <n v="137.91962109655699"/>
  </r>
  <r>
    <x v="165"/>
    <x v="13"/>
    <n v="147485"/>
    <m/>
    <m/>
    <n v="295143"/>
    <n v="177050"/>
    <n v="119235"/>
    <n v="7.3501875294093999"/>
    <m/>
    <m/>
    <m/>
    <m/>
    <n v="2670626"/>
    <n v="5863347"/>
    <n v="9.4123032459105698"/>
    <m/>
    <m/>
    <m/>
    <m/>
    <x v="164"/>
    <s v="Athènes"/>
    <x v="11"/>
    <s v="Étranger"/>
    <s v="hmxhj"/>
    <m/>
    <s v="R99"/>
    <s v="Comptes financiers"/>
    <s v="td273"/>
    <n v="292.21073329491099"/>
    <n v="430967"/>
    <n v="5432380"/>
    <n v="3927422"/>
    <n v="66.982595435678604"/>
    <n v="92.649812470590604"/>
    <m/>
    <n v="176.98050578199599"/>
    <m/>
    <n v="472193"/>
    <n v="551876"/>
    <n v="392753"/>
    <n v="392753"/>
    <n v="210470"/>
    <m/>
    <m/>
    <m/>
    <n v="2551391"/>
    <n v="169.07888623402599"/>
  </r>
  <r>
    <x v="166"/>
    <x v="4"/>
    <n v="262900"/>
    <m/>
    <m/>
    <m/>
    <m/>
    <n v="-425448"/>
    <n v="6.3449947153919801"/>
    <m/>
    <m/>
    <m/>
    <m/>
    <n v="2906977"/>
    <n v="7301393"/>
    <n v="15.0196544686747"/>
    <m/>
    <m/>
    <m/>
    <m/>
    <x v="165"/>
    <s v="Rome"/>
    <x v="11"/>
    <s v="Étranger"/>
    <s v="ZNdhh"/>
    <m/>
    <s v="R99"/>
    <s v="Comptes financiers"/>
    <s v="BOl78"/>
    <n v="176.21643210346099"/>
    <n v="463273"/>
    <n v="6838120"/>
    <m/>
    <n v="65.374963380275503"/>
    <n v="93.655005284607995"/>
    <m/>
    <n v="153.04085333395699"/>
    <m/>
    <n v="1096644"/>
    <n v="1096644"/>
    <n v="210265"/>
    <n v="210265"/>
    <n v="561566"/>
    <m/>
    <m/>
    <m/>
    <n v="3332425"/>
    <n v="175.439009552333"/>
  </r>
  <r>
    <x v="166"/>
    <x v="10"/>
    <n v="455439"/>
    <n v="102492"/>
    <m/>
    <n v="511837"/>
    <n v="88698"/>
    <n v="-160460"/>
    <n v="5.1453365404756903"/>
    <m/>
    <m/>
    <m/>
    <n v="21247"/>
    <n v="2890144"/>
    <n v="7136987"/>
    <n v="11.883095765762199"/>
    <m/>
    <m/>
    <m/>
    <m/>
    <x v="165"/>
    <s v="Rome"/>
    <x v="11"/>
    <s v="Étranger"/>
    <s v="ZNdhh"/>
    <m/>
    <s v="R99"/>
    <s v="Comptes financiers"/>
    <s v="BOl78"/>
    <n v="80.630336883753898"/>
    <n v="367222"/>
    <n v="7756821"/>
    <n v="4907358"/>
    <n v="68.759519948684201"/>
    <n v="108.68481335331001"/>
    <m/>
    <n v="134.13379527515201"/>
    <m/>
    <n v="1067823"/>
    <n v="848095"/>
    <n v="85060"/>
    <n v="85060"/>
    <n v="11663"/>
    <n v="343549"/>
    <m/>
    <m/>
    <n v="3050604"/>
    <n v="141.58086669783901"/>
  </r>
  <r>
    <x v="166"/>
    <x v="1"/>
    <n v="284643"/>
    <m/>
    <m/>
    <n v="469332"/>
    <n v="145629"/>
    <n v="98607"/>
    <n v="5.4922065587398201"/>
    <m/>
    <m/>
    <m/>
    <m/>
    <n v="2999532"/>
    <n v="7174366"/>
    <n v="12.3984892881127"/>
    <m/>
    <m/>
    <m/>
    <m/>
    <x v="165"/>
    <s v="Rome"/>
    <x v="11"/>
    <s v="Étranger"/>
    <s v="ZNdhh"/>
    <m/>
    <s v="R99"/>
    <s v="Comptes financiers"/>
    <s v="BOl78"/>
    <n v="138.42989288336599"/>
    <n v="394031"/>
    <n v="6780335"/>
    <n v="4856294"/>
    <n v="67.689521276165706"/>
    <n v="94.507793441260205"/>
    <m/>
    <n v="159.259316833165"/>
    <m/>
    <n v="614961"/>
    <n v="889513"/>
    <n v="59205"/>
    <n v="59205"/>
    <n v="-109684"/>
    <m/>
    <m/>
    <m/>
    <n v="2900925"/>
    <n v="154.02380560842499"/>
  </r>
  <r>
    <x v="166"/>
    <x v="9"/>
    <n v="394000"/>
    <m/>
    <n v="253200"/>
    <n v="69200"/>
    <n v="31000"/>
    <n v="-525325"/>
    <n v="-2.4358951426249562"/>
    <m/>
    <m/>
    <m/>
    <n v="20000"/>
    <n v="3180648"/>
    <n v="8553447"/>
    <n v="21.51296430550163"/>
    <m/>
    <n v="440000"/>
    <m/>
    <m/>
    <x v="165"/>
    <s v="Rome"/>
    <x v="11"/>
    <s v="Étranger"/>
    <s v="ZNdhh"/>
    <m/>
    <s v="R99"/>
    <s v="Budget"/>
    <s v="BOl78"/>
    <n v="-52.88147208121827"/>
    <n v="-208353"/>
    <n v="8061800"/>
    <n v="5776000"/>
    <n v="67.528330975804266"/>
    <n v="94.252060017440925"/>
    <m/>
    <n v="142.03196308516701"/>
    <m/>
    <n v="966600"/>
    <n v="1840100"/>
    <n v="-598353"/>
    <n v="-598353"/>
    <n v="-775853"/>
    <n v="153200"/>
    <m/>
    <m/>
    <n v="3705973"/>
    <n v="165.49037187724801"/>
  </r>
  <r>
    <x v="167"/>
    <x v="6"/>
    <n v="112667"/>
    <n v="17825"/>
    <n v="0"/>
    <n v="435213.48"/>
    <n v="45000"/>
    <n v="57591"/>
    <n v="6.5993931426795198"/>
    <n v="1165285.1599999999"/>
    <n v="16.772113409999999"/>
    <n v="44151.9"/>
    <m/>
    <n v="2487743"/>
    <n v="6936062"/>
    <n v="8.7123500337799804"/>
    <m/>
    <n v="73795.5"/>
    <m/>
    <m/>
    <x v="166"/>
    <s v="Madrid"/>
    <x v="11"/>
    <s v="Étranger"/>
    <s v="dNQUz"/>
    <m/>
    <s v="R99"/>
    <s v="Comptes financiers"/>
    <s v="6a498"/>
    <n v="406.27512936352298"/>
    <n v="457738"/>
    <n v="6478324"/>
    <m/>
    <n v="74.816329496478005"/>
    <n v="93.400606857320497"/>
    <n v="579351.91"/>
    <n v="138"/>
    <m/>
    <n v="615985.88"/>
    <n v="604294"/>
    <n v="302775"/>
    <m/>
    <m/>
    <m/>
    <m/>
    <m/>
    <n v="2430152"/>
    <n v="135"/>
  </r>
  <r>
    <x v="167"/>
    <x v="13"/>
    <n v="434524"/>
    <n v="50501"/>
    <m/>
    <n v="576765"/>
    <m/>
    <n v="-154749"/>
    <n v="11.8524273784251"/>
    <m/>
    <m/>
    <m/>
    <m/>
    <n v="4045386"/>
    <n v="7087873"/>
    <n v="8.1683179142741391"/>
    <m/>
    <m/>
    <m/>
    <m/>
    <x v="166"/>
    <s v="Madrid"/>
    <x v="11"/>
    <s v="Étranger"/>
    <s v="dNQUz"/>
    <m/>
    <s v="R99"/>
    <s v="Comptes financiers"/>
    <s v="6a498"/>
    <n v="193.33454538759699"/>
    <n v="840085"/>
    <n v="6247788"/>
    <n v="5109308"/>
    <n v="72.085208073000203"/>
    <n v="88.147572621574895"/>
    <m/>
    <n v="233.09673119510501"/>
    <m/>
    <n v="627266"/>
    <n v="578960"/>
    <n v="571738"/>
    <n v="571738"/>
    <n v="461308"/>
    <m/>
    <m/>
    <m/>
    <n v="4200135"/>
    <n v="242.01342939293099"/>
  </r>
  <r>
    <x v="167"/>
    <x v="14"/>
    <n v="504320"/>
    <n v="85883"/>
    <m/>
    <n v="219840"/>
    <n v="32500"/>
    <n v="-97491"/>
    <n v="14.732160009964099"/>
    <m/>
    <m/>
    <m/>
    <m/>
    <n v="4549705"/>
    <n v="7001139"/>
    <n v="5.95830192772919"/>
    <m/>
    <m/>
    <m/>
    <m/>
    <x v="166"/>
    <s v="Madrid"/>
    <x v="11"/>
    <s v="Étranger"/>
    <s v="dNQUz"/>
    <m/>
    <s v="R99"/>
    <s v="Comptes financiers"/>
    <s v="6a498"/>
    <n v="204.516775063452"/>
    <n v="1031419"/>
    <n v="5969720"/>
    <n v="4517109"/>
    <n v="64.519630305868802"/>
    <n v="85.267839990035895"/>
    <m/>
    <n v="274.366938482877"/>
    <m/>
    <n v="338223"/>
    <n v="417149"/>
    <n v="719203"/>
    <n v="719203"/>
    <n v="390463"/>
    <m/>
    <m/>
    <m/>
    <n v="4647196"/>
    <n v="280.24606849232498"/>
  </r>
  <r>
    <x v="169"/>
    <x v="4"/>
    <n v="5984309"/>
    <m/>
    <m/>
    <m/>
    <m/>
    <n v="3893597"/>
    <n v="5.6634542133748802"/>
    <m/>
    <m/>
    <m/>
    <m/>
    <n v="22029407"/>
    <n v="49068729"/>
    <n v="24.766033780903498"/>
    <m/>
    <m/>
    <s v="2009"/>
    <s v="Vague C"/>
    <x v="168"/>
    <s v="Corte"/>
    <x v="26"/>
    <s v="Corse"/>
    <s v="2B096"/>
    <s v="A27"/>
    <s v="R94"/>
    <s v="Comptes financiers"/>
    <s v="NLCOF"/>
    <n v="46.437859408663599"/>
    <n v="2778985"/>
    <n v="46279965"/>
    <m/>
    <n v="77.875157516307397"/>
    <n v="94.316616597099994"/>
    <m/>
    <n v="171.36111749436299"/>
    <m/>
    <n v="12152378"/>
    <n v="12152378"/>
    <n v="2454062"/>
    <n v="2454062"/>
    <n v="2879319"/>
    <m/>
    <m/>
    <n v="80.311685745568695"/>
    <n v="18135810"/>
    <n v="141.07382319757599"/>
  </r>
  <r>
    <x v="170"/>
    <x v="12"/>
    <n v="7189736.0199999996"/>
    <n v="0"/>
    <n v="0"/>
    <n v="493774.78"/>
    <n v="1412717.46"/>
    <n v="7055986.2199999997"/>
    <n v="3.9914255807716899"/>
    <n v="15469372.09"/>
    <n v="54.881891139535"/>
    <n v="389680.02"/>
    <n v="2302820"/>
    <n v="19756339.989999998"/>
    <n v="28186660.059999999"/>
    <n v="34.9633992783181"/>
    <n v="313792.61"/>
    <n v="264"/>
    <s v="2013"/>
    <m/>
    <x v="193"/>
    <s v="Pointe-à-Pitre"/>
    <x v="27"/>
    <s v="Guadeloupe"/>
    <s v="97120"/>
    <s v="A32"/>
    <s v="R01"/>
    <s v="Comptes financiers"/>
    <s v="XDl91"/>
    <n v="15.647995376609099"/>
    <n v="1125049.56"/>
    <n v="27050650.09"/>
    <m/>
    <n v="39.4987690499716"/>
    <n v="95.969689322602207"/>
    <n v="1840910.31"/>
    <n v="262.92463851097"/>
    <n v="222403.02"/>
    <n v="9855014.5"/>
    <n v="9855014.5"/>
    <n v="995948.01999999594"/>
    <m/>
    <m/>
    <n v="1619781.41"/>
    <n v="2287944.91"/>
    <m/>
    <n v="12700353.77"/>
    <n v="169.02097886698101"/>
  </r>
  <r>
    <x v="170"/>
    <x v="2"/>
    <m/>
    <m/>
    <m/>
    <m/>
    <m/>
    <m/>
    <m/>
    <m/>
    <m/>
    <m/>
    <m/>
    <n v="12696748"/>
    <m/>
    <m/>
    <m/>
    <m/>
    <s v="2013"/>
    <m/>
    <x v="193"/>
    <s v="Pointe-à-Pitre"/>
    <x v="27"/>
    <s v="Guadeloupe"/>
    <s v="97120"/>
    <s v="A32"/>
    <s v="R01"/>
    <s v="Comptes financiers"/>
    <s v="XDl91"/>
    <m/>
    <n v="2193320"/>
    <n v="99273767"/>
    <m/>
    <m/>
    <m/>
    <m/>
    <n v="47"/>
    <m/>
    <m/>
    <m/>
    <m/>
    <m/>
    <m/>
    <m/>
    <m/>
    <n v="84.197483473337996"/>
    <n v="13621126"/>
    <n v="49.394779999999997"/>
  </r>
  <r>
    <x v="170"/>
    <x v="10"/>
    <n v="4954184"/>
    <n v="280834"/>
    <n v="0"/>
    <n v="3659789"/>
    <n v="1520857"/>
    <n v="-2267021"/>
    <n v="-0.31692680737241602"/>
    <m/>
    <m/>
    <n v="119041"/>
    <n v="2276667"/>
    <n v="19284923"/>
    <n v="103859627"/>
    <n v="9.6012158795833091"/>
    <n v="115512"/>
    <n v="0"/>
    <s v="2014"/>
    <s v="Vague B"/>
    <x v="169"/>
    <s v="Pointe-à-Pitre"/>
    <x v="27"/>
    <s v="Guadeloupe"/>
    <s v="97120"/>
    <s v="A32"/>
    <s v="R01"/>
    <s v="Comptes financiers"/>
    <s v="z3hdL"/>
    <n v="-6.6440608584582197"/>
    <n v="-329159"/>
    <n v="103423575"/>
    <n v="79194457"/>
    <n v="76.251435988692705"/>
    <n v="99.580152545704806"/>
    <m/>
    <n v="67.127560423240098"/>
    <n v="489457"/>
    <n v="10849967"/>
    <n v="9971787"/>
    <n v="436052"/>
    <n v="436052"/>
    <n v="-1928882"/>
    <n v="1322343"/>
    <n v="1943647"/>
    <n v="86.325902600829096"/>
    <n v="21551944"/>
    <n v="75.018677704769004"/>
  </r>
  <r>
    <x v="170"/>
    <x v="13"/>
    <n v="5787189"/>
    <n v="252892"/>
    <n v="0"/>
    <n v="1956081"/>
    <n v="704715"/>
    <n v="763033"/>
    <n v="5.15328559743946"/>
    <m/>
    <m/>
    <n v="439802"/>
    <n v="2132213"/>
    <n v="27433298"/>
    <n v="99756241"/>
    <n v="11.716580218775499"/>
    <n v="3718"/>
    <n v="0"/>
    <s v="2014"/>
    <s v="Vague B"/>
    <x v="169"/>
    <s v="Pointe-à-Pitre"/>
    <x v="27"/>
    <s v="Guadeloupe"/>
    <s v="97120"/>
    <s v="A32"/>
    <s v="R01"/>
    <s v="Comptes financiers"/>
    <s v="z3hdL"/>
    <n v="88.829378131593799"/>
    <n v="5140724"/>
    <n v="95165566"/>
    <n v="83198095"/>
    <n v="83.401393402544102"/>
    <n v="95.398107472794607"/>
    <m/>
    <n v="103.776898463463"/>
    <n v="954831"/>
    <n v="8566925"/>
    <n v="11688020"/>
    <n v="188637"/>
    <n v="188637"/>
    <n v="-200188"/>
    <n v="197546"/>
    <n v="1925127"/>
    <n v="88.254225376936006"/>
    <n v="26670265"/>
    <n v="100.890435517401"/>
  </r>
  <r>
    <x v="170"/>
    <x v="8"/>
    <m/>
    <n v="109960"/>
    <n v="5508"/>
    <n v="2281003"/>
    <n v="3949085"/>
    <n v="-328905"/>
    <n v="5.8056427128152199"/>
    <m/>
    <m/>
    <n v="27551"/>
    <n v="1956804"/>
    <n v="33754127"/>
    <n v="101937706"/>
    <n v="8.50150188782942"/>
    <m/>
    <m/>
    <s v="2014"/>
    <s v="Vague B"/>
    <x v="169"/>
    <s v="Pointe-à-Pitre"/>
    <x v="27"/>
    <s v="Guadeloupe"/>
    <s v="97120"/>
    <s v="A32"/>
    <s v="R01"/>
    <s v="Comptes financiers"/>
    <s v="z3hdL"/>
    <n v="83.954546447563402"/>
    <n v="5918139"/>
    <n v="96019325"/>
    <n v="83464675"/>
    <n v="81.878117798727004"/>
    <n v="94.194119887296594"/>
    <m/>
    <n v="126.552500967904"/>
    <n v="1420504"/>
    <n v="9505705.5"/>
    <n v="8666236"/>
    <n v="5216414"/>
    <n v="5216414"/>
    <n v="770834"/>
    <n v="364141"/>
    <n v="230619"/>
    <n v="8.5015018878294102E-2"/>
    <n v="34083032"/>
    <n v="127.785646483143"/>
  </r>
  <r>
    <x v="170"/>
    <x v="9"/>
    <n v="6594662"/>
    <n v="132288"/>
    <n v="106787"/>
    <n v="2436848"/>
    <n v="370133"/>
    <n v="5425407"/>
    <n v="7.2283862501758694E-2"/>
    <m/>
    <m/>
    <n v="0"/>
    <n v="1537438"/>
    <n v="22552603"/>
    <n v="101836008"/>
    <n v="3.8342213885681771"/>
    <n v="80425"/>
    <n v="0"/>
    <s v="2014"/>
    <s v="Vague B"/>
    <x v="169"/>
    <s v="Pointe-à-Pitre"/>
    <x v="27"/>
    <s v="Guadeloupe"/>
    <s v="97120"/>
    <s v="A32"/>
    <s v="R01"/>
    <s v="Budget"/>
    <s v="z3hdL"/>
    <n v="1.116220967806993"/>
    <n v="73611"/>
    <n v="101762396"/>
    <n v="94571608"/>
    <n v="92.86657033924584"/>
    <n v="99.927715155527324"/>
    <m/>
    <n v="79.783273577795896"/>
    <n v="243665"/>
    <n v="5741771"/>
    <n v="3904618"/>
    <n v="-2516389"/>
    <n v="-2516389"/>
    <n v="-12812460"/>
    <n v="194145"/>
    <n v="640042"/>
    <m/>
    <n v="17127196"/>
    <n v="60.590068653650803"/>
  </r>
  <r>
    <x v="171"/>
    <x v="7"/>
    <m/>
    <m/>
    <m/>
    <m/>
    <m/>
    <m/>
    <m/>
    <m/>
    <m/>
    <m/>
    <m/>
    <m/>
    <m/>
    <m/>
    <m/>
    <m/>
    <s v="2015"/>
    <s v="Vague B"/>
    <x v="170"/>
    <s v="Cayenne"/>
    <x v="28"/>
    <s v="Guyane"/>
    <s v="97302"/>
    <s v="A33"/>
    <s v="R03"/>
    <s v="Comptes financiers"/>
    <s v="hy4EW"/>
    <m/>
    <m/>
    <m/>
    <m/>
    <m/>
    <m/>
    <m/>
    <m/>
    <m/>
    <m/>
    <m/>
    <m/>
    <m/>
    <m/>
    <m/>
    <m/>
    <n v="75.824454410622295"/>
    <m/>
    <m/>
  </r>
  <r>
    <x v="171"/>
    <x v="13"/>
    <n v="1463057"/>
    <n v="21720"/>
    <m/>
    <n v="528500"/>
    <n v="3700892"/>
    <n v="-652616"/>
    <n v="-2.0945797067952601"/>
    <m/>
    <m/>
    <n v="7500"/>
    <n v="554061"/>
    <n v="1014918"/>
    <n v="26418331"/>
    <n v="12.476704149100099"/>
    <n v="216253"/>
    <m/>
    <s v="2015"/>
    <s v="Vague B"/>
    <x v="170"/>
    <s v="Cayenne"/>
    <x v="28"/>
    <s v="Guyane"/>
    <s v="97302"/>
    <s v="A33"/>
    <s v="R03"/>
    <s v="Comptes financiers"/>
    <s v="hy4EW"/>
    <n v="-37.821697992627797"/>
    <n v="-553353"/>
    <n v="24989297"/>
    <n v="21688124"/>
    <n v="82.094981700395806"/>
    <n v="94.590748370894403"/>
    <m/>
    <n v="14.6210787762457"/>
    <n v="401791"/>
    <n v="6086350"/>
    <n v="3296137"/>
    <n v="-289138"/>
    <n v="-289138"/>
    <n v="1893029"/>
    <n v="121486"/>
    <n v="534147"/>
    <n v="75.618975686141198"/>
    <n v="1667534"/>
    <n v="24.022774230103401"/>
  </r>
  <r>
    <x v="172"/>
    <x v="6"/>
    <n v="11902996"/>
    <n v="0"/>
    <n v="0"/>
    <n v="2700877.53"/>
    <n v="1758929.83"/>
    <n v="525179"/>
    <n v="5.9949941441745898"/>
    <n v="12369255.02"/>
    <n v="11.937962629999999"/>
    <n v="410488.25"/>
    <n v="1478580.17"/>
    <n v="9347548"/>
    <n v="104297850"/>
    <n v="12.548382349204701"/>
    <n v="515969.93"/>
    <n v="3705.76"/>
    <s v="2012"/>
    <s v="Vague E"/>
    <x v="171"/>
    <s v="Saint-Denis"/>
    <x v="29"/>
    <s v="La Réunion"/>
    <s v="97411"/>
    <s v="A28"/>
    <s v="R04"/>
    <s v="Comptes financiers"/>
    <s v="cEt92"/>
    <n v="52.530052097808003"/>
    <n v="6252650"/>
    <n v="98013713"/>
    <m/>
    <n v="80.019072301106903"/>
    <n v="93.974816355274797"/>
    <n v="7204091.3300000001"/>
    <n v="34"/>
    <n v="3015358.08"/>
    <n v="12865950.380000001"/>
    <n v="13087693"/>
    <n v="4527714"/>
    <m/>
    <m/>
    <n v="677249.75"/>
    <n v="1617062.2"/>
    <n v="86.3404179069896"/>
    <n v="8822369"/>
    <n v="32"/>
  </r>
  <r>
    <x v="172"/>
    <x v="14"/>
    <n v="16759104"/>
    <n v="197847"/>
    <n v="27909"/>
    <n v="7618185"/>
    <n v="4529515"/>
    <n v="12763416"/>
    <n v="6.1856724305201398"/>
    <m/>
    <m/>
    <n v="7173"/>
    <n v="1603805"/>
    <n v="19335352"/>
    <n v="130171248"/>
    <n v="14.559932620450899"/>
    <n v="331930"/>
    <n v="1263381"/>
    <s v="2012"/>
    <s v="Vague E"/>
    <x v="171"/>
    <s v="Saint-Denis"/>
    <x v="29"/>
    <s v="La Réunion"/>
    <s v="97411"/>
    <s v="A28"/>
    <s v="R04"/>
    <s v="Comptes financiers"/>
    <s v="cEt92"/>
    <n v="48.045331063044898"/>
    <n v="8051967"/>
    <n v="122119281"/>
    <n v="104302262"/>
    <n v="80.126958604560699"/>
    <n v="93.8143275694799"/>
    <m/>
    <n v="56.999407980464603"/>
    <n v="2421088"/>
    <n v="26695155"/>
    <n v="18952846"/>
    <n v="5295007"/>
    <n v="5295007"/>
    <n v="-1131223"/>
    <n v="6884226"/>
    <n v="1810096"/>
    <n v="80.395231487356995"/>
    <n v="6571936"/>
    <n v="19.3736561550833"/>
  </r>
  <r>
    <x v="172"/>
    <x v="11"/>
    <n v="12922877"/>
    <n v="1363232"/>
    <n v="0"/>
    <n v="7639067"/>
    <n v="4931263"/>
    <n v="7480884"/>
    <n v="-1.194484913335"/>
    <m/>
    <m/>
    <n v="0"/>
    <n v="1694646"/>
    <n v="14132603"/>
    <n v="137556279"/>
    <n v="14.02983283663845"/>
    <n v="235197"/>
    <n v="898139"/>
    <s v="2012"/>
    <s v="Vague E"/>
    <x v="171"/>
    <s v="Saint-Denis"/>
    <x v="29"/>
    <s v="La Réunion"/>
    <s v="97411"/>
    <s v="A28"/>
    <s v="R04"/>
    <s v="Comptes financiers"/>
    <s v="cEt92"/>
    <n v="-12.71457586418256"/>
    <n v="-1643089"/>
    <n v="139199367"/>
    <n v="116545037"/>
    <n v="84.725348669834261"/>
    <n v="101.1944841863598"/>
    <m/>
    <n v="36.550001552808801"/>
    <n v="1537078"/>
    <n v="28081887"/>
    <n v="19298916"/>
    <n v="-4650000"/>
    <n v="-4650000"/>
    <n v="-4315097"/>
    <n v="9086177"/>
    <n v="697088"/>
    <n v="80.688774634781197"/>
    <n v="6651719"/>
    <n v="17.202799779973098"/>
  </r>
  <r>
    <x v="173"/>
    <x v="8"/>
    <m/>
    <n v="204824"/>
    <m/>
    <n v="18640"/>
    <n v="1665938"/>
    <n v="-1976344"/>
    <n v="30.499959604231201"/>
    <m/>
    <m/>
    <n v="4616"/>
    <n v="270517"/>
    <n v="250787"/>
    <n v="5285207"/>
    <n v="21.5235656805873"/>
    <m/>
    <m/>
    <m/>
    <s v="Vague E"/>
    <x v="172"/>
    <s v="Dembeni"/>
    <x v="30"/>
    <s v="Mayotte"/>
    <s v="97607"/>
    <s v="A43"/>
    <s v="R06"/>
    <s v="Comptes financiers"/>
    <s v="pVJpw"/>
    <n v="63.119937537345599"/>
    <n v="1611986"/>
    <n v="3673221"/>
    <n v="1385748"/>
    <n v="26.219370404981301"/>
    <n v="69.500040395768806"/>
    <m/>
    <n v="24.578787935710899"/>
    <n v="11435"/>
    <n v="1937053.5"/>
    <n v="1137565"/>
    <n v="1504315"/>
    <n v="1504315"/>
    <n v="1027888"/>
    <n v="495072"/>
    <n v="65500"/>
    <n v="0.215235656805873"/>
    <n v="2227131"/>
    <n v="218.27359693304601"/>
  </r>
  <r>
    <x v="173"/>
    <x v="11"/>
    <n v="1846450"/>
    <n v="0"/>
    <n v="0"/>
    <n v="51356"/>
    <n v="2675043"/>
    <n v="-122548"/>
    <n v="53.231581316577092"/>
    <m/>
    <m/>
    <n v="0"/>
    <n v="75098"/>
    <n v="3778122"/>
    <n v="9672339"/>
    <n v="41.408867079617451"/>
    <n v="0"/>
    <n v="0"/>
    <m/>
    <s v="Vague E"/>
    <x v="172"/>
    <s v="Dembeni"/>
    <x v="30"/>
    <s v="Mayotte"/>
    <s v="97607"/>
    <s v="A43"/>
    <s v="R06"/>
    <s v="Comptes financiers"/>
    <s v="pVJpw"/>
    <n v="278.84529773348862"/>
    <n v="5148739"/>
    <n v="4523600"/>
    <n v="1669563"/>
    <n v="17.26121261878848"/>
    <n v="46.768418683422901"/>
    <m/>
    <n v="300.67289769210402"/>
    <n v="0"/>
    <n v="2801497"/>
    <n v="4005206"/>
    <n v="4548739"/>
    <n v="4548739"/>
    <n v="2184642"/>
    <n v="0"/>
    <n v="0"/>
    <m/>
    <n v="3900670"/>
    <n v="310.42559023786401"/>
  </r>
  <r>
    <x v="174"/>
    <x v="10"/>
    <n v="8741370.9600000009"/>
    <m/>
    <m/>
    <n v="2600831"/>
    <n v="4388018"/>
    <n v="-534221.1"/>
    <n v="4.3650866279864555"/>
    <m/>
    <m/>
    <n v="319733"/>
    <n v="314663"/>
    <n v="9316407.7899999991"/>
    <n v="30414586.655000001"/>
    <n v="12.625471938662951"/>
    <m/>
    <m/>
    <s v="2011"/>
    <s v="Vague C"/>
    <x v="173"/>
    <s v="Nouméa"/>
    <x v="31"/>
    <s v="Collectivités d'outre-mer"/>
    <s v="98818"/>
    <s v="A40"/>
    <s v="R00"/>
    <s v="Comptes financiers"/>
    <s v="Z2FY5"/>
    <n v="15.18781277064825"/>
    <n v="1327623.0550000002"/>
    <n v="30398059.814999998"/>
    <n v="25769448.52"/>
    <n v="84.727268805949748"/>
    <n v="99.945661560432342"/>
    <m/>
    <n v="110.387382448458"/>
    <n v="493894"/>
    <n v="5899917.0999999996"/>
    <n v="3839985.1"/>
    <n v="1549562.8799999999"/>
    <n v="1549562.8799999999"/>
    <n v="-1843372.0049999999"/>
    <m/>
    <m/>
    <m/>
    <n v="9850628.8900000006"/>
    <n v="111.841186102967"/>
  </r>
  <r>
    <x v="174"/>
    <x v="13"/>
    <n v="4263308"/>
    <n v="6105"/>
    <n v="308532"/>
    <n v="4823927"/>
    <n v="862177"/>
    <n v="-2138700"/>
    <n v="8.1283995722354305"/>
    <m/>
    <m/>
    <n v="160344"/>
    <n v="349195"/>
    <n v="6415235"/>
    <n v="31281693"/>
    <n v="11.0926189321019"/>
    <m/>
    <n v="20896"/>
    <s v="2011"/>
    <s v="Vague C"/>
    <x v="173"/>
    <s v="Nouméa"/>
    <x v="31"/>
    <s v="Collectivités d'outre-mer"/>
    <s v="98818"/>
    <s v="A40"/>
    <s v="R00"/>
    <s v="Comptes financiers"/>
    <s v="Z2FY5"/>
    <n v="59.641503733720398"/>
    <n v="2542701"/>
    <n v="28738991"/>
    <n v="23913742"/>
    <n v="76.446444250955395"/>
    <n v="91.871597231006604"/>
    <m/>
    <n v="80.360670978323498"/>
    <n v="354620"/>
    <n v="6954410"/>
    <n v="3469959"/>
    <n v="545372"/>
    <n v="545372"/>
    <n v="2079628"/>
    <n v="19072"/>
    <n v="49542"/>
    <m/>
    <n v="8553935"/>
    <n v="107.15117312225701"/>
  </r>
  <r>
    <x v="174"/>
    <x v="14"/>
    <n v="1376203"/>
    <n v="92154"/>
    <n v="1080000"/>
    <n v="358014"/>
    <n v="3191424"/>
    <n v="-3651976"/>
    <n v="13.7570181983439"/>
    <m/>
    <m/>
    <n v="572138"/>
    <n v="376144"/>
    <n v="10966258"/>
    <n v="33310009"/>
    <n v="10.9740738887222"/>
    <m/>
    <m/>
    <s v="2011"/>
    <s v="Vague C"/>
    <x v="173"/>
    <s v="Nouméa"/>
    <x v="31"/>
    <s v="Collectivités d'outre-mer"/>
    <s v="98818"/>
    <s v="A40"/>
    <s v="R00"/>
    <s v="Comptes financiers"/>
    <s v="Z2FY5"/>
    <n v="332.978782926647"/>
    <n v="4582464"/>
    <n v="28727545"/>
    <n v="24194960"/>
    <n v="72.635705382127"/>
    <n v="86.2429818016561"/>
    <m/>
    <n v="137.42395599763199"/>
    <n v="287030"/>
    <n v="8046145"/>
    <n v="3655465"/>
    <n v="2302949"/>
    <n v="2302949"/>
    <n v="7467882"/>
    <n v="860315"/>
    <n v="1228926"/>
    <m/>
    <n v="14618234"/>
    <n v="183.18879110623601"/>
  </r>
  <r>
    <x v="175"/>
    <x v="3"/>
    <m/>
    <m/>
    <m/>
    <m/>
    <m/>
    <m/>
    <m/>
    <m/>
    <m/>
    <m/>
    <m/>
    <n v="6875079.1600000001"/>
    <m/>
    <m/>
    <m/>
    <m/>
    <s v="2013"/>
    <s v="Vague B"/>
    <x v="174"/>
    <s v="Punaauia"/>
    <x v="32"/>
    <s v="Collectivités d'outre-mer"/>
    <s v="98738"/>
    <s v="A41"/>
    <s v="R00"/>
    <s v="Comptes financiers"/>
    <s v="zepT6"/>
    <m/>
    <m/>
    <m/>
    <m/>
    <m/>
    <m/>
    <m/>
    <m/>
    <m/>
    <m/>
    <m/>
    <m/>
    <m/>
    <m/>
    <m/>
    <m/>
    <m/>
    <n v="7381310.0700000003"/>
    <m/>
  </r>
  <r>
    <x v="0"/>
    <x v="4"/>
    <n v="880002"/>
    <m/>
    <m/>
    <m/>
    <m/>
    <n v="-234038"/>
    <n v="30.550317139819199"/>
    <m/>
    <m/>
    <m/>
    <m/>
    <n v="2326955"/>
    <n v="4050737"/>
    <n v="53.850768391035999"/>
    <m/>
    <m/>
    <s v="2023"/>
    <s v="Vague C"/>
    <x v="0"/>
    <s v="Nice"/>
    <x v="0"/>
    <s v="Provence-Alpes-Côte d'Azur"/>
    <s v="06088"/>
    <s v="A23"/>
    <s v="R93"/>
    <s v="Comptes financiers"/>
    <s v="8JlNN"/>
    <n v="140.62615766782301"/>
    <n v="1237513"/>
    <n v="2813224"/>
    <m/>
    <n v="27.128643503639001"/>
    <n v="69.449682860180701"/>
    <m/>
    <n v="297.77358646165402"/>
    <m/>
    <n v="2181353"/>
    <n v="2181353"/>
    <n v="566999"/>
    <n v="566999"/>
    <n v="1336461"/>
    <m/>
    <m/>
    <m/>
    <n v="2560993"/>
    <n v="327.72274088376901"/>
  </r>
  <r>
    <x v="0"/>
    <x v="8"/>
    <n v="1009679"/>
    <n v="889125"/>
    <n v="18647"/>
    <n v="59132"/>
    <n v="890725"/>
    <n v="-2054057"/>
    <n v="18.943886808364802"/>
    <m/>
    <m/>
    <n v="123176"/>
    <n v="5042"/>
    <n v="2563061"/>
    <n v="4954147"/>
    <n v="54.396145289996397"/>
    <m/>
    <m/>
    <s v="2023"/>
    <s v="Vague C"/>
    <x v="0"/>
    <s v="Nice"/>
    <x v="0"/>
    <s v="Provence-Alpes-Côte d'Azur"/>
    <s v="06088"/>
    <s v="A23"/>
    <s v="R93"/>
    <s v="Comptes financiers"/>
    <s v="8JlNN"/>
    <n v="92.951126050952794"/>
    <n v="938508"/>
    <n v="4015639"/>
    <n v="1565889"/>
    <n v="31.607641032855899"/>
    <n v="81.056113191635205"/>
    <m/>
    <n v="229.77711890934401"/>
    <m/>
    <n v="3627850"/>
    <n v="2694865"/>
    <n v="262319"/>
    <n v="262319"/>
    <n v="1029756"/>
    <n v="1561206"/>
    <n v="80797"/>
    <m/>
    <n v="4617118"/>
    <n v="413.92228733708401"/>
  </r>
  <r>
    <x v="0"/>
    <x v="11"/>
    <n v="1824053"/>
    <n v="958109"/>
    <n v="0"/>
    <n v="504978"/>
    <n v="1291964"/>
    <n v="-2625022"/>
    <n v="5.6645338763768729"/>
    <m/>
    <m/>
    <n v="77178"/>
    <n v="0"/>
    <n v="2635374"/>
    <n v="13924482"/>
    <n v="22.608654311162169"/>
    <n v="0"/>
    <n v="0"/>
    <s v="2023"/>
    <s v="Vague C"/>
    <x v="0"/>
    <s v="Nice"/>
    <x v="0"/>
    <s v="Provence-Alpes-Côte d'Azur"/>
    <s v="06088"/>
    <s v="A23"/>
    <s v="R93"/>
    <s v="Comptes financiers"/>
    <s v="8JlNN"/>
    <n v="43.242000095391973"/>
    <n v="788757"/>
    <n v="13146520"/>
    <n v="10473204"/>
    <n v="75.214316769557385"/>
    <n v="94.412991449161282"/>
    <m/>
    <n v="72.166218892908503"/>
    <n v="0"/>
    <n v="3769623"/>
    <n v="3148138"/>
    <n v="44184"/>
    <n v="44184"/>
    <n v="313723"/>
    <n v="850369"/>
    <n v="87025"/>
    <n v="75.648616015892898"/>
    <n v="5260396"/>
    <n v="144.04896200667599"/>
  </r>
  <r>
    <x v="1"/>
    <x v="1"/>
    <n v="20499796"/>
    <n v="2242120"/>
    <n v="368169"/>
    <n v="7040688"/>
    <n v="20917335"/>
    <n v="-10869534"/>
    <n v="5.0948810610667801"/>
    <m/>
    <m/>
    <n v="510169"/>
    <n v="5701819"/>
    <n v="25827708"/>
    <n v="229201484"/>
    <n v="16.9173939554423"/>
    <n v="1136564"/>
    <n v="1305577"/>
    <s v="2010"/>
    <s v="Vague C"/>
    <x v="1"/>
    <s v="Nice"/>
    <x v="0"/>
    <s v="Provence-Alpes-Côte d'Azur"/>
    <s v="06088"/>
    <s v="A23"/>
    <s v="R93"/>
    <s v="Comptes financiers"/>
    <s v="7CYWd"/>
    <n v="56.9641912534154"/>
    <n v="11677543"/>
    <n v="217523940"/>
    <n v="180462504"/>
    <n v="78.735312202428801"/>
    <n v="94.905118502635901"/>
    <m/>
    <n v="42.744604938656401"/>
    <n v="5776260"/>
    <n v="52114763"/>
    <n v="38774918"/>
    <n v="8496466"/>
    <n v="8496466"/>
    <n v="8889661"/>
    <n v="5367684"/>
    <n v="1748378"/>
    <n v="85.225516589646105"/>
    <n v="36697242"/>
    <n v="60.7335777386158"/>
  </r>
  <r>
    <x v="176"/>
    <x v="4"/>
    <n v="12637"/>
    <m/>
    <m/>
    <m/>
    <m/>
    <n v="-8820806"/>
    <n v="3.0763257276345501"/>
    <m/>
    <m/>
    <m/>
    <m/>
    <n v="253001"/>
    <n v="2663047"/>
    <n v="33.778562676512998"/>
    <m/>
    <m/>
    <s v="2018"/>
    <s v="Vague C"/>
    <x v="175"/>
    <s v="Nice"/>
    <x v="0"/>
    <s v="Provence-Alpes-Côte d'Azur"/>
    <s v="06088"/>
    <s v="A23"/>
    <s v="R93"/>
    <s v="Comptes financiers"/>
    <s v="RDy6Q"/>
    <n v="648.28677692490305"/>
    <n v="81924"/>
    <n v="2581124"/>
    <m/>
    <n v="83.237284208652696"/>
    <n v="96.923711823336205"/>
    <m/>
    <n v="35.287091980083098"/>
    <m/>
    <n v="899539"/>
    <n v="899539"/>
    <n v="81924"/>
    <n v="81924"/>
    <n v="8878806"/>
    <m/>
    <m/>
    <m/>
    <n v="9073807"/>
    <n v="1265.5612516097599"/>
  </r>
  <r>
    <x v="176"/>
    <x v="7"/>
    <n v="573955"/>
    <m/>
    <m/>
    <m/>
    <m/>
    <n v="-4494470"/>
    <n v="0.17785451117182699"/>
    <m/>
    <m/>
    <m/>
    <m/>
    <n v="207334"/>
    <n v="13027502"/>
    <n v="58.588829999795799"/>
    <m/>
    <m/>
    <s v="2018"/>
    <s v="Vague C"/>
    <x v="175"/>
    <s v="Nice"/>
    <x v="0"/>
    <s v="Provence-Alpes-Côte d'Azur"/>
    <s v="06088"/>
    <s v="A23"/>
    <s v="R93"/>
    <s v="Comptes financiers"/>
    <s v="RDy6Q"/>
    <n v="4.0369018477058303"/>
    <n v="23170"/>
    <n v="13004332"/>
    <m/>
    <n v="70.381320993080607"/>
    <n v="99.822145488828198"/>
    <m/>
    <n v="5.7396442969999999"/>
    <m/>
    <n v="7632661"/>
    <n v="7632661"/>
    <n v="11558"/>
    <n v="11558"/>
    <n v="-5823604"/>
    <m/>
    <m/>
    <m/>
    <n v="4701804"/>
    <n v="130.16042962"/>
  </r>
  <r>
    <x v="177"/>
    <x v="14"/>
    <n v="19667011"/>
    <n v="2342505"/>
    <n v="29054794"/>
    <n v="6179378"/>
    <n v="27444037"/>
    <n v="-52501284"/>
    <n v="3.4719484262332698"/>
    <m/>
    <m/>
    <n v="449108"/>
    <n v="4239638"/>
    <n v="29748625"/>
    <n v="268118326"/>
    <n v="23.0056057413994"/>
    <n v="986243"/>
    <n v="1768515"/>
    <s v="2019"/>
    <s v="Vague C"/>
    <x v="176"/>
    <s v="Nice"/>
    <x v="0"/>
    <s v="Provence-Alpes-Côte d'Azur"/>
    <s v="06088"/>
    <s v="A23"/>
    <s v="R93"/>
    <s v="Comptes financiers"/>
    <s v="s3t8T"/>
    <n v="47.332713649267802"/>
    <n v="9308930"/>
    <n v="258809396"/>
    <n v="209561341"/>
    <n v="78.160021407861507"/>
    <n v="96.528051573766703"/>
    <m/>
    <n v="41.3798925600058"/>
    <n v="5592372"/>
    <n v="85273132"/>
    <n v="61682245"/>
    <n v="5262351"/>
    <n v="5262351"/>
    <n v="16444358"/>
    <n v="1056075"/>
    <n v="6160467"/>
    <n v="76.316064700443803"/>
    <n v="82249909"/>
    <n v="114.408393580888"/>
  </r>
  <r>
    <x v="177"/>
    <x v="8"/>
    <n v="29861878"/>
    <n v="6221681"/>
    <n v="13914284"/>
    <n v="4729527"/>
    <n v="36197645"/>
    <n v="-55606573"/>
    <n v="3.7654581624763099"/>
    <m/>
    <m/>
    <n v="232471"/>
    <n v="5301412"/>
    <n v="33957098"/>
    <n v="282548379"/>
    <n v="25.030105729256402"/>
    <n v="1027885"/>
    <n v="2208157"/>
    <s v="2019"/>
    <s v="Vague C"/>
    <x v="176"/>
    <s v="Nice"/>
    <x v="0"/>
    <s v="Provence-Alpes-Côte d'Azur"/>
    <s v="06088"/>
    <s v="A23"/>
    <s v="R93"/>
    <s v="Comptes financiers"/>
    <s v="s3t8T"/>
    <n v="35.628171141815002"/>
    <n v="10639241"/>
    <n v="271909139"/>
    <n v="219140000"/>
    <n v="77.558399299824003"/>
    <n v="96.234542191445399"/>
    <m/>
    <n v="44.958236140786703"/>
    <n v="6808415"/>
    <n v="84513737"/>
    <n v="70722158"/>
    <n v="6705871"/>
    <n v="6705871"/>
    <n v="4815383"/>
    <n v="5624494"/>
    <n v="2247766"/>
    <n v="75.925690350394405"/>
    <n v="89563671"/>
    <n v="118.579764102743"/>
  </r>
  <r>
    <x v="2"/>
    <x v="6"/>
    <n v="2385504"/>
    <m/>
    <m/>
    <m/>
    <m/>
    <n v="-232916"/>
    <n v="0.85043941472726803"/>
    <m/>
    <m/>
    <m/>
    <m/>
    <n v="5085069"/>
    <n v="32335284"/>
    <n v="30.867568690598201"/>
    <m/>
    <m/>
    <s v="2009"/>
    <s v="Vague C"/>
    <x v="2"/>
    <s v="Troyes"/>
    <x v="1"/>
    <s v="Grand Est"/>
    <s v="10387"/>
    <s v="A19"/>
    <s v="R44"/>
    <s v="Comptes financiers"/>
    <s v="8tVLr"/>
    <n v="11.5276268662723"/>
    <n v="274992"/>
    <n v="34466026"/>
    <m/>
    <n v="79.701625629760997"/>
    <n v="106.58952616590599"/>
    <m/>
    <n v="53"/>
    <m/>
    <m/>
    <n v="9981116"/>
    <n v="-862252"/>
    <m/>
    <m/>
    <m/>
    <m/>
    <n v="55.801818203829299"/>
    <n v="5317985"/>
    <n v="56"/>
  </r>
  <r>
    <x v="2"/>
    <x v="11"/>
    <n v="2747504"/>
    <n v="1197599"/>
    <n v="343231"/>
    <n v="1588204"/>
    <n v="2002645"/>
    <n v="-4252777"/>
    <n v="-0.909179037958875"/>
    <m/>
    <m/>
    <n v="0"/>
    <n v="1274310"/>
    <n v="6867415"/>
    <n v="42489431"/>
    <n v="34.08006569916175"/>
    <n v="619907"/>
    <n v="1060764"/>
    <s v="2009"/>
    <s v="Vague C"/>
    <x v="2"/>
    <s v="Troyes"/>
    <x v="1"/>
    <s v="Grand Est"/>
    <s v="10387"/>
    <s v="A19"/>
    <s v="R44"/>
    <s v="Comptes financiers"/>
    <s v="8tVLr"/>
    <n v="-14.060216108875551"/>
    <n v="-386305"/>
    <n v="42868236"/>
    <n v="33407198"/>
    <n v="78.624724346155645"/>
    <n v="100.89152758953161"/>
    <m/>
    <n v="57.671358345605803"/>
    <n v="3111098"/>
    <n v="13337188"/>
    <n v="14480426"/>
    <n v="-1468097"/>
    <n v="-1468097"/>
    <n v="-3941525"/>
    <n v="1531908"/>
    <n v="607522"/>
    <n v="75.796054078600193"/>
    <n v="11120192"/>
    <n v="93.385440912474195"/>
  </r>
  <r>
    <x v="3"/>
    <x v="12"/>
    <n v="106995.1"/>
    <n v="0"/>
    <n v="0"/>
    <n v="54499.83"/>
    <n v="287738.31"/>
    <n v="528614.44999999995"/>
    <n v="6.1547091213399199"/>
    <n v="1755331.01"/>
    <n v="36.079201535272503"/>
    <n v="68151.039999999994"/>
    <n v="313069.88"/>
    <n v="3329789.98"/>
    <n v="4865215.79"/>
    <n v="57.7675053134694"/>
    <n v="318297.14"/>
    <n v="507.5"/>
    <m/>
    <s v="Vague C"/>
    <x v="3"/>
    <s v="Aix-en-Provence"/>
    <x v="2"/>
    <s v="Provence-Alpes-Côte d'Azur"/>
    <s v="13001"/>
    <s v="A02"/>
    <s v="R93"/>
    <s v="Comptes financiers"/>
    <s v="G8QBG"/>
    <n v="279.86317130410703"/>
    <n v="299439.88"/>
    <n v="4555134.0199999996"/>
    <m/>
    <n v="52.546414595928901"/>
    <n v="93.626556695854205"/>
    <n v="725515.07"/>
    <n v="263.158973487239"/>
    <n v="1416387.02"/>
    <n v="2810513.79"/>
    <n v="2810513.79"/>
    <n v="127901.88"/>
    <m/>
    <m/>
    <n v="16800"/>
    <n v="88584.6"/>
    <m/>
    <n v="2801175.53"/>
    <n v="221.38167315656699"/>
  </r>
  <r>
    <x v="3"/>
    <x v="4"/>
    <n v="233248"/>
    <m/>
    <m/>
    <m/>
    <m/>
    <n v="-835816"/>
    <n v="7.4184661695610599"/>
    <m/>
    <m/>
    <m/>
    <m/>
    <n v="2960383"/>
    <n v="4640865"/>
    <n v="56.990108525027097"/>
    <m/>
    <m/>
    <m/>
    <s v="Vague C"/>
    <x v="3"/>
    <s v="Aix-en-Provence"/>
    <x v="2"/>
    <s v="Provence-Alpes-Côte d'Azur"/>
    <s v="13001"/>
    <s v="A02"/>
    <s v="R93"/>
    <s v="Comptes financiers"/>
    <s v="G8QBG"/>
    <n v="147.60298051858999"/>
    <n v="344281"/>
    <n v="4296584"/>
    <m/>
    <n v="52.149179086226397"/>
    <n v="92.5815338304389"/>
    <m/>
    <n v="248.043068633128"/>
    <m/>
    <n v="2644834"/>
    <n v="2644834"/>
    <n v="9664"/>
    <n v="9664"/>
    <n v="184714"/>
    <m/>
    <m/>
    <m/>
    <n v="3796199"/>
    <n v="318.07399552761001"/>
  </r>
  <r>
    <x v="4"/>
    <x v="8"/>
    <n v="7452967"/>
    <n v="411363"/>
    <n v="0"/>
    <n v="1234689"/>
    <n v="953816"/>
    <n v="-1301075"/>
    <n v="4.96292913210638"/>
    <m/>
    <m/>
    <n v="34500"/>
    <n v="1451096"/>
    <n v="3705739"/>
    <n v="20279536"/>
    <n v="23.385983781877499"/>
    <n v="398678"/>
    <n v="0"/>
    <s v="2014"/>
    <s v="Vague C"/>
    <x v="4"/>
    <s v="Marseille 13e"/>
    <x v="2"/>
    <s v="Provence-Alpes-Côte d'Azur"/>
    <s v="13213"/>
    <s v="A02"/>
    <s v="R93"/>
    <s v="Comptes financiers"/>
    <s v="1tI7C"/>
    <n v="13.504138687317401"/>
    <n v="1006459"/>
    <n v="19273077"/>
    <n v="14788368"/>
    <n v="72.922615191984704"/>
    <n v="95.037070867893604"/>
    <m/>
    <n v="69.219151669450596"/>
    <n v="157057"/>
    <n v="6471289"/>
    <n v="4742569"/>
    <n v="227539"/>
    <n v="227539"/>
    <n v="175180"/>
    <n v="419433"/>
    <n v="1410657"/>
    <n v="83.548278905070205"/>
    <n v="5006814"/>
    <n v="93.521809724518803"/>
  </r>
  <r>
    <x v="4"/>
    <x v="11"/>
    <n v="1229556"/>
    <n v="427704"/>
    <n v="0"/>
    <n v="1951625"/>
    <n v="1548443"/>
    <n v="-1830682"/>
    <n v="4.9480569952864784"/>
    <m/>
    <m/>
    <n v="45774"/>
    <n v="1579161"/>
    <n v="4296400"/>
    <n v="21873879"/>
    <n v="25.106744898790009"/>
    <n v="394692"/>
    <n v="0"/>
    <s v="2014"/>
    <s v="Vague C"/>
    <x v="4"/>
    <s v="Marseille 13e"/>
    <x v="2"/>
    <s v="Provence-Alpes-Côte d'Azur"/>
    <s v="13213"/>
    <s v="A02"/>
    <s v="R93"/>
    <s v="Comptes financiers"/>
    <s v="1tI7C"/>
    <n v="88.026246872854912"/>
    <n v="1082332"/>
    <n v="20791548"/>
    <n v="15650116"/>
    <n v="71.547053908454004"/>
    <n v="95.051947576376378"/>
    <m/>
    <n v="74.390997726576202"/>
    <n v="296668"/>
    <n v="6719782"/>
    <n v="5491819"/>
    <n v="207564"/>
    <n v="207564"/>
    <n v="1109282"/>
    <n v="373637"/>
    <n v="102078"/>
    <n v="84.490534367726696"/>
    <n v="6127082"/>
    <n v="106.08875875908799"/>
  </r>
  <r>
    <x v="5"/>
    <x v="5"/>
    <n v="53945917.75"/>
    <n v="0"/>
    <n v="0"/>
    <n v="6910651.1100000003"/>
    <n v="12455993.6"/>
    <m/>
    <n v="2.6576069912520999"/>
    <n v="68431459.219999999"/>
    <n v="12.295500507820099"/>
    <n v="4697995.54"/>
    <n v="9989670.7300000004"/>
    <n v="564844764.29999995"/>
    <n v="556556922.39999998"/>
    <n v="14.1702682521518"/>
    <n v="3653226.55"/>
    <n v="995092.79"/>
    <s v="2012"/>
    <s v="Vague C"/>
    <x v="5"/>
    <s v="Marseille  7e"/>
    <x v="2"/>
    <s v="Provence-Alpes-Côte d'Azur"/>
    <s v="13207"/>
    <s v="A02"/>
    <s v="R93"/>
    <s v="Comptes financiers"/>
    <s v="xJdyB"/>
    <n v="27.4183780662439"/>
    <n v="14791095.68"/>
    <n v="541730371.99000001"/>
    <m/>
    <n v="83.140822975414594"/>
    <n v="97.336022639685297"/>
    <n v="23142864.800000001"/>
    <n v="375.36037420429801"/>
    <n v="13344900.23"/>
    <n v="78865608.880000204"/>
    <n v="78865608.880000204"/>
    <n v="5062326.8999999501"/>
    <m/>
    <m/>
    <n v="4717392.72"/>
    <n v="6010808.2800000003"/>
    <n v="82.928380521897907"/>
    <n v="604850036.98000002"/>
    <n v="401.94536723671001"/>
  </r>
  <r>
    <x v="5"/>
    <x v="10"/>
    <n v="98004220"/>
    <n v="12638975"/>
    <n v="39704966"/>
    <n v="22560978"/>
    <n v="41123170"/>
    <n v="-154148045"/>
    <n v="3.2765322344528802"/>
    <m/>
    <m/>
    <n v="952061"/>
    <n v="9032702"/>
    <n v="45258397"/>
    <n v="634890534"/>
    <n v="20.090965949100099"/>
    <n v="3369709"/>
    <n v="2685107"/>
    <s v="2012"/>
    <s v="Vague C"/>
    <x v="5"/>
    <s v="Marseille  7e"/>
    <x v="2"/>
    <s v="Provence-Alpes-Côte d'Azur"/>
    <s v="13207"/>
    <s v="A02"/>
    <s v="R93"/>
    <s v="Comptes financiers"/>
    <s v="xJdyB"/>
    <n v="21.226017614343501"/>
    <n v="20802393"/>
    <n v="614088151"/>
    <n v="500350155"/>
    <n v="78.808885659019793"/>
    <n v="96.723469340621804"/>
    <m/>
    <n v="26.532058782550902"/>
    <n v="21960110"/>
    <n v="169100885"/>
    <n v="127555641"/>
    <n v="7922741"/>
    <n v="7697878"/>
    <n v="7520574"/>
    <n v="4167352"/>
    <n v="10905755"/>
    <n v="82.371122748488801"/>
    <n v="199406442"/>
    <n v="116.89904617619"/>
  </r>
  <r>
    <x v="5"/>
    <x v="8"/>
    <n v="126687654"/>
    <n v="19354404"/>
    <n v="63203018"/>
    <n v="13358950"/>
    <n v="52620220"/>
    <n v="-154830591"/>
    <n v="2.8288349259700101"/>
    <m/>
    <m/>
    <n v="753310"/>
    <n v="13774817"/>
    <n v="90316312"/>
    <n v="709758610"/>
    <n v="33.125979072640199"/>
    <n v="2573012"/>
    <n v="4867600"/>
    <s v="2012"/>
    <s v="Vague C"/>
    <x v="5"/>
    <s v="Marseille  7e"/>
    <x v="2"/>
    <s v="Provence-Alpes-Côte d'Azur"/>
    <s v="13207"/>
    <s v="A02"/>
    <s v="R93"/>
    <s v="Comptes financiers"/>
    <s v="xJdyB"/>
    <n v="17.929875787265001"/>
    <n v="22714939"/>
    <n v="687043670"/>
    <n v="552954697"/>
    <n v="68.862943429113599"/>
    <n v="96.799624589999993"/>
    <m/>
    <n v="47.324316837094202"/>
    <n v="25732238"/>
    <n v="220337764"/>
    <n v="172774535"/>
    <n v="-1599019"/>
    <n v="-1712255"/>
    <n v="17787354"/>
    <n v="15544187"/>
    <n v="8556008"/>
    <n v="80.170997533992605"/>
    <n v="245146903"/>
    <n v="128.45309393506199"/>
  </r>
  <r>
    <x v="6"/>
    <x v="3"/>
    <n v="14012410.33"/>
    <n v="0"/>
    <n v="0"/>
    <n v="8113120.8499999996"/>
    <n v="1124638.93"/>
    <m/>
    <n v="-0.65691671713580202"/>
    <n v="32757244.600000001"/>
    <n v="53.471446531853402"/>
    <n v="6682036.8399999999"/>
    <n v="1823615.27"/>
    <n v="13061955.6"/>
    <n v="61261190.270000003"/>
    <n v="48.081730978747402"/>
    <n v="1963170.25"/>
    <n v="81099.3"/>
    <s v="2011"/>
    <s v="Vague B"/>
    <x v="6"/>
    <s v="Caen"/>
    <x v="3"/>
    <s v="Normandie"/>
    <s v="14118"/>
    <s v="A05"/>
    <s v="R28"/>
    <s v="Comptes financiers"/>
    <s v="p25Q3"/>
    <m/>
    <m/>
    <n v="61007978.539999999"/>
    <m/>
    <n v="41.101672476531199"/>
    <n v="99.586668608814193"/>
    <n v="567013.32999999798"/>
    <n v="77.076869755927603"/>
    <n v="5940281.6500000004"/>
    <n v="29455440.699999999"/>
    <n v="29455440.699999999"/>
    <m/>
    <m/>
    <m/>
    <n v="351443.19"/>
    <n v="1828619.79"/>
    <m/>
    <n v="16726357.199999999"/>
    <n v="98.700018196013403"/>
  </r>
  <r>
    <x v="6"/>
    <x v="0"/>
    <n v="5840267.1600000001"/>
    <n v="908630.91"/>
    <n v="0"/>
    <n v="6333268.1900000004"/>
    <n v="2405834.29"/>
    <n v="-8260327.3700000001"/>
    <n v="2.610449579"/>
    <n v="26398350.800000001"/>
    <n v="12.463666570000001"/>
    <n v="1979131.95"/>
    <n v="4027767.63"/>
    <n v="12254664.869999999"/>
    <n v="211802447.19999999"/>
    <n v="15.21322732"/>
    <n v="2582779.7999999998"/>
    <n v="57851.87"/>
    <s v="2011"/>
    <s v="Vague B"/>
    <x v="6"/>
    <s v="Caen"/>
    <x v="3"/>
    <s v="Normandie"/>
    <s v="14118"/>
    <s v="A05"/>
    <s v="R28"/>
    <s v="Comptes financiers"/>
    <s v="p25Q3"/>
    <n v="94.670259740000006"/>
    <n v="5528996.0899999999"/>
    <n v="206075123.19999999"/>
    <m/>
    <n v="82.744146229999998"/>
    <n v="97.295912279999996"/>
    <n v="6249997.04"/>
    <n v="21.408112169999999"/>
    <n v="6579155.9199999999"/>
    <n v="32221987.760000002"/>
    <n v="32221987.760000002"/>
    <n v="2251630.34"/>
    <m/>
    <m/>
    <n v="1774872.62"/>
    <n v="4777698.2"/>
    <n v="86.471169185051806"/>
    <n v="20514992.239999998"/>
    <n v="35.838373359999999"/>
  </r>
  <r>
    <x v="6"/>
    <x v="6"/>
    <n v="7664787"/>
    <n v="859282.11"/>
    <n v="0"/>
    <n v="5139859.1399999997"/>
    <n v="3052524.26"/>
    <n v="-8759668"/>
    <n v="2.06564126168767"/>
    <n v="25805014.920000002"/>
    <n v="12.174382769999999"/>
    <n v="2074158.75"/>
    <n v="4033928.03"/>
    <n v="11702788"/>
    <n v="211961587"/>
    <n v="14.930456715253801"/>
    <n v="2579058.0299999998"/>
    <n v="70827.61"/>
    <s v="2011"/>
    <s v="Vague B"/>
    <x v="6"/>
    <s v="Caen"/>
    <x v="3"/>
    <s v="Normandie"/>
    <s v="14118"/>
    <s v="A05"/>
    <s v="R28"/>
    <s v="Comptes financiers"/>
    <s v="p25Q3"/>
    <n v="57.123126839663001"/>
    <n v="4378366"/>
    <n v="204269568"/>
    <m/>
    <n v="83.372189509035906"/>
    <n v="96.371031605835299"/>
    <n v="6905337.3700000001"/>
    <n v="21"/>
    <n v="6846208.7999999998"/>
    <n v="31646833.219999999"/>
    <n v="31646833"/>
    <n v="1976087"/>
    <m/>
    <m/>
    <n v="1488445.49"/>
    <n v="4403936.08"/>
    <n v="85.904011312734696"/>
    <n v="20462456"/>
    <n v="36"/>
  </r>
  <r>
    <x v="6"/>
    <x v="7"/>
    <n v="9010960"/>
    <m/>
    <m/>
    <m/>
    <m/>
    <n v="-6702253"/>
    <n v="1.8482053401391101"/>
    <m/>
    <m/>
    <m/>
    <m/>
    <n v="11202575"/>
    <n v="215867897"/>
    <n v="13.805767515305901"/>
    <m/>
    <m/>
    <s v="2011"/>
    <s v="Vague B"/>
    <x v="6"/>
    <s v="Caen"/>
    <x v="3"/>
    <s v="Normandie"/>
    <s v="14118"/>
    <s v="A05"/>
    <s v="R28"/>
    <s v="Comptes financiers"/>
    <s v="p25Q3"/>
    <n v="44.275881815034097"/>
    <n v="3989682"/>
    <n v="211877548"/>
    <m/>
    <n v="84.996057102460199"/>
    <n v="98.151485674592905"/>
    <m/>
    <n v="19.034234812000001"/>
    <m/>
    <n v="29802220"/>
    <n v="29802220"/>
    <n v="1235003"/>
    <n v="1235003"/>
    <n v="-2556981"/>
    <m/>
    <m/>
    <n v="84.9008762822492"/>
    <n v="17904828"/>
    <n v="30.421996765999999"/>
  </r>
  <r>
    <x v="6"/>
    <x v="14"/>
    <n v="27249853"/>
    <n v="2100059"/>
    <n v="724873"/>
    <n v="5049954"/>
    <n v="9480389"/>
    <n v="-4600048"/>
    <n v="5.4888576834588898"/>
    <m/>
    <m/>
    <n v="1450684"/>
    <n v="4375968"/>
    <n v="28209382"/>
    <n v="235267459"/>
    <n v="15.0328647873057"/>
    <n v="872768"/>
    <n v="307862"/>
    <s v="2011"/>
    <s v="Vague B"/>
    <x v="6"/>
    <s v="Caen"/>
    <x v="3"/>
    <s v="Normandie"/>
    <s v="14118"/>
    <s v="A05"/>
    <s v="R28"/>
    <s v="Comptes financiers"/>
    <s v="p25Q3"/>
    <n v="47.389231787782499"/>
    <n v="12913496"/>
    <n v="222353964"/>
    <n v="190611842"/>
    <n v="81.019212265985303"/>
    <n v="94.511142741589197"/>
    <m/>
    <n v="45.672122670140503"/>
    <n v="15194573"/>
    <n v="50662779"/>
    <n v="35367439"/>
    <n v="9071360"/>
    <n v="9071360"/>
    <n v="1630899"/>
    <n v="4950150"/>
    <n v="6155499"/>
    <n v="83.459203635357596"/>
    <n v="32809430"/>
    <n v="53.119785172797698"/>
  </r>
  <r>
    <x v="7"/>
    <x v="10"/>
    <n v="2825771"/>
    <n v="0"/>
    <n v="529164"/>
    <n v="1108624"/>
    <n v="1626701"/>
    <n v="-1711597"/>
    <n v="9.1886471819374496"/>
    <m/>
    <m/>
    <n v="341404"/>
    <n v="449725"/>
    <n v="4839671"/>
    <n v="16306753"/>
    <n v="25.5389530950766"/>
    <n v="244470"/>
    <n v="0"/>
    <s v="2012"/>
    <s v="Vague B"/>
    <x v="7"/>
    <s v="Caen"/>
    <x v="3"/>
    <s v="Normandie"/>
    <s v="14118"/>
    <s v="A05"/>
    <s v="R28"/>
    <s v="Comptes financiers"/>
    <s v="I4SPK"/>
    <n v="53.025174368340501"/>
    <n v="1498370"/>
    <n v="14802542"/>
    <n v="11088934"/>
    <n v="68.002097045316106"/>
    <n v="90.775533302062001"/>
    <m/>
    <n v="117.701510997233"/>
    <n v="23463"/>
    <n v="6720340"/>
    <n v="4164574"/>
    <n v="552624"/>
    <n v="552624"/>
    <n v="1449681"/>
    <n v="66782"/>
    <n v="2330007"/>
    <n v="83.328008566670505"/>
    <n v="6551268"/>
    <n v="159.32780194104501"/>
  </r>
  <r>
    <x v="7"/>
    <x v="14"/>
    <n v="2585474"/>
    <n v="937159"/>
    <n v="0"/>
    <n v="3813869"/>
    <n v="551059"/>
    <n v="-3180728"/>
    <n v="8.2966722309889001"/>
    <m/>
    <m/>
    <n v="449390"/>
    <n v="203415"/>
    <n v="6812433"/>
    <n v="17700868"/>
    <n v="29.643263821864601"/>
    <n v="304556"/>
    <n v="0"/>
    <s v="2012"/>
    <s v="Vague B"/>
    <x v="7"/>
    <s v="Caen"/>
    <x v="3"/>
    <s v="Normandie"/>
    <s v="14118"/>
    <s v="A05"/>
    <s v="R28"/>
    <s v="Comptes financiers"/>
    <s v="I4SPK"/>
    <n v="56.801306066121697"/>
    <n v="1468583"/>
    <n v="16232284"/>
    <n v="12223254"/>
    <n v="69.054545799674898"/>
    <n v="91.703322119570601"/>
    <m/>
    <n v="151.08630923411599"/>
    <n v="345089"/>
    <n v="8160602"/>
    <n v="5247115"/>
    <n v="641414"/>
    <n v="641414"/>
    <n v="1965505"/>
    <n v="376772"/>
    <n v="1179293"/>
    <n v="83.565835308895601"/>
    <n v="9993161"/>
    <n v="221.62857426595099"/>
  </r>
  <r>
    <x v="7"/>
    <x v="9"/>
    <n v="2437619"/>
    <n v="943451"/>
    <n v="0"/>
    <n v="2849408"/>
    <n v="985500"/>
    <n v="-2847864"/>
    <n v="-9.7946196825117617"/>
    <m/>
    <m/>
    <n v="813865"/>
    <n v="228000"/>
    <n v="918344"/>
    <n v="19056013"/>
    <n v="32.552512427442203"/>
    <n v="300000"/>
    <n v="0"/>
    <s v="2012"/>
    <s v="Vague B"/>
    <x v="7"/>
    <s v="Caen"/>
    <x v="3"/>
    <s v="Normandie"/>
    <s v="14118"/>
    <s v="A05"/>
    <s v="R28"/>
    <s v="Budget"/>
    <s v="I4SPK"/>
    <n v="-76.569143906410304"/>
    <n v="-1866464"/>
    <n v="20922477"/>
    <n v="14483498"/>
    <n v="76.004870483663083"/>
    <n v="109.79461968251179"/>
    <m/>
    <n v="15.801371893012499"/>
    <n v="242000"/>
    <n v="6693598"/>
    <n v="6203211"/>
    <n v="-2366464"/>
    <n v="-2366464"/>
    <n v="-3823217"/>
    <n v="30298"/>
    <n v="301076"/>
    <m/>
    <n v="3766208"/>
    <n v="64.802789841757303"/>
  </r>
  <r>
    <x v="8"/>
    <x v="4"/>
    <n v="503202"/>
    <m/>
    <m/>
    <m/>
    <m/>
    <n v="-3044608"/>
    <n v="3.8460102820016999"/>
    <m/>
    <m/>
    <m/>
    <m/>
    <n v="564450"/>
    <n v="3670297"/>
    <n v="99.209873206446204"/>
    <m/>
    <m/>
    <m/>
    <s v="Vague B"/>
    <x v="8"/>
    <s v="Caen"/>
    <x v="3"/>
    <s v="Normandie"/>
    <s v="14118"/>
    <s v="A05"/>
    <s v="R28"/>
    <s v="Comptes financiers"/>
    <s v="G1r6y"/>
    <n v="28.052352733097202"/>
    <n v="141160"/>
    <n v="3529135"/>
    <m/>
    <n v="41.875466753780401"/>
    <n v="96.153935226495307"/>
    <m/>
    <n v="57.5784151073847"/>
    <m/>
    <n v="3641297"/>
    <n v="3641297"/>
    <n v="70622"/>
    <n v="70622"/>
    <n v="366532"/>
    <m/>
    <m/>
    <m/>
    <n v="3609058"/>
    <n v="368.15278531424798"/>
  </r>
  <r>
    <x v="8"/>
    <x v="7"/>
    <n v="971147"/>
    <m/>
    <m/>
    <m/>
    <m/>
    <n v="-3135695"/>
    <n v="10.8028329602631"/>
    <m/>
    <m/>
    <m/>
    <m/>
    <n v="567269"/>
    <n v="6319185"/>
    <n v="90.137857967443594"/>
    <m/>
    <m/>
    <m/>
    <s v="Vague B"/>
    <x v="8"/>
    <s v="Caen"/>
    <x v="3"/>
    <s v="Normandie"/>
    <s v="14118"/>
    <s v="A05"/>
    <s v="R28"/>
    <s v="Comptes financiers"/>
    <s v="G1r6y"/>
    <n v="70.293271770391101"/>
    <n v="682651"/>
    <n v="5636534"/>
    <m/>
    <n v="50.186883276878298"/>
    <n v="89.197167039736897"/>
    <m/>
    <n v="36.230924891000001"/>
    <m/>
    <n v="5695978"/>
    <n v="5695978"/>
    <n v="712410"/>
    <n v="712410"/>
    <n v="-202103"/>
    <m/>
    <m/>
    <m/>
    <n v="3702964"/>
    <n v="236.50474564999999"/>
  </r>
  <r>
    <x v="8"/>
    <x v="10"/>
    <n v="2369779"/>
    <m/>
    <n v="629703"/>
    <n v="2454974"/>
    <n v="2062077"/>
    <n v="-2191998"/>
    <n v="17.172972130440499"/>
    <m/>
    <m/>
    <m/>
    <n v="0"/>
    <n v="1528840"/>
    <n v="10354882"/>
    <n v="92.648211732398295"/>
    <m/>
    <n v="38885"/>
    <m/>
    <s v="Vague B"/>
    <x v="8"/>
    <s v="Caen"/>
    <x v="3"/>
    <s v="Normandie"/>
    <s v="14118"/>
    <s v="A05"/>
    <s v="R28"/>
    <s v="Comptes financiers"/>
    <s v="G1r6y"/>
    <n v="75.038263061660999"/>
    <n v="1778241"/>
    <n v="8576641"/>
    <n v="5762181"/>
    <n v="55.646998198530902"/>
    <n v="82.827027869559501"/>
    <m/>
    <n v="64.172255781721503"/>
    <n v="51024"/>
    <n v="9889407"/>
    <n v="9593613"/>
    <n v="1122086"/>
    <n v="1122086"/>
    <n v="-229141"/>
    <n v="420262"/>
    <n v="4232482"/>
    <m/>
    <n v="3720838"/>
    <n v="156.18022020509"/>
  </r>
  <r>
    <x v="8"/>
    <x v="14"/>
    <n v="1100247"/>
    <n v="0"/>
    <n v="0"/>
    <n v="0"/>
    <n v="14174113"/>
    <n v="-7933679"/>
    <n v="-0.48138880340457402"/>
    <m/>
    <m/>
    <n v="1210126"/>
    <n v="0"/>
    <n v="1386747"/>
    <n v="14271624"/>
    <n v="93.483201351156694"/>
    <n v="0"/>
    <n v="0"/>
    <m/>
    <s v="Vague B"/>
    <x v="8"/>
    <s v="Caen"/>
    <x v="3"/>
    <s v="Normandie"/>
    <s v="14118"/>
    <s v="A05"/>
    <s v="R28"/>
    <s v="Comptes financiers"/>
    <s v="G1r6y"/>
    <n v="-6.2442342492185796"/>
    <n v="-68702"/>
    <n v="14340326"/>
    <n v="10340414"/>
    <n v="72.454361185524505"/>
    <n v="100.481388803405"/>
    <m/>
    <n v="34.812940793675097"/>
    <n v="0"/>
    <n v="15384239"/>
    <n v="13341571"/>
    <n v="10281"/>
    <n v="10281"/>
    <n v="1658753"/>
    <n v="0"/>
    <n v="0"/>
    <m/>
    <n v="9320426"/>
    <n v="233.98027074140401"/>
  </r>
  <r>
    <x v="9"/>
    <x v="0"/>
    <n v="4995150.8899999997"/>
    <n v="603954.53"/>
    <n v="0"/>
    <n v="750991.55"/>
    <n v="4898183.05"/>
    <n v="-1915598.11"/>
    <n v="1.8373689520000001"/>
    <n v="9832117.4399999995"/>
    <n v="14.47854195"/>
    <n v="724109.47"/>
    <n v="942798.42"/>
    <n v="4545071.2300000004"/>
    <n v="67908201.5"/>
    <n v="16.517146749999998"/>
    <n v="422172.03"/>
    <m/>
    <s v="2009"/>
    <s v="Vague B"/>
    <x v="9"/>
    <s v="La Rochelle"/>
    <x v="4"/>
    <s v="Nouvelle-Aquitaine"/>
    <s v="17300"/>
    <s v="A13"/>
    <s v="R75"/>
    <s v="Comptes financiers"/>
    <s v="atbEK"/>
    <n v="24.9787091"/>
    <n v="1247724.21"/>
    <n v="66660477.289999999"/>
    <m/>
    <n v="82.116244350000002"/>
    <n v="98.162631050000002"/>
    <n v="2198301.17"/>
    <n v="24.545663480000002"/>
    <n v="700181.47"/>
    <n v="11216497.300000001"/>
    <n v="11216497.300000001"/>
    <n v="319166.89"/>
    <m/>
    <m/>
    <n v="1259050.07"/>
    <n v="570715.74"/>
    <n v="81.726346184859196"/>
    <n v="6460669.3399999999"/>
    <n v="34.890853730000003"/>
  </r>
  <r>
    <x v="9"/>
    <x v="6"/>
    <n v="2763515"/>
    <n v="540684.27"/>
    <n v="0"/>
    <n v="816670.38"/>
    <n v="3587187.78"/>
    <n v="-2145100"/>
    <n v="2.3736450126805901"/>
    <n v="8904973.25"/>
    <n v="13.13420034"/>
    <n v="1232037.19"/>
    <n v="1006352.07"/>
    <n v="5057343"/>
    <n v="67800450"/>
    <n v="15.8310129210057"/>
    <n v="279973.82"/>
    <m/>
    <s v="2009"/>
    <s v="Vague B"/>
    <x v="9"/>
    <s v="La Rochelle"/>
    <x v="4"/>
    <s v="Nouvelle-Aquitaine"/>
    <s v="17300"/>
    <s v="A13"/>
    <s v="R75"/>
    <s v="Comptes financiers"/>
    <s v="atbEK"/>
    <n v="58.235327110581999"/>
    <n v="1609342"/>
    <n v="65886242"/>
    <m/>
    <n v="82.512012825873597"/>
    <n v="97.176703104477895"/>
    <n v="2820382.02"/>
    <n v="28"/>
    <n v="698403.37"/>
    <n v="11289189.68"/>
    <n v="10733498"/>
    <n v="455723"/>
    <m/>
    <m/>
    <n v="1286637.55"/>
    <n v="1406137"/>
    <n v="82.788806325745597"/>
    <n v="7202443"/>
    <n v="39"/>
  </r>
  <r>
    <x v="9"/>
    <x v="4"/>
    <n v="1979307"/>
    <m/>
    <m/>
    <m/>
    <m/>
    <n v="-4817413"/>
    <n v="1.7653117678572301"/>
    <m/>
    <m/>
    <m/>
    <m/>
    <n v="5348498"/>
    <n v="67351106"/>
    <n v="15.6306163702791"/>
    <m/>
    <m/>
    <s v="2009"/>
    <s v="Vague B"/>
    <x v="9"/>
    <s v="La Rochelle"/>
    <x v="4"/>
    <s v="Nouvelle-Aquitaine"/>
    <s v="17300"/>
    <s v="A13"/>
    <s v="R75"/>
    <s v="Comptes financiers"/>
    <s v="atbEK"/>
    <n v="60.069357608496297"/>
    <n v="1188957"/>
    <n v="66162148"/>
    <m/>
    <n v="83.211640206769601"/>
    <n v="98.234686747386206"/>
    <m/>
    <n v="29.102127699965202"/>
    <m/>
    <n v="10527393"/>
    <n v="10527393"/>
    <n v="148476"/>
    <n v="148476"/>
    <n v="2995350"/>
    <m/>
    <m/>
    <n v="83.046053693647806"/>
    <n v="10165911"/>
    <n v="55.314527575495298"/>
  </r>
  <r>
    <x v="9"/>
    <x v="9"/>
    <n v="18302640"/>
    <n v="1406885"/>
    <n v="2163406"/>
    <n v="7033312"/>
    <n v="7662822"/>
    <n v="-4724288"/>
    <n v="-2.3096111776787538"/>
    <m/>
    <m/>
    <n v="2750698"/>
    <n v="1356227"/>
    <n v="9291402"/>
    <n v="99158119"/>
    <n v="30.493790427791399"/>
    <n v="251031"/>
    <n v="0"/>
    <s v="2009"/>
    <s v="Vague B"/>
    <x v="9"/>
    <s v="La Rochelle"/>
    <x v="4"/>
    <s v="Nouvelle-Aquitaine"/>
    <s v="17300"/>
    <s v="A13"/>
    <s v="R75"/>
    <s v="Budget"/>
    <s v="atbEK"/>
    <n v="-12.51276864976856"/>
    <n v="-2290167"/>
    <n v="101448286"/>
    <n v="80074709"/>
    <n v="80.754566350739267"/>
    <n v="102.3096111776788"/>
    <m/>
    <n v="32.9715252163058"/>
    <n v="1228333"/>
    <n v="31941164"/>
    <n v="30237069"/>
    <n v="-3806864"/>
    <n v="-3806864"/>
    <n v="-18904112"/>
    <n v="2557666"/>
    <n v="5530784"/>
    <m/>
    <n v="14015690"/>
    <n v="49.736162126977703"/>
  </r>
  <r>
    <x v="10"/>
    <x v="2"/>
    <m/>
    <m/>
    <m/>
    <m/>
    <m/>
    <m/>
    <m/>
    <m/>
    <m/>
    <m/>
    <m/>
    <n v="3012391"/>
    <m/>
    <m/>
    <m/>
    <m/>
    <s v="2014"/>
    <s v="Vague C"/>
    <x v="10"/>
    <s v="Bourges"/>
    <x v="5"/>
    <s v="Centre-Val de Loire"/>
    <s v="18033"/>
    <s v="A18"/>
    <s v="R24"/>
    <s v="Comptes financiers"/>
    <s v="QYw7j"/>
    <m/>
    <n v="494000"/>
    <n v="6812068"/>
    <m/>
    <m/>
    <m/>
    <m/>
    <n v="159"/>
    <m/>
    <m/>
    <m/>
    <n v="372812"/>
    <m/>
    <m/>
    <m/>
    <m/>
    <m/>
    <n v="3141280"/>
    <n v="166.00839999999999"/>
  </r>
  <r>
    <x v="11"/>
    <x v="13"/>
    <n v="12627974"/>
    <n v="808721"/>
    <n v="1030848"/>
    <n v="6050768"/>
    <n v="8980619"/>
    <n v="8526362"/>
    <n v="7.4551928850506002"/>
    <m/>
    <m/>
    <n v="0"/>
    <n v="4351433"/>
    <n v="66518532"/>
    <n v="235361449"/>
    <n v="15.260268473279201"/>
    <n v="1147813"/>
    <n v="1121759"/>
    <s v="2010"/>
    <s v="Vague C"/>
    <x v="11"/>
    <s v="Dijon"/>
    <x v="6"/>
    <s v="Bourgogne-Franche-Comté"/>
    <s v="21231"/>
    <s v="A07"/>
    <s v="R27"/>
    <s v="Comptes financiers"/>
    <s v="Lr94O"/>
    <n v="138.950634519837"/>
    <n v="17546650"/>
    <n v="216880060"/>
    <n v="188688657"/>
    <n v="80.1697379930729"/>
    <n v="92.1476566878206"/>
    <m/>
    <n v="110.414353076073"/>
    <n v="7082938"/>
    <n v="37082929"/>
    <n v="35916789"/>
    <n v="13135726"/>
    <n v="13135726"/>
    <n v="5349472"/>
    <n v="1285326"/>
    <n v="5222704"/>
    <n v="85.651767697397901"/>
    <n v="57992170"/>
    <n v="96.261413797100602"/>
  </r>
  <r>
    <x v="12"/>
    <x v="12"/>
    <n v="3169006.88"/>
    <n v="0"/>
    <n v="0"/>
    <n v="87832.960000000006"/>
    <n v="90813.42"/>
    <m/>
    <n v="11.363461840568201"/>
    <n v="2199322.12"/>
    <n v="40.948083468740698"/>
    <n v="413671.94"/>
    <m/>
    <n v="1753783.98"/>
    <n v="5371001.3600000003"/>
    <n v="39.900313672607197"/>
    <n v="38662"/>
    <n v="13336.11"/>
    <s v="2022"/>
    <s v="Vague C"/>
    <x v="12"/>
    <s v="Besançon"/>
    <x v="7"/>
    <s v="Bourgogne-Franche-Comté"/>
    <s v="25056"/>
    <s v="A03"/>
    <s v="R27"/>
    <s v="Comptes financiers"/>
    <s v="cWx2t"/>
    <n v="19.259399335857601"/>
    <n v="610331.68999999994"/>
    <n v="4745649.03"/>
    <m/>
    <n v="38.947688704364801"/>
    <n v="88.356876342328803"/>
    <n v="860797.19"/>
    <n v="133.04022880933499"/>
    <n v="25552.2"/>
    <n v="2143046.39"/>
    <n v="2143046.39"/>
    <n v="206519.2"/>
    <m/>
    <m/>
    <m/>
    <n v="4227.25"/>
    <m/>
    <n v="1791418.31"/>
    <n v="135.89512994390199"/>
  </r>
  <r>
    <x v="12"/>
    <x v="6"/>
    <n v="3139572"/>
    <n v="223554.81"/>
    <n v="285954.53999999998"/>
    <n v="74550.37"/>
    <n v="293187.51"/>
    <n v="1288839"/>
    <m/>
    <n v="2539999.94"/>
    <n v="52.048743510000001"/>
    <n v="558876.69999999995"/>
    <m/>
    <n v="2319779"/>
    <n v="4880041"/>
    <n v="52.6541477827748"/>
    <n v="35143.4"/>
    <n v="103901.68"/>
    <s v="2022"/>
    <s v="Vague C"/>
    <x v="12"/>
    <s v="Besançon"/>
    <x v="7"/>
    <s v="Bourgogne-Franche-Comté"/>
    <s v="25056"/>
    <s v="A03"/>
    <s v="R27"/>
    <s v="Comptes financiers"/>
    <s v="cWx2t"/>
    <m/>
    <m/>
    <n v="4949656"/>
    <m/>
    <n v="43.0312778109856"/>
    <n v="101.426524900098"/>
    <n v="267291.71999999997"/>
    <n v="169"/>
    <n v="163566.23000000001"/>
    <n v="2513159.84"/>
    <n v="2569544"/>
    <m/>
    <m/>
    <m/>
    <n v="279537.53999999998"/>
    <n v="201306.79"/>
    <m/>
    <n v="1030940"/>
    <n v="75"/>
  </r>
  <r>
    <x v="12"/>
    <x v="4"/>
    <n v="2695756"/>
    <m/>
    <m/>
    <m/>
    <m/>
    <n v="131635"/>
    <n v="16.372061148505001"/>
    <m/>
    <m/>
    <m/>
    <m/>
    <n v="1914541"/>
    <n v="5442815"/>
    <n v="40.228613318659598"/>
    <m/>
    <m/>
    <s v="2022"/>
    <s v="Vague C"/>
    <x v="12"/>
    <s v="Besançon"/>
    <x v="7"/>
    <s v="Bourgogne-Franche-Comté"/>
    <s v="25056"/>
    <s v="A03"/>
    <s v="R27"/>
    <s v="Comptes financiers"/>
    <s v="cWx2t"/>
    <n v="33.055699400000002"/>
    <n v="891101"/>
    <n v="4543705"/>
    <m/>
    <n v="34.984378487969899"/>
    <n v="83.480790730531893"/>
    <m/>
    <n v="151.69003269358399"/>
    <m/>
    <n v="2189569"/>
    <n v="2189569"/>
    <n v="306375"/>
    <n v="306375"/>
    <n v="143058"/>
    <m/>
    <m/>
    <m/>
    <n v="1782906"/>
    <n v="141.260526376602"/>
  </r>
  <r>
    <x v="13"/>
    <x v="3"/>
    <n v="9283780.6300000008"/>
    <n v="0"/>
    <n v="0"/>
    <n v="2188275.61"/>
    <n v="3283545.72"/>
    <m/>
    <n v="2.9409278907158098"/>
    <n v="25000472.699999999"/>
    <n v="13.5994098484272"/>
    <n v="7288366.4199999999"/>
    <n v="2982150.14"/>
    <n v="26500279.969999999"/>
    <n v="183834982.38999999"/>
    <n v="15.496720150663601"/>
    <n v="721860.17"/>
    <n v="117923.23"/>
    <s v="2010"/>
    <s v="Vague C"/>
    <x v="13"/>
    <s v="Besançon"/>
    <x v="7"/>
    <s v="Bourgogne-Franche-Comté"/>
    <s v="25056"/>
    <s v="A03"/>
    <s v="R27"/>
    <s v="Comptes financiers"/>
    <s v="7Mpgt"/>
    <n v="58.235480624449103"/>
    <n v="5406454.2700000098"/>
    <n v="178438247.75"/>
    <m/>
    <n v="81.960021553654002"/>
    <n v="97.064359258592603"/>
    <n v="8153963.1700000102"/>
    <n v="53.464438871682503"/>
    <n v="3451848.75"/>
    <n v="28488392.760000002"/>
    <n v="28488392.760000002"/>
    <n v="5026912.4100000104"/>
    <m/>
    <m/>
    <n v="1211668.72"/>
    <n v="1545141.72"/>
    <m/>
    <n v="27539612.260000002"/>
    <n v="55.561296631259999"/>
  </r>
  <r>
    <x v="13"/>
    <x v="12"/>
    <n v="7968642.21"/>
    <n v="0"/>
    <n v="0"/>
    <n v="3351695.26"/>
    <n v="3738051.52"/>
    <n v="2074687.6499999801"/>
    <n v="2.7128226436196501"/>
    <n v="28196192.940000001"/>
    <n v="14.722984690789101"/>
    <n v="9877948.5099999998"/>
    <n v="3004675.04"/>
    <n v="26020977.68"/>
    <n v="191511392.09999999"/>
    <n v="18.205729229827899"/>
    <n v="767734.93"/>
    <n v="112258.77"/>
    <s v="2010"/>
    <s v="Vague C"/>
    <x v="13"/>
    <s v="Besançon"/>
    <x v="7"/>
    <s v="Bourgogne-Franche-Comté"/>
    <s v="25056"/>
    <s v="A03"/>
    <s v="R27"/>
    <s v="Comptes financiers"/>
    <s v="7Mpgt"/>
    <n v="65.197611752228795"/>
    <n v="5195364.4100000197"/>
    <n v="186213226.38999999"/>
    <m/>
    <n v="81.026811856170497"/>
    <n v="97.233498408682905"/>
    <n v="6173923.6600000197"/>
    <n v="50.305513450375699"/>
    <n v="2691740.53"/>
    <n v="34866045.490000002"/>
    <n v="34866045.490000002"/>
    <n v="2959418.6800000202"/>
    <m/>
    <m/>
    <n v="1075033.28"/>
    <n v="2035711.31"/>
    <n v="83.6928395925747"/>
    <n v="23946290.030000001"/>
    <n v="46.294587006108401"/>
  </r>
  <r>
    <x v="13"/>
    <x v="2"/>
    <m/>
    <m/>
    <m/>
    <m/>
    <m/>
    <n v="7377166.3799999999"/>
    <m/>
    <m/>
    <m/>
    <m/>
    <m/>
    <n v="25355402.809999999"/>
    <m/>
    <m/>
    <m/>
    <m/>
    <s v="2010"/>
    <s v="Vague C"/>
    <x v="13"/>
    <s v="Besançon"/>
    <x v="7"/>
    <s v="Bourgogne-Franche-Comté"/>
    <s v="25056"/>
    <s v="A03"/>
    <s v="R27"/>
    <s v="Comptes financiers"/>
    <s v="7Mpgt"/>
    <m/>
    <n v="4606875"/>
    <n v="192912922"/>
    <m/>
    <m/>
    <m/>
    <m/>
    <n v="47"/>
    <m/>
    <m/>
    <m/>
    <n v="2045912"/>
    <m/>
    <m/>
    <m/>
    <m/>
    <n v="83.827495865455106"/>
    <n v="17978236.43"/>
    <n v="33.549669999999999"/>
  </r>
  <r>
    <x v="13"/>
    <x v="11"/>
    <n v="25458808"/>
    <n v="1443907"/>
    <n v="1492416"/>
    <n v="10401318"/>
    <n v="12612478"/>
    <n v="1495147"/>
    <n v="3.2310863761387281"/>
    <m/>
    <m/>
    <n v="2171996"/>
    <n v="3088347"/>
    <n v="51905141"/>
    <n v="227815451"/>
    <n v="19.018918958222901"/>
    <n v="370441"/>
    <n v="29104"/>
    <s v="2010"/>
    <s v="Vague C"/>
    <x v="13"/>
    <s v="Besançon"/>
    <x v="7"/>
    <s v="Bourgogne-Franche-Comté"/>
    <s v="25056"/>
    <s v="A03"/>
    <s v="R27"/>
    <s v="Comptes financiers"/>
    <s v="7Mpgt"/>
    <n v="28.91303473438348"/>
    <n v="7360914"/>
    <n v="220454536"/>
    <n v="184010669"/>
    <n v="80.771812531714531"/>
    <n v="96.768913184909479"/>
    <m/>
    <n v="84.760563783545805"/>
    <n v="8782597"/>
    <n v="48365628"/>
    <n v="43328036"/>
    <n v="3882185"/>
    <n v="3882185"/>
    <n v="-7794286"/>
    <n v="1885537"/>
    <n v="6087487"/>
    <n v="83.767987034558899"/>
    <n v="50409994"/>
    <n v="82.319004041722195"/>
  </r>
  <r>
    <x v="14"/>
    <x v="10"/>
    <n v="718408"/>
    <n v="424062"/>
    <n v="14668361"/>
    <n v="384744"/>
    <n v="89321"/>
    <n v="-17898470"/>
    <n v="5.7364224065634399"/>
    <m/>
    <m/>
    <m/>
    <m/>
    <n v="664047"/>
    <n v="5842788"/>
    <n v="96.286019619400903"/>
    <m/>
    <m/>
    <m/>
    <s v="Vague C"/>
    <x v="14"/>
    <s v="Besançon"/>
    <x v="7"/>
    <s v="Bourgogne-Franche-Comté"/>
    <s v="25056"/>
    <s v="A03"/>
    <s v="R27"/>
    <s v="Comptes financiers"/>
    <s v="8A0mg"/>
    <n v="46.654129686751801"/>
    <n v="335167"/>
    <n v="5507621"/>
    <n v="2977452"/>
    <n v="50.9594392266158"/>
    <n v="94.263577593436594"/>
    <m/>
    <n v="43.404751343638203"/>
    <m/>
    <n v="19042935"/>
    <n v="5625788"/>
    <n v="306177"/>
    <n v="306177"/>
    <n v="13178418"/>
    <n v="3157032"/>
    <n v="319415"/>
    <m/>
    <n v="18562517"/>
    <n v="1213.3198925634099"/>
  </r>
  <r>
    <x v="14"/>
    <x v="14"/>
    <n v="2138825"/>
    <n v="4695308"/>
    <n v="18640637"/>
    <n v="698129"/>
    <n v="1201565"/>
    <n v="-20439919"/>
    <n v="0.70555992737187601"/>
    <m/>
    <m/>
    <m/>
    <n v="531916"/>
    <n v="1836957"/>
    <n v="21538213"/>
    <n v="91.473025176229797"/>
    <m/>
    <m/>
    <m/>
    <s v="Vague C"/>
    <x v="14"/>
    <s v="Besançon"/>
    <x v="7"/>
    <s v="Bourgogne-Franche-Comté"/>
    <s v="25056"/>
    <s v="A03"/>
    <s v="R27"/>
    <s v="Comptes financiers"/>
    <s v="8A0mg"/>
    <n v="7.1050693722020304"/>
    <n v="151965"/>
    <n v="21386248"/>
    <n v="14515008"/>
    <n v="67.391886225658595"/>
    <n v="99.294440072628106"/>
    <m/>
    <n v="30.921951339945199"/>
    <m/>
    <n v="28356652"/>
    <n v="19701655"/>
    <n v="89609"/>
    <n v="89609"/>
    <n v="6624288"/>
    <m/>
    <n v="2589097"/>
    <m/>
    <n v="22276876"/>
    <n v="374.99216131787102"/>
  </r>
  <r>
    <x v="15"/>
    <x v="3"/>
    <n v="713329.65"/>
    <n v="0"/>
    <n v="0"/>
    <n v="180601.61"/>
    <m/>
    <n v="4394.1199999994096"/>
    <n v="17.514837588156599"/>
    <n v="1411367.93"/>
    <n v="44.275763601815598"/>
    <m/>
    <n v="2970.5"/>
    <n v="3219621.05"/>
    <n v="3187676.09"/>
    <n v="33.793210463864902"/>
    <n v="33"/>
    <m/>
    <m/>
    <s v="Vague B"/>
    <x v="15"/>
    <s v="Plouzané"/>
    <x v="8"/>
    <s v="Bretagne"/>
    <s v="29212"/>
    <s v="A14"/>
    <s v="R53"/>
    <s v="Comptes financiers"/>
    <s v="dPmxa"/>
    <n v="78.269042931273006"/>
    <n v="558316.29"/>
    <n v="2626739.46"/>
    <m/>
    <n v="35.759761274866499"/>
    <n v="82.402960207917502"/>
    <n v="477900.81"/>
    <n v="441.25563104001202"/>
    <m/>
    <n v="1077218.0900000001"/>
    <n v="1077218.0900000001"/>
    <n v="273269.99"/>
    <m/>
    <m/>
    <m/>
    <n v="800"/>
    <m/>
    <n v="3215226.93"/>
    <n v="440.65340793258599"/>
  </r>
  <r>
    <x v="178"/>
    <x v="3"/>
    <n v="8355644.3899999997"/>
    <n v="0"/>
    <n v="0"/>
    <n v="2899915.76"/>
    <n v="4837082.62"/>
    <n v="4490249.61999992"/>
    <n v="3.7885904932366499"/>
    <n v="20482318.690000001"/>
    <n v="13.0333407577826"/>
    <n v="2217835.73"/>
    <n v="2843904.66"/>
    <n v="27640779.510000098"/>
    <n v="157153250.81"/>
    <n v="14.863873034507799"/>
    <n v="943573.78"/>
    <n v="24270.67"/>
    <s v="2010"/>
    <s v="Vague B"/>
    <x v="177"/>
    <s v="Brest"/>
    <x v="8"/>
    <s v="Bretagne"/>
    <s v="29019"/>
    <s v="A14"/>
    <s v="R53"/>
    <s v="Comptes financiers"/>
    <s v="06SE7"/>
    <n v="71.255941996832803"/>
    <n v="5953893.1200000104"/>
    <n v="151194170.13999999"/>
    <m/>
    <n v="81.401491410866697"/>
    <n v="96.208108556911398"/>
    <n v="6697972.4200000102"/>
    <n v="65.813917391034906"/>
    <n v="4808255.5199999996"/>
    <n v="23359059.670000002"/>
    <n v="23359059.670000002"/>
    <n v="4029595.48000002"/>
    <m/>
    <m/>
    <n v="1250767.6200000001"/>
    <n v="2270290.33"/>
    <m/>
    <n v="23150529.890000001"/>
    <n v="55.122434632782799"/>
  </r>
  <r>
    <x v="178"/>
    <x v="12"/>
    <n v="7483904.9100000001"/>
    <n v="0"/>
    <n v="0"/>
    <n v="3526824.87"/>
    <n v="6302932.21"/>
    <n v="7152807.6299999701"/>
    <n v="4.1109117470196503"/>
    <n v="21706057.48"/>
    <n v="13.2879953470909"/>
    <n v="2198341.35"/>
    <n v="2602662.63"/>
    <n v="28822589.170000099"/>
    <n v="163350881.09999999"/>
    <n v="16.889694052589999"/>
    <n v="960125.61"/>
    <n v="23931.23"/>
    <s v="2010"/>
    <s v="Vague B"/>
    <x v="177"/>
    <s v="Brest"/>
    <x v="8"/>
    <s v="Bretagne"/>
    <s v="29019"/>
    <s v="A14"/>
    <s v="R53"/>
    <s v="Comptes financiers"/>
    <s v="06SE7"/>
    <n v="89.728699666228096"/>
    <n v="6715210.5599999996"/>
    <n v="156635670.53999999"/>
    <m/>
    <n v="80.537394897467706"/>
    <n v="95.889088252980301"/>
    <n v="7676333.71"/>
    <n v="66.243736598620302"/>
    <n v="6397581.9100000001"/>
    <n v="27589464.050000001"/>
    <n v="27589464.050000001"/>
    <n v="5209084.3"/>
    <m/>
    <m/>
    <n v="2227296.31"/>
    <n v="1946008.22"/>
    <n v="84.166097885526597"/>
    <n v="21669781.539999999"/>
    <n v="49.804245275074997"/>
  </r>
  <r>
    <x v="178"/>
    <x v="6"/>
    <n v="12729132"/>
    <n v="576230.36"/>
    <n v="870673.83"/>
    <n v="10012819.859999999"/>
    <n v="4181098.69"/>
    <n v="-9211552"/>
    <n v="2.2579832054533799"/>
    <n v="21277184.100000001"/>
    <n v="12.118566680000001"/>
    <n v="1858176.84"/>
    <n v="3140272.52"/>
    <n v="19141363"/>
    <n v="175575088"/>
    <n v="19.907929648880501"/>
    <n v="1202565.22"/>
    <n v="27968.65"/>
    <s v="2010"/>
    <s v="Vague B"/>
    <x v="177"/>
    <s v="Brest"/>
    <x v="8"/>
    <s v="Bretagne"/>
    <s v="29019"/>
    <s v="A14"/>
    <s v="R53"/>
    <s v="Comptes financiers"/>
    <s v="06SE7"/>
    <n v="31.1447473401957"/>
    <n v="3964456"/>
    <n v="171595466"/>
    <m/>
    <n v="81.251250746916895"/>
    <n v="97.733378894846396"/>
    <n v="3046441.24"/>
    <n v="40"/>
    <n v="7178481.9199999999"/>
    <n v="34953364.609999999"/>
    <n v="34953365"/>
    <n v="1628201"/>
    <m/>
    <m/>
    <n v="1725555.39"/>
    <n v="2786763.5"/>
    <n v="84.167404506317197"/>
    <n v="28352915"/>
    <n v="59"/>
  </r>
  <r>
    <x v="178"/>
    <x v="11"/>
    <n v="15592083"/>
    <n v="2839834"/>
    <n v="2422564"/>
    <n v="6020015"/>
    <n v="12385450"/>
    <n v="-14504664"/>
    <n v="2.626357212081496"/>
    <m/>
    <m/>
    <n v="1702453"/>
    <n v="3130229"/>
    <n v="10992049"/>
    <n v="211994963"/>
    <n v="20.512877468697219"/>
    <n v="828287"/>
    <n v="3558"/>
    <s v="2010"/>
    <s v="Vague B"/>
    <x v="177"/>
    <s v="Brest"/>
    <x v="8"/>
    <s v="Bretagne"/>
    <s v="29019"/>
    <s v="A14"/>
    <s v="R53"/>
    <s v="Comptes financiers"/>
    <s v="06SE7"/>
    <n v="35.708795290533033"/>
    <n v="5567745"/>
    <n v="206427218"/>
    <n v="173440602"/>
    <n v="81.813548560585375"/>
    <n v="97.373642787918499"/>
    <m/>
    <n v="19.169650583577599"/>
    <n v="13318565"/>
    <n v="51311372"/>
    <n v="43486267"/>
    <n v="702247"/>
    <n v="702247"/>
    <n v="-2310832"/>
    <n v="4421926"/>
    <n v="4238491"/>
    <n v="80.429123354536799"/>
    <n v="25496713"/>
    <n v="44.465147420627403"/>
  </r>
  <r>
    <x v="16"/>
    <x v="12"/>
    <n v="479746.32"/>
    <n v="0"/>
    <n v="0"/>
    <n v="172375.91"/>
    <n v="510519.88"/>
    <m/>
    <n v="7.7840997336216802"/>
    <n v="2042303.21"/>
    <n v="14.7571748663742"/>
    <n v="108166.24"/>
    <n v="326136.90999999997"/>
    <n v="3141757.66"/>
    <n v="13839391.539999999"/>
    <n v="11.006817283818201"/>
    <n v="72179.179999999993"/>
    <n v="13921.05"/>
    <m/>
    <m/>
    <x v="178"/>
    <m/>
    <x v="11"/>
    <m/>
    <m/>
    <m/>
    <m/>
    <s v="Comptes financiers"/>
    <s v="a5ZAn"/>
    <n v="224.55034985990099"/>
    <n v="1077272.04"/>
    <n v="12760573.93"/>
    <m/>
    <n v="75.145717208315901"/>
    <n v="92.204732362099193"/>
    <n v="1313437.8600000001"/>
    <n v="88.634944149412703"/>
    <n v="105000.58"/>
    <n v="1523276.54"/>
    <n v="1523276.54"/>
    <n v="666320.71000000101"/>
    <m/>
    <m/>
    <n v="20574.88"/>
    <n v="77768"/>
    <n v="69.759048991428102"/>
    <n v="4318981.96"/>
    <n v="121.84667508916699"/>
  </r>
  <r>
    <x v="16"/>
    <x v="2"/>
    <m/>
    <m/>
    <m/>
    <m/>
    <m/>
    <m/>
    <m/>
    <m/>
    <m/>
    <m/>
    <m/>
    <n v="3976011.61"/>
    <m/>
    <m/>
    <m/>
    <m/>
    <m/>
    <m/>
    <x v="178"/>
    <m/>
    <x v="11"/>
    <m/>
    <m/>
    <m/>
    <m/>
    <s v="Comptes financiers"/>
    <s v="a5ZAn"/>
    <m/>
    <n v="1201092"/>
    <n v="13585780"/>
    <m/>
    <m/>
    <m/>
    <m/>
    <n v="106"/>
    <m/>
    <m/>
    <m/>
    <n v="785169"/>
    <m/>
    <m/>
    <m/>
    <m/>
    <n v="72.8911067627958"/>
    <n v="5771688.8200000003"/>
    <n v="152.93989999999999"/>
  </r>
  <r>
    <x v="17"/>
    <x v="2"/>
    <n v="34306"/>
    <n v="0"/>
    <n v="0"/>
    <n v="202753.32"/>
    <n v="246809.89"/>
    <m/>
    <n v="4.166903971"/>
    <n v="1456036.15"/>
    <n v="36.844423939999999"/>
    <n v="241028.98"/>
    <n v="44978"/>
    <n v="1252821.8700000001"/>
    <n v="3951849.41"/>
    <n v="54.287655919999999"/>
    <n v="122321.27"/>
    <m/>
    <m/>
    <s v="Vague A"/>
    <x v="17"/>
    <s v="Toulouse"/>
    <x v="10"/>
    <s v="Occitanie"/>
    <s v="31555"/>
    <s v="A16"/>
    <s v="R76"/>
    <s v="Comptes financiers"/>
    <s v="dQaK0"/>
    <n v="480.00282750000002"/>
    <n v="164669.76999999999"/>
    <n v="3787179.64"/>
    <m/>
    <n v="54.59853871"/>
    <n v="95.833096029999993"/>
    <n v="413411.8"/>
    <n v="119.09017160000001"/>
    <n v="814319.42"/>
    <n v="2145366.41"/>
    <n v="2145366.41"/>
    <n v="90341.34"/>
    <m/>
    <m/>
    <n v="107276.7"/>
    <n v="4500"/>
    <m/>
    <n v="1579324.88"/>
    <n v="150.12674620000001"/>
  </r>
  <r>
    <x v="18"/>
    <x v="3"/>
    <n v="8480733.6500000004"/>
    <n v="0"/>
    <n v="0"/>
    <n v="3484026.56"/>
    <n v="1012646.81"/>
    <n v="3003036.97"/>
    <n v="21.7546149342757"/>
    <n v="8539021.2699999996"/>
    <n v="34.997350523960698"/>
    <n v="3514258.95"/>
    <m/>
    <n v="9642998.0299999993"/>
    <n v="24399050.620000001"/>
    <n v="52.567416289085102"/>
    <n v="858348.86"/>
    <n v="25907.57"/>
    <s v="2012"/>
    <s v="Vague A"/>
    <x v="18"/>
    <s v="Toulouse"/>
    <x v="10"/>
    <s v="Occitanie"/>
    <s v="31555"/>
    <s v="A16"/>
    <s v="R76"/>
    <s v="Comptes financiers"/>
    <s v="dj88d"/>
    <n v="62.587975628735897"/>
    <n v="5307919.51"/>
    <n v="19106092.550000001"/>
    <m/>
    <n v="33.097586565030099"/>
    <n v="78.306704828665204"/>
    <n v="5890177.1500000004"/>
    <n v="181.694885111399"/>
    <n v="324373.21000000002"/>
    <n v="12825950.51"/>
    <n v="12825950.51"/>
    <n v="4364580.26"/>
    <m/>
    <m/>
    <n v="1227765.77"/>
    <n v="551887.46"/>
    <m/>
    <n v="6639961.0599999996"/>
    <n v="125.111190335985"/>
  </r>
  <r>
    <x v="18"/>
    <x v="6"/>
    <n v="5067050"/>
    <m/>
    <m/>
    <m/>
    <m/>
    <n v="-4812043"/>
    <n v="4.0502818230293496"/>
    <m/>
    <m/>
    <m/>
    <m/>
    <n v="9531548"/>
    <n v="53436726"/>
    <n v="28.181400933882099"/>
    <m/>
    <m/>
    <s v="2012"/>
    <s v="Vague A"/>
    <x v="18"/>
    <s v="Toulouse"/>
    <x v="10"/>
    <s v="Occitanie"/>
    <s v="31555"/>
    <s v="A16"/>
    <s v="R76"/>
    <s v="Comptes financiers"/>
    <s v="dj88d"/>
    <n v="42.713965719698798"/>
    <n v="2164338"/>
    <n v="51440825"/>
    <m/>
    <n v="74.543698653993104"/>
    <n v="96.264926485204199"/>
    <m/>
    <n v="67"/>
    <m/>
    <m/>
    <n v="15059218"/>
    <n v="150417"/>
    <m/>
    <m/>
    <m/>
    <m/>
    <n v="79.663824374801607"/>
    <n v="14343591"/>
    <n v="100"/>
  </r>
  <r>
    <x v="18"/>
    <x v="11"/>
    <n v="12337640"/>
    <n v="3637904"/>
    <n v="2498295"/>
    <n v="4810078"/>
    <n v="7040924"/>
    <n v="-15872634"/>
    <n v="1.5993177513016299"/>
    <m/>
    <m/>
    <n v="4582774"/>
    <n v="2029494"/>
    <n v="13057839"/>
    <n v="65576087"/>
    <n v="32.900127145433373"/>
    <n v="717567"/>
    <n v="417714"/>
    <s v="2012"/>
    <s v="Vague A"/>
    <x v="18"/>
    <s v="Toulouse"/>
    <x v="10"/>
    <s v="Occitanie"/>
    <s v="31555"/>
    <s v="A16"/>
    <s v="R76"/>
    <s v="Comptes financiers"/>
    <s v="dj88d"/>
    <n v="8.5005722326149886"/>
    <n v="1048770"/>
    <n v="64653809"/>
    <n v="50531311"/>
    <n v="77.057527083005112"/>
    <n v="98.593575734398399"/>
    <m/>
    <n v="72.707580770685894"/>
    <n v="1068684"/>
    <n v="30031976"/>
    <n v="21574616"/>
    <n v="-328217"/>
    <n v="-192672"/>
    <n v="84856"/>
    <n v="2887363"/>
    <n v="341179"/>
    <n v="75.546151448496204"/>
    <n v="28930473"/>
    <n v="161.088270607537"/>
  </r>
  <r>
    <x v="18"/>
    <x v="9"/>
    <n v="16416208"/>
    <n v="6997032"/>
    <n v="2175375"/>
    <n v="5114325"/>
    <n v="6577710"/>
    <n v="-11277472"/>
    <n v="-1.012647277712462"/>
    <m/>
    <m/>
    <n v="3965803"/>
    <n v="1939416"/>
    <n v="789655"/>
    <n v="71070156"/>
    <n v="37.216613116763106"/>
    <n v="340821"/>
    <n v="180000"/>
    <s v="2012"/>
    <s v="Vague A"/>
    <x v="18"/>
    <s v="Toulouse"/>
    <x v="10"/>
    <s v="Occitanie"/>
    <s v="31555"/>
    <s v="A16"/>
    <s v="R76"/>
    <s v="Budget"/>
    <s v="dj88d"/>
    <n v="-4.3840209626973543"/>
    <n v="-719690"/>
    <n v="71789846"/>
    <n v="54034110"/>
    <n v="76.029254811260017"/>
    <n v="101.0126472777125"/>
    <m/>
    <n v="3.95983298250842"/>
    <n v="714900"/>
    <n v="31838934"/>
    <n v="26449905"/>
    <n v="-3052695"/>
    <n v="-3006398"/>
    <n v="-12575197"/>
    <n v="1498322"/>
    <n v="2335230"/>
    <m/>
    <n v="12067127"/>
    <n v="60.512258516336701"/>
  </r>
  <r>
    <x v="19"/>
    <x v="2"/>
    <n v="6157289.0800000001"/>
    <n v="4664317.4800000004"/>
    <n v="122273.33"/>
    <n v="5467545.4199999999"/>
    <n v="2766801.87"/>
    <m/>
    <n v="5.4097605279999996"/>
    <n v="17799950.559999999"/>
    <n v="19.763733219999999"/>
    <n v="4976037.42"/>
    <n v="4562249.29"/>
    <n v="30810654.5"/>
    <n v="90063705.870000005"/>
    <n v="36.968353669999999"/>
    <n v="1022181.52"/>
    <n v="72050.539999999994"/>
    <s v="2010"/>
    <s v="Vague A"/>
    <x v="19"/>
    <s v="Toulouse"/>
    <x v="10"/>
    <s v="Occitanie"/>
    <s v="31555"/>
    <s v="A16"/>
    <s v="R76"/>
    <s v="Comptes financiers"/>
    <s v="mMex4"/>
    <n v="79.129479660000001"/>
    <n v="4872230.8099999996"/>
    <n v="85138393.049999997"/>
    <m/>
    <n v="68.688429959999993"/>
    <n v="94.53130118"/>
    <n v="8516373.1199999992"/>
    <n v="130.28006780000001"/>
    <n v="2522945.02"/>
    <n v="33295069.309999999"/>
    <n v="33295069.309999999"/>
    <n v="2266583.96"/>
    <m/>
    <m/>
    <n v="1267055.5900000001"/>
    <n v="3499353.43"/>
    <n v="74.461665666083107"/>
    <n v="32691568.73"/>
    <n v="138.23334360000001"/>
  </r>
  <r>
    <x v="19"/>
    <x v="14"/>
    <n v="7155200"/>
    <n v="3378611"/>
    <n v="985682"/>
    <n v="9899863"/>
    <n v="5289983"/>
    <n v="-6409332"/>
    <n v="6.5304571550950703"/>
    <m/>
    <m/>
    <n v="6020027"/>
    <n v="6046139"/>
    <n v="25720066"/>
    <n v="94049526"/>
    <n v="36.633778462636798"/>
    <n v="986967"/>
    <n v="160522"/>
    <s v="2010"/>
    <s v="Vague A"/>
    <x v="19"/>
    <s v="Toulouse"/>
    <x v="10"/>
    <s v="Occitanie"/>
    <s v="31555"/>
    <s v="A16"/>
    <s v="R76"/>
    <s v="Comptes financiers"/>
    <s v="mMex4"/>
    <n v="85.837768336314895"/>
    <n v="6141864"/>
    <n v="87901182"/>
    <n v="66361132"/>
    <n v="70.559772943459606"/>
    <n v="93.462652858027198"/>
    <m/>
    <n v="105.33673779267301"/>
    <n v="3019741"/>
    <n v="39848653"/>
    <n v="34453895"/>
    <n v="3720634"/>
    <n v="3197127"/>
    <n v="5745773"/>
    <n v="1925601"/>
    <n v="2135517"/>
    <n v="76.052363769554006"/>
    <n v="32129398"/>
    <n v="131.58620870422399"/>
  </r>
  <r>
    <x v="19"/>
    <x v="11"/>
    <n v="5292111"/>
    <n v="4222895"/>
    <n v="1874574"/>
    <n v="9819931"/>
    <n v="3781796"/>
    <n v="-4580746"/>
    <n v="4.0330644714096628"/>
    <m/>
    <m/>
    <n v="6558438"/>
    <n v="6095006"/>
    <n v="31637198"/>
    <n v="106181888"/>
    <n v="38.712278312474538"/>
    <n v="878319"/>
    <n v="254963"/>
    <s v="2010"/>
    <s v="Vague A"/>
    <x v="19"/>
    <s v="Toulouse"/>
    <x v="10"/>
    <s v="Occitanie"/>
    <s v="31555"/>
    <s v="A16"/>
    <s v="R76"/>
    <s v="Comptes financiers"/>
    <s v="mMex4"/>
    <n v="80.920146988602468"/>
    <n v="4282384"/>
    <n v="101899504"/>
    <n v="73084616"/>
    <n v="68.829644468178969"/>
    <n v="95.966935528590341"/>
    <m/>
    <n v="111.770821573381"/>
    <n v="2559654"/>
    <n v="42405877"/>
    <n v="41105428"/>
    <n v="1904305"/>
    <n v="3588730"/>
    <n v="-1960610"/>
    <n v="3909635"/>
    <n v="2450666"/>
    <n v="73.372180237923203"/>
    <n v="36217944"/>
    <n v="127.95410505629199"/>
  </r>
  <r>
    <x v="20"/>
    <x v="0"/>
    <n v="3060182.42"/>
    <n v="95719"/>
    <n v="237996.01"/>
    <n v="4744687.2699999996"/>
    <n v="395960.9"/>
    <n v="-4935278.57"/>
    <n v="5.4651042299999997"/>
    <n v="14711403.17"/>
    <n v="14.97460953"/>
    <n v="618786.27"/>
    <n v="2928169.63"/>
    <n v="26356203.5"/>
    <n v="98242315.689999998"/>
    <n v="19.046879959999998"/>
    <n v="698001.81"/>
    <n v="20376.5"/>
    <s v="2009"/>
    <s v="Vague A"/>
    <x v="20"/>
    <s v="Toulouse"/>
    <x v="10"/>
    <s v="Occitanie"/>
    <s v="31555"/>
    <s v="A16"/>
    <s v="R76"/>
    <s v="Comptes financiers"/>
    <s v="542Id"/>
    <n v="175.44852599999999"/>
    <n v="5369044.9500000002"/>
    <n v="92791815.349999994"/>
    <m/>
    <n v="75.430474309999994"/>
    <n v="94.451983040000002"/>
    <n v="6018044.3300000001"/>
    <n v="102.25291129999999"/>
    <n v="5846198.0899999999"/>
    <n v="18712095.940000001"/>
    <n v="18712095.940000001"/>
    <n v="5758695.04"/>
    <m/>
    <m/>
    <n v="298839.88"/>
    <n v="409617.21"/>
    <n v="76.452929056255101"/>
    <n v="31291482.07"/>
    <n v="121.4000772"/>
  </r>
  <r>
    <x v="20"/>
    <x v="1"/>
    <n v="13148064"/>
    <n v="510093"/>
    <n v="2019758"/>
    <n v="5196162"/>
    <n v="2525792"/>
    <n v="-9009101"/>
    <n v="9.5539133709106903"/>
    <m/>
    <m/>
    <n v="1021"/>
    <n v="2562908"/>
    <n v="33738670"/>
    <n v="106671859"/>
    <n v="20.348356355165802"/>
    <n v="516941"/>
    <n v="79593"/>
    <s v="2009"/>
    <s v="Vague A"/>
    <x v="20"/>
    <s v="Toulouse"/>
    <x v="10"/>
    <s v="Occitanie"/>
    <s v="31555"/>
    <s v="A16"/>
    <s v="R76"/>
    <s v="Comptes financiers"/>
    <s v="542Id"/>
    <n v="77.512073260367501"/>
    <n v="10191337"/>
    <n v="96480523"/>
    <n v="80084432"/>
    <n v="75.075500465403906"/>
    <n v="90.446087566543696"/>
    <m/>
    <n v="125.889877276059"/>
    <n v="8620672"/>
    <n v="24312310"/>
    <n v="21705970"/>
    <n v="9331347"/>
    <n v="9331347"/>
    <n v="938243"/>
    <n v="129618"/>
    <n v="2149752"/>
    <n v="75.258531556269901"/>
    <n v="42747771"/>
    <n v="159.50574355821001"/>
  </r>
  <r>
    <x v="21"/>
    <x v="3"/>
    <n v="5754363.3499999996"/>
    <n v="0"/>
    <n v="0"/>
    <n v="1873265.73"/>
    <n v="2777636.84"/>
    <m/>
    <m/>
    <n v="21138197.329999998"/>
    <n v="51.401217520310198"/>
    <n v="891193.58"/>
    <n v="3120702.18"/>
    <n v="26139084.66"/>
    <n v="41123923.420000002"/>
    <n v="31.708637687177202"/>
    <n v="454921.6"/>
    <n v="299230.95"/>
    <s v="2011"/>
    <s v="Vague A"/>
    <x v="21"/>
    <s v="Toulouse"/>
    <x v="10"/>
    <s v="Occitanie"/>
    <s v="31555"/>
    <s v="A16"/>
    <s v="R76"/>
    <s v="Comptes financiers"/>
    <s v="HqAYu"/>
    <m/>
    <m/>
    <n v="42376529.729999997"/>
    <m/>
    <n v="47.480361590460298"/>
    <n v="103.045930946829"/>
    <n v="1526805.42"/>
    <n v="222.05854366923899"/>
    <n v="1252512.6599999999"/>
    <n v="13039835.880000001"/>
    <n v="13039835.880000001"/>
    <m/>
    <m/>
    <m/>
    <n v="556230.1"/>
    <n v="1052884.57"/>
    <m/>
    <n v="30448162.260000002"/>
    <n v="258.66531505622697"/>
  </r>
  <r>
    <x v="21"/>
    <x v="6"/>
    <n v="7646020"/>
    <n v="229950.95"/>
    <n v="206050.35"/>
    <n v="2376791.62"/>
    <n v="3209637.56"/>
    <n v="-7678050"/>
    <n v="1.99227205280715"/>
    <n v="19482941.73"/>
    <n v="11.7351087"/>
    <n v="445577.18"/>
    <n v="3494016"/>
    <n v="27139984"/>
    <n v="166022356"/>
    <n v="9.8093211013099904"/>
    <n v="1288445.93"/>
    <n v="250789.4"/>
    <s v="2011"/>
    <s v="Vague A"/>
    <x v="21"/>
    <s v="Toulouse"/>
    <x v="10"/>
    <s v="Occitanie"/>
    <s v="31555"/>
    <s v="A16"/>
    <s v="R76"/>
    <s v="Comptes financiers"/>
    <s v="HqAYu"/>
    <n v="43.259329690479497"/>
    <n v="3307617"/>
    <n v="162714004"/>
    <m/>
    <n v="82.758988795460795"/>
    <n v="98.007285235730507"/>
    <n v="9224402.9199999999"/>
    <n v="60"/>
    <n v="2748493.11"/>
    <n v="16723179.560000001"/>
    <n v="16285666"/>
    <n v="2827608"/>
    <m/>
    <m/>
    <n v="443100.87"/>
    <n v="1272450.3500000001"/>
    <n v="85.996038051207606"/>
    <n v="34818034"/>
    <n v="77"/>
  </r>
  <r>
    <x v="22"/>
    <x v="6"/>
    <n v="13278002"/>
    <m/>
    <m/>
    <m/>
    <m/>
    <n v="1726755"/>
    <n v="1.72149415450113"/>
    <m/>
    <m/>
    <m/>
    <m/>
    <n v="27120399"/>
    <n v="347153604"/>
    <n v="19.2798346981874"/>
    <m/>
    <m/>
    <s v="2010"/>
    <s v="Vague A"/>
    <x v="22"/>
    <s v="Toulouse"/>
    <x v="10"/>
    <s v="Occitanie"/>
    <s v="31555"/>
    <s v="A16"/>
    <s v="R76"/>
    <s v="Comptes financiers"/>
    <s v="m7K6T"/>
    <n v="45.008496007155301"/>
    <n v="5976229"/>
    <n v="335653811"/>
    <m/>
    <n v="81.250407240479106"/>
    <n v="96.687404979381995"/>
    <m/>
    <n v="29"/>
    <m/>
    <m/>
    <n v="66930641"/>
    <m/>
    <m/>
    <m/>
    <m/>
    <m/>
    <n v="82.472226287253605"/>
    <n v="25393644"/>
    <n v="27"/>
  </r>
  <r>
    <x v="22"/>
    <x v="7"/>
    <n v="11531149"/>
    <m/>
    <m/>
    <m/>
    <m/>
    <n v="1106105"/>
    <n v="0.821354478532202"/>
    <m/>
    <m/>
    <m/>
    <m/>
    <n v="17621317"/>
    <n v="342318338"/>
    <n v="16.2280645917368"/>
    <m/>
    <m/>
    <s v="2010"/>
    <s v="Vague A"/>
    <x v="22"/>
    <s v="Toulouse"/>
    <x v="10"/>
    <s v="Occitanie"/>
    <s v="31555"/>
    <s v="A16"/>
    <s v="R76"/>
    <s v="Comptes financiers"/>
    <s v="m7K6T"/>
    <n v="24.383060178998601"/>
    <n v="2811647"/>
    <n v="339506692"/>
    <m/>
    <n v="82.983582083177794"/>
    <n v="99.178645813593505"/>
    <m/>
    <n v="18.684975199"/>
    <m/>
    <n v="54812784.5"/>
    <n v="55551641"/>
    <m/>
    <m/>
    <n v="-2934174"/>
    <m/>
    <m/>
    <n v="83.007966749946306"/>
    <n v="16515212"/>
    <n v="17.512103473"/>
  </r>
  <r>
    <x v="22"/>
    <x v="8"/>
    <n v="36791959"/>
    <n v="10278536"/>
    <n v="3251070"/>
    <n v="5703040"/>
    <n v="33667882"/>
    <n v="-18767017"/>
    <n v="5.5054228123207896"/>
    <m/>
    <m/>
    <n v="614"/>
    <n v="6002277"/>
    <n v="62424919"/>
    <n v="379716903"/>
    <n v="18.1307135542502"/>
    <n v="1373144"/>
    <n v="6991328"/>
    <s v="2010"/>
    <s v="Vague A"/>
    <x v="22"/>
    <s v="Toulouse"/>
    <x v="10"/>
    <s v="Occitanie"/>
    <s v="31555"/>
    <s v="A16"/>
    <s v="R76"/>
    <s v="Comptes financiers"/>
    <s v="m7K6T"/>
    <n v="56.819537660389301"/>
    <n v="20905021"/>
    <n v="358811881"/>
    <n v="304089877"/>
    <n v="80.083313278260903"/>
    <n v="94.494576924325102"/>
    <m/>
    <n v="62.631624062637997"/>
    <n v="22219812"/>
    <n v="101620863"/>
    <n v="68845384"/>
    <n v="16640003"/>
    <n v="16591309"/>
    <n v="20070030"/>
    <n v="5792954"/>
    <n v="6340206"/>
    <n v="83.541925083675494"/>
    <n v="81191936"/>
    <n v="81.460783512907099"/>
  </r>
  <r>
    <x v="179"/>
    <x v="4"/>
    <n v="1004972"/>
    <m/>
    <m/>
    <m/>
    <m/>
    <n v="-23255659"/>
    <n v="4.0000078833721799"/>
    <m/>
    <m/>
    <m/>
    <m/>
    <n v="5818439"/>
    <n v="13192324"/>
    <n v="93.561793964429597"/>
    <m/>
    <m/>
    <s v="2018"/>
    <s v="Vague A"/>
    <x v="179"/>
    <s v="Toulouse"/>
    <x v="10"/>
    <s v="Occitanie"/>
    <s v="31555"/>
    <s v="A16"/>
    <s v="R76"/>
    <s v="Comptes financiers"/>
    <s v="4a8B2"/>
    <n v="52.508328590249299"/>
    <n v="527694"/>
    <n v="13134457"/>
    <m/>
    <n v="28.620287069965801"/>
    <n v="99.561358559720006"/>
    <m/>
    <n v="159.476561535814"/>
    <m/>
    <n v="12342975"/>
    <n v="12342975"/>
    <n v="457031"/>
    <n v="959968"/>
    <m/>
    <m/>
    <m/>
    <m/>
    <n v="29074098"/>
    <n v="796.88679021903999"/>
  </r>
  <r>
    <x v="179"/>
    <x v="10"/>
    <n v="3892131"/>
    <n v="2115310"/>
    <n v="2264718"/>
    <n v="11342791"/>
    <n v="614950"/>
    <n v="-24141332"/>
    <n v="-111.292495274605"/>
    <m/>
    <m/>
    <n v="25796"/>
    <m/>
    <n v="27386360"/>
    <n v="16903350"/>
    <n v="90.631957570540706"/>
    <m/>
    <m/>
    <s v="2018"/>
    <s v="Vague A"/>
    <x v="179"/>
    <s v="Toulouse"/>
    <x v="10"/>
    <s v="Occitanie"/>
    <s v="31555"/>
    <s v="A16"/>
    <s v="R76"/>
    <s v="Comptes financiers"/>
    <s v="4a8B2"/>
    <n v="-483.33830490289301"/>
    <n v="-18812160"/>
    <n v="35715510"/>
    <n v="3628480"/>
    <n v="21.4660407552349"/>
    <n v="211.29249527460499"/>
    <m/>
    <n v="276.045045975824"/>
    <n v="90005"/>
    <n v="17428195"/>
    <n v="15319837"/>
    <n v="-24246236"/>
    <n v="130700"/>
    <n v="-19311587"/>
    <n v="17100"/>
    <n v="957525"/>
    <m/>
    <n v="51527692"/>
    <n v="519.38133096797401"/>
  </r>
  <r>
    <x v="179"/>
    <x v="1"/>
    <n v="13515150"/>
    <n v="6268855"/>
    <n v="429240"/>
    <n v="11654768"/>
    <n v="1275735"/>
    <n v="-20369553"/>
    <n v="-156.197783639785"/>
    <m/>
    <m/>
    <n v="0"/>
    <n v="0"/>
    <n v="14345013"/>
    <n v="21482970"/>
    <n v="72.256857408449605"/>
    <n v="0"/>
    <n v="0"/>
    <s v="2018"/>
    <s v="Vague A"/>
    <x v="179"/>
    <s v="Toulouse"/>
    <x v="10"/>
    <s v="Occitanie"/>
    <s v="31555"/>
    <s v="A16"/>
    <s v="R76"/>
    <s v="Comptes financiers"/>
    <s v="4a8B2"/>
    <n v="-248.28376303629599"/>
    <n v="-33555923"/>
    <n v="55038893"/>
    <n v="7612029"/>
    <n v="35.432852161502801"/>
    <n v="256.19778363978497"/>
    <m/>
    <n v="93.828280303530093"/>
    <n v="69302"/>
    <n v="20178344"/>
    <n v="15522919"/>
    <n v="-38903926"/>
    <n v="-1066120"/>
    <n v="-36219615"/>
    <n v="0"/>
    <n v="480444"/>
    <n v="44.593144118375598"/>
    <n v="34714566"/>
    <n v="227.06204792309299"/>
  </r>
  <r>
    <x v="179"/>
    <x v="8"/>
    <n v="10619754"/>
    <n v="9403624"/>
    <n v="11579062"/>
    <n v="27014506"/>
    <n v="9849654"/>
    <n v="-34270855"/>
    <n v="-5.0780940090400897"/>
    <m/>
    <m/>
    <n v="10700"/>
    <n v="16648"/>
    <n v="58052735"/>
    <n v="55686602"/>
    <n v="74.819429635875395"/>
    <m/>
    <n v="1575314"/>
    <s v="2018"/>
    <s v="Vague A"/>
    <x v="179"/>
    <s v="Toulouse"/>
    <x v="10"/>
    <s v="Occitanie"/>
    <s v="31555"/>
    <s v="A16"/>
    <s v="R76"/>
    <s v="Comptes financiers"/>
    <s v="4a8B2"/>
    <n v="-26.6279049401709"/>
    <n v="-2827818"/>
    <n v="58506053"/>
    <n v="16374523"/>
    <n v="29.404780345548801"/>
    <n v="105.063068850924"/>
    <m/>
    <n v="357.21063938461202"/>
    <n v="160"/>
    <n v="61622532"/>
    <n v="41664398"/>
    <n v="-8422791"/>
    <n v="-265943"/>
    <n v="14534414"/>
    <n v="1007785"/>
    <n v="1165079"/>
    <n v="41.363365453983498"/>
    <n v="92323590"/>
    <n v="568.08638928351604"/>
  </r>
  <r>
    <x v="179"/>
    <x v="9"/>
    <n v="16255464"/>
    <n v="5880226"/>
    <n v="5674757"/>
    <n v="45768634"/>
    <n v="10427276"/>
    <n v="-20347774"/>
    <n v="-22.34168616703359"/>
    <m/>
    <m/>
    <m/>
    <n v="66300"/>
    <n v="43301296"/>
    <n v="75292173"/>
    <n v="86.654406959405989"/>
    <m/>
    <m/>
    <s v="2018"/>
    <s v="Vague A"/>
    <x v="179"/>
    <s v="Toulouse"/>
    <x v="10"/>
    <s v="Occitanie"/>
    <s v="31555"/>
    <s v="A16"/>
    <s v="R76"/>
    <s v="Budget"/>
    <s v="4a8B2"/>
    <n v="-103.4823798324059"/>
    <n v="-16821541"/>
    <n v="92113714"/>
    <n v="22839620"/>
    <n v="30.33465377603061"/>
    <n v="122.3416861670336"/>
    <m/>
    <n v="169.23068111226101"/>
    <m/>
    <n v="74178116"/>
    <n v="65243986"/>
    <n v="-16815299"/>
    <n v="-16361818"/>
    <n v="-18611815"/>
    <n v="570721"/>
    <n v="5790202"/>
    <m/>
    <n v="63649070"/>
    <n v="248.75411276978801"/>
  </r>
  <r>
    <x v="194"/>
    <x v="11"/>
    <n v="12826185"/>
    <n v="392793"/>
    <n v="288093"/>
    <n v="7786747"/>
    <n v="8594325"/>
    <n v="-7160005"/>
    <n v="4.6875947306136609"/>
    <m/>
    <m/>
    <m/>
    <n v="3876042"/>
    <n v="46574693"/>
    <n v="117025923"/>
    <n v="25.72005605971593"/>
    <n v="389314"/>
    <n v="128519"/>
    <m/>
    <m/>
    <x v="194"/>
    <m/>
    <x v="11"/>
    <m/>
    <m/>
    <m/>
    <m/>
    <s v="Comptes financiers"/>
    <s v="542Id"/>
    <n v="42.769545270086162"/>
    <n v="5485701"/>
    <n v="111533615"/>
    <n v="87545937"/>
    <n v="74.809012187838078"/>
    <n v="95.306759511736558"/>
    <m/>
    <n v="150.33036883095701"/>
    <n v="11121799"/>
    <n v="34077808"/>
    <n v="30099133"/>
    <n v="239252"/>
    <n v="239252"/>
    <n v="-1256614"/>
    <n v="1161720"/>
    <n v="338456"/>
    <n v="76.083227933205805"/>
    <n v="53734698"/>
    <n v="173.440906402971"/>
  </r>
  <r>
    <x v="24"/>
    <x v="0"/>
    <n v="741455"/>
    <m/>
    <m/>
    <m/>
    <m/>
    <n v="-1334430.8500000001"/>
    <n v="10.8300880532541"/>
    <m/>
    <m/>
    <m/>
    <m/>
    <n v="938128.88"/>
    <n v="4997771"/>
    <n v="67.948291348283107"/>
    <m/>
    <m/>
    <m/>
    <s v="Vague B"/>
    <x v="24"/>
    <s v="Pessac"/>
    <x v="12"/>
    <s v="Nouvelle-Aquitaine"/>
    <s v="33318"/>
    <s v="A04"/>
    <s v="R75"/>
    <s v="Comptes financiers"/>
    <s v="DOunC"/>
    <n v="73.0001146394589"/>
    <n v="541263"/>
    <n v="4456507"/>
    <m/>
    <n v="46.528442379612798"/>
    <n v="89.169891937825895"/>
    <m/>
    <n v="76"/>
    <m/>
    <m/>
    <n v="3395900"/>
    <n v="328929"/>
    <m/>
    <m/>
    <m/>
    <m/>
    <m/>
    <n v="2272559.73"/>
    <n v="184"/>
  </r>
  <r>
    <x v="180"/>
    <x v="2"/>
    <m/>
    <m/>
    <m/>
    <m/>
    <m/>
    <m/>
    <m/>
    <m/>
    <m/>
    <m/>
    <m/>
    <m/>
    <m/>
    <m/>
    <m/>
    <m/>
    <s v="2010"/>
    <m/>
    <x v="180"/>
    <s v="Talence"/>
    <x v="12"/>
    <s v="Nouvelle-Aquitaine"/>
    <s v="33522"/>
    <s v="A04"/>
    <s v="R75"/>
    <s v="Comptes financiers"/>
    <s v="IXJPr"/>
    <m/>
    <m/>
    <m/>
    <m/>
    <m/>
    <m/>
    <m/>
    <m/>
    <m/>
    <m/>
    <m/>
    <m/>
    <m/>
    <m/>
    <m/>
    <m/>
    <n v="81.168674742721706"/>
    <m/>
    <m/>
  </r>
  <r>
    <x v="26"/>
    <x v="12"/>
    <n v="6303706.6299999999"/>
    <n v="0"/>
    <n v="0"/>
    <n v="1956736.92"/>
    <n v="2072288.07"/>
    <m/>
    <n v="2.3216235026421699"/>
    <n v="8797233.2400000002"/>
    <n v="10.8043008558144"/>
    <n v="117997.08"/>
    <n v="1743527.83"/>
    <n v="8720441.83999997"/>
    <n v="81423438.290000007"/>
    <n v="11.5300784972538"/>
    <n v="346827.19"/>
    <n v="252522.42"/>
    <s v="2011"/>
    <s v="Vague B"/>
    <x v="26"/>
    <s v="Pessac"/>
    <x v="12"/>
    <s v="Nouvelle-Aquitaine"/>
    <s v="33318"/>
    <s v="A04"/>
    <s v="R75"/>
    <s v="Comptes financiers"/>
    <s v="Mz90U"/>
    <n v="29.987843517393902"/>
    <n v="1890345.6799999899"/>
    <n v="79470092.760000005"/>
    <m/>
    <n v="85.098429598630503"/>
    <n v="97.601003383027304"/>
    <n v="3304546.3599999901"/>
    <n v="39.5036541844851"/>
    <n v="933406.18"/>
    <n v="9388186.3499999605"/>
    <n v="9388186.3499999605"/>
    <n v="1078065.00999999"/>
    <m/>
    <m/>
    <n v="344527.21"/>
    <n v="532695.02"/>
    <n v="80.696069356446401"/>
    <n v="9941437.7899999991"/>
    <n v="45.034773209694698"/>
  </r>
  <r>
    <x v="26"/>
    <x v="5"/>
    <n v="3281659.1"/>
    <n v="0"/>
    <n v="0"/>
    <n v="2196735.7799999998"/>
    <n v="841858.61"/>
    <m/>
    <n v="2.53208846862371"/>
    <n v="8791462.7100000009"/>
    <n v="10.8124875930591"/>
    <n v="130380.94"/>
    <n v="1651683.83"/>
    <n v="8010404.9299999904"/>
    <n v="81308418.939999998"/>
    <n v="12.166446733271099"/>
    <n v="343053.78"/>
    <n v="278038.74"/>
    <s v="2011"/>
    <s v="Vague B"/>
    <x v="26"/>
    <s v="Pessac"/>
    <x v="12"/>
    <s v="Nouvelle-Aquitaine"/>
    <s v="33318"/>
    <s v="A04"/>
    <s v="R75"/>
    <s v="Comptes financiers"/>
    <s v="Mz90U"/>
    <n v="62.736592597323501"/>
    <n v="2058801.0999999901"/>
    <n v="79086200.989999995"/>
    <m/>
    <n v="84.495514173873303"/>
    <n v="97.266927608517605"/>
    <n v="3659533.25999999"/>
    <n v="36.463324052758999"/>
    <n v="1658218.14"/>
    <n v="9892345.4799999706"/>
    <n v="9892345.4799999706"/>
    <n v="1366833.20999999"/>
    <m/>
    <m/>
    <n v="862339.53"/>
    <n v="764147.12"/>
    <n v="79.745792771953404"/>
    <n v="11554577.1"/>
    <n v="52.596378431756499"/>
  </r>
  <r>
    <x v="27"/>
    <x v="5"/>
    <n v="4833457.74"/>
    <n v="0"/>
    <n v="0"/>
    <n v="2938200.11"/>
    <n v="3122174.71"/>
    <m/>
    <n v="1.3990240138809"/>
    <n v="11477422.1"/>
    <n v="12.195385914364801"/>
    <n v="106682.65"/>
    <n v="2084233.69"/>
    <n v="10548353.7399999"/>
    <n v="94112824.150000006"/>
    <n v="15.4151612609959"/>
    <n v="2398542.59"/>
    <n v="5481.63"/>
    <s v="2011"/>
    <m/>
    <x v="27"/>
    <s v="Pessac"/>
    <x v="12"/>
    <s v="Nouvelle-Aquitaine"/>
    <s v="33318"/>
    <s v="A04"/>
    <s v="R75"/>
    <s v="Comptes financiers"/>
    <s v="vFsty"/>
    <n v="27.240561122605399"/>
    <n v="1316661.01"/>
    <n v="92796163.140000001"/>
    <m/>
    <n v="83.704926455551501"/>
    <n v="98.600975986119096"/>
    <n v="3232631.83"/>
    <n v="40.922029725204098"/>
    <n v="3231844.35"/>
    <n v="14507643.609999999"/>
    <n v="14507643.609999999"/>
    <m/>
    <m/>
    <m/>
    <n v="335474.19"/>
    <n v="285009.69"/>
    <n v="82.318964067995097"/>
    <n v="14612975.359999999"/>
    <n v="56.690610382924"/>
  </r>
  <r>
    <x v="181"/>
    <x v="7"/>
    <n v="12405"/>
    <m/>
    <m/>
    <m/>
    <m/>
    <n v="-1081342"/>
    <n v="10.2975561244921"/>
    <m/>
    <m/>
    <m/>
    <m/>
    <n v="1331309"/>
    <n v="2107636"/>
    <n v="87.2651634342932"/>
    <m/>
    <m/>
    <m/>
    <m/>
    <x v="181"/>
    <m/>
    <x v="11"/>
    <m/>
    <m/>
    <m/>
    <m/>
    <s v="Comptes financiers"/>
    <s v="t6C0i"/>
    <n v="1749.57678355502"/>
    <n v="217035"/>
    <n v="1890600"/>
    <m/>
    <n v="12.6664661260294"/>
    <n v="89.702396428984898"/>
    <m/>
    <n v="253.50218978000001"/>
    <m/>
    <n v="1839232"/>
    <n v="1839232"/>
    <n v="211990"/>
    <n v="211990"/>
    <n v="217550"/>
    <m/>
    <m/>
    <m/>
    <n v="2412651"/>
    <n v="459.40672802"/>
  </r>
  <r>
    <x v="28"/>
    <x v="7"/>
    <n v="2120121"/>
    <m/>
    <m/>
    <m/>
    <m/>
    <n v="-195397"/>
    <n v="25.7755626248832"/>
    <m/>
    <m/>
    <m/>
    <m/>
    <n v="10553453"/>
    <n v="14065144"/>
    <n v="49.827396008174503"/>
    <m/>
    <m/>
    <m/>
    <s v="Vague B"/>
    <x v="28"/>
    <s v="Talence"/>
    <x v="12"/>
    <s v="Nouvelle-Aquitaine"/>
    <s v="33522"/>
    <s v="A04"/>
    <s v="R75"/>
    <s v="Comptes financiers"/>
    <s v="S88MV"/>
    <n v="170.998259061629"/>
    <n v="3625370"/>
    <n v="10439774"/>
    <m/>
    <n v="36.609699836702703"/>
    <n v="74.224437375116807"/>
    <m/>
    <n v="363.92005038000002"/>
    <m/>
    <n v="7008295"/>
    <n v="7008295"/>
    <n v="1802870"/>
    <n v="1802870"/>
    <n v="701530"/>
    <m/>
    <m/>
    <m/>
    <n v="10748850"/>
    <n v="370.65802381999998"/>
  </r>
  <r>
    <x v="28"/>
    <x v="13"/>
    <n v="3165609"/>
    <n v="590608"/>
    <n v="63514"/>
    <n v="1455343"/>
    <n v="1163923"/>
    <n v="-2156521"/>
    <n v="18.564995431126"/>
    <m/>
    <m/>
    <n v="628789"/>
    <n v="777867"/>
    <n v="10977982"/>
    <n v="14069112"/>
    <n v="52.0966923854185"/>
    <n v="468979"/>
    <n v="0"/>
    <m/>
    <s v="Vague B"/>
    <x v="28"/>
    <s v="Talence"/>
    <x v="12"/>
    <s v="Nouvelle-Aquitaine"/>
    <s v="33522"/>
    <s v="A04"/>
    <s v="R75"/>
    <s v="Comptes financiers"/>
    <s v="S88MV"/>
    <n v="82.509558192436302"/>
    <n v="2611930"/>
    <n v="11350487"/>
    <n v="5125944"/>
    <n v="36.434026539841298"/>
    <n v="80.676641141246193"/>
    <m/>
    <n v="348.18537037221398"/>
    <n v="2093663"/>
    <n v="8884876"/>
    <n v="7329542"/>
    <n v="645610"/>
    <n v="645610"/>
    <n v="1524635"/>
    <n v="1233181"/>
    <n v="409009"/>
    <m/>
    <n v="13134503"/>
    <n v="416.58310167660602"/>
  </r>
  <r>
    <x v="28"/>
    <x v="11"/>
    <n v="3489366"/>
    <n v="821130"/>
    <n v="0"/>
    <n v="1233403"/>
    <n v="1666812"/>
    <n v="-886576"/>
    <n v="9.4509692986255995"/>
    <m/>
    <m/>
    <n v="334634"/>
    <n v="1058239"/>
    <n v="6388326"/>
    <n v="17671489"/>
    <n v="58.535746478409379"/>
    <n v="561659"/>
    <n v="0"/>
    <m/>
    <s v="Vague B"/>
    <x v="28"/>
    <s v="Talence"/>
    <x v="12"/>
    <s v="Nouvelle-Aquitaine"/>
    <s v="33522"/>
    <s v="A04"/>
    <s v="R75"/>
    <s v="Comptes financiers"/>
    <s v="S88MV"/>
    <n v="47.863336778085177"/>
    <n v="1670127"/>
    <n v="15837074"/>
    <n v="7344201"/>
    <n v="41.559604852765943"/>
    <n v="89.619352392998692"/>
    <m/>
    <n v="145.21605190453701"/>
    <n v="2838965"/>
    <n v="10613359"/>
    <n v="10344138"/>
    <n v="224553"/>
    <n v="224553"/>
    <n v="-1615049"/>
    <n v="841351"/>
    <n v="1257166"/>
    <m/>
    <n v="7274902"/>
    <n v="165.369229189685"/>
  </r>
  <r>
    <x v="29"/>
    <x v="2"/>
    <m/>
    <m/>
    <m/>
    <m/>
    <m/>
    <m/>
    <m/>
    <m/>
    <m/>
    <m/>
    <m/>
    <n v="30458831"/>
    <m/>
    <m/>
    <m/>
    <m/>
    <s v="2014"/>
    <s v="Vague B"/>
    <x v="29"/>
    <s v="Talence"/>
    <x v="12"/>
    <s v="Nouvelle-Aquitaine"/>
    <s v="33522"/>
    <s v="A04"/>
    <s v="R75"/>
    <s v="Comptes financiers"/>
    <s v="90I54"/>
    <m/>
    <n v="8465672"/>
    <n v="403895376"/>
    <m/>
    <m/>
    <m/>
    <m/>
    <n v="27.14856"/>
    <m/>
    <m/>
    <m/>
    <m/>
    <m/>
    <m/>
    <m/>
    <m/>
    <m/>
    <n v="47381119"/>
    <n v="42.231740000000002"/>
  </r>
  <r>
    <x v="30"/>
    <x v="4"/>
    <n v="1300770"/>
    <m/>
    <m/>
    <m/>
    <m/>
    <n v="-1805261"/>
    <n v="7.0367803023503699"/>
    <m/>
    <m/>
    <m/>
    <m/>
    <n v="3310815"/>
    <n v="11643379"/>
    <n v="26.822900809120799"/>
    <m/>
    <m/>
    <s v="2011"/>
    <s v="Vague A"/>
    <x v="30"/>
    <s v="Montpellier"/>
    <x v="9"/>
    <s v="Occitanie"/>
    <s v="34172"/>
    <s v="A11"/>
    <s v="R76"/>
    <s v="Comptes financiers"/>
    <s v="GJYxj"/>
    <n v="62.987230640313001"/>
    <n v="819319"/>
    <n v="10824060"/>
    <m/>
    <n v="70.914371163216501"/>
    <n v="92.963219697649606"/>
    <m/>
    <n v="110.115187831553"/>
    <m/>
    <n v="3123092"/>
    <n v="3123092"/>
    <n v="256258"/>
    <n v="256258"/>
    <n v="326478"/>
    <m/>
    <m/>
    <n v="75.109634511292299"/>
    <n v="5116076"/>
    <n v="170.15679513971699"/>
  </r>
  <r>
    <x v="31"/>
    <x v="0"/>
    <n v="4147464"/>
    <m/>
    <m/>
    <m/>
    <m/>
    <n v="-12478982"/>
    <n v="4.7450139473698201"/>
    <m/>
    <m/>
    <m/>
    <m/>
    <n v="23518192"/>
    <n v="152464947"/>
    <n v="18.9072147842612"/>
    <m/>
    <m/>
    <s v="2009"/>
    <m/>
    <x v="31"/>
    <s v="Montpellier"/>
    <x v="9"/>
    <s v="Occitanie"/>
    <s v="34172"/>
    <s v="A11"/>
    <s v="R76"/>
    <s v="Comptes financiers"/>
    <s v="9ZF2M"/>
    <n v="174.43148391402599"/>
    <n v="7234483"/>
    <n v="143094260"/>
    <m/>
    <n v="79.766311137733197"/>
    <n v="93.853874490901802"/>
    <m/>
    <n v="59"/>
    <m/>
    <m/>
    <n v="28826875"/>
    <n v="6484221"/>
    <m/>
    <m/>
    <m/>
    <m/>
    <n v="79.791804483589203"/>
    <n v="35997174"/>
    <n v="91"/>
  </r>
  <r>
    <x v="195"/>
    <x v="0"/>
    <n v="24903344"/>
    <m/>
    <m/>
    <m/>
    <m/>
    <n v="-9171953"/>
    <n v="5.8188508310090796"/>
    <m/>
    <m/>
    <m/>
    <m/>
    <n v="17218464"/>
    <n v="202208380"/>
    <n v="19.6052547377117"/>
    <m/>
    <m/>
    <m/>
    <m/>
    <x v="195"/>
    <s v="Montpellier"/>
    <x v="9"/>
    <s v="Occitanie"/>
    <s v="34172"/>
    <s v="A11"/>
    <s v="R76"/>
    <s v="Comptes financiers"/>
    <s v="w3F5n"/>
    <n v="47.247486120739403"/>
    <n v="11766204"/>
    <n v="190442176"/>
    <m/>
    <n v="77.523900344782902"/>
    <n v="94.181149168990899"/>
    <m/>
    <n v="33"/>
    <m/>
    <m/>
    <n v="39643468"/>
    <n v="5442875"/>
    <m/>
    <m/>
    <m/>
    <m/>
    <n v="82.587108365495993"/>
    <n v="26390417"/>
    <n v="50"/>
  </r>
  <r>
    <x v="32"/>
    <x v="5"/>
    <m/>
    <n v="0"/>
    <n v="0"/>
    <n v="1738724.31"/>
    <n v="641216.86"/>
    <m/>
    <n v="0.29483736189134002"/>
    <n v="11707332.77"/>
    <n v="12.471654934980601"/>
    <n v="158304.94"/>
    <n v="3358697.44"/>
    <n v="12118763.85"/>
    <n v="93871525.719999999"/>
    <n v="11.087862522918799"/>
    <n v="151758.29"/>
    <n v="80102.289999999994"/>
    <s v="2012"/>
    <s v="Vague A"/>
    <x v="32"/>
    <s v="Montpellier"/>
    <x v="9"/>
    <s v="Occitanie"/>
    <s v="34172"/>
    <s v="A11"/>
    <s v="R76"/>
    <s v="Comptes financiers"/>
    <s v="1I7hJ"/>
    <m/>
    <n v="276768.32999999798"/>
    <n v="93628598.849999994"/>
    <m/>
    <n v="85.948631772169307"/>
    <n v="99.741213463681603"/>
    <n v="1608044.13"/>
    <n v="46.596392978062902"/>
    <n v="2690738.19"/>
    <n v="10408345.720000001"/>
    <n v="10408345.720000001"/>
    <m/>
    <m/>
    <m/>
    <n v="723381.4"/>
    <n v="688162.4"/>
    <n v="84.335097527344601"/>
    <n v="16362461.789999999"/>
    <n v="62.913322603887302"/>
  </r>
  <r>
    <x v="32"/>
    <x v="10"/>
    <n v="18162370"/>
    <n v="151769"/>
    <n v="2693376"/>
    <n v="2346181"/>
    <n v="1337134"/>
    <n v="-8799198.5"/>
    <n v="4.234636355804585"/>
    <m/>
    <m/>
    <n v="132152"/>
    <n v="3371763"/>
    <n v="17958980.5"/>
    <n v="110492866"/>
    <n v="14.503842027210201"/>
    <n v="147928"/>
    <n v="140883"/>
    <s v="2012"/>
    <s v="Vague A"/>
    <x v="32"/>
    <s v="Montpellier"/>
    <x v="9"/>
    <s v="Occitanie"/>
    <s v="34172"/>
    <s v="A11"/>
    <s v="R76"/>
    <s v="Comptes financiers"/>
    <s v="1I7hJ"/>
    <n v="25.758405978955398"/>
    <n v="4678337"/>
    <n v="104528267"/>
    <n v="90469266"/>
    <n v="81.889022292869399"/>
    <n v="94.614646111951458"/>
    <m/>
    <n v="61.8515274916019"/>
    <n v="3965110"/>
    <n v="17070695.5"/>
    <n v="16023539"/>
    <n v="3962753"/>
    <n v="3852403"/>
    <n v="3110989"/>
    <n v="1341011"/>
    <n v="2490545"/>
    <n v="85.466935126054693"/>
    <n v="26758179"/>
    <n v="92.156358432690794"/>
  </r>
  <r>
    <x v="32"/>
    <x v="1"/>
    <n v="6047755"/>
    <n v="270268"/>
    <n v="1918263"/>
    <n v="2356195"/>
    <n v="6881063"/>
    <n v="-8877058"/>
    <n v="4.1904610093458796"/>
    <m/>
    <m/>
    <n v="120818"/>
    <n v="3564335"/>
    <n v="22097241"/>
    <n v="110224555"/>
    <n v="15.232222983345199"/>
    <n v="144465"/>
    <n v="360"/>
    <s v="2012"/>
    <s v="Vague A"/>
    <x v="32"/>
    <s v="Montpellier"/>
    <x v="9"/>
    <s v="Occitanie"/>
    <s v="34172"/>
    <s v="A11"/>
    <s v="R76"/>
    <s v="Comptes financiers"/>
    <s v="1I7hJ"/>
    <n v="76.374076000102505"/>
    <n v="4618917"/>
    <n v="105605638"/>
    <n v="89789382"/>
    <n v="81.460416873536005"/>
    <n v="95.809538990654104"/>
    <m/>
    <n v="75.327481663431598"/>
    <n v="3869615"/>
    <n v="21032180"/>
    <n v="16789650"/>
    <n v="3231604"/>
    <n v="3081417"/>
    <n v="3311769"/>
    <n v="960955"/>
    <n v="945843"/>
    <n v="84.710211738699002"/>
    <n v="30974299"/>
    <n v="105.588563746947"/>
  </r>
  <r>
    <x v="35"/>
    <x v="0"/>
    <n v="28923280.859999999"/>
    <n v="623279.73"/>
    <n v="2453964.23"/>
    <n v="13691379.130000001"/>
    <n v="6399034.0700000003"/>
    <n v="-21650934.890000001"/>
    <n v="5.2610403300000002"/>
    <n v="45015758.270000003"/>
    <n v="12.7341525"/>
    <n v="4638630.46"/>
    <n v="6366777.2300000004"/>
    <n v="40736656.170000002"/>
    <n v="353504155.5"/>
    <n v="19.182567089999999"/>
    <n v="2924344.44"/>
    <n v="184602.54"/>
    <s v="2015"/>
    <s v="Vague A"/>
    <x v="35"/>
    <s v="Montpellier"/>
    <x v="9"/>
    <s v="Occitanie"/>
    <s v="34172"/>
    <s v="A11"/>
    <s v="R76"/>
    <s v="Comptes financiers"/>
    <s v="7yd5d"/>
    <n v="64.301129180000004"/>
    <n v="18597996.190000001"/>
    <n v="332550359.89999998"/>
    <m/>
    <n v="78.164811220000004"/>
    <n v="94.072546180000003"/>
    <n v="23969306.440000001"/>
    <n v="44.099174099999999"/>
    <n v="5635825.9000000004"/>
    <n v="67811171.799999997"/>
    <n v="67811171.799999997"/>
    <n v="11608650.35"/>
    <m/>
    <m/>
    <n v="6549204.0800000001"/>
    <n v="3088181.07"/>
    <m/>
    <n v="62387591.060000002"/>
    <n v="67.537237930000003"/>
  </r>
  <r>
    <x v="35"/>
    <x v="6"/>
    <n v="18961496"/>
    <m/>
    <m/>
    <m/>
    <m/>
    <n v="-25503068"/>
    <n v="2.67306838662968"/>
    <m/>
    <m/>
    <m/>
    <m/>
    <n v="33847462"/>
    <n v="353846989"/>
    <n v="19.387999087933501"/>
    <m/>
    <m/>
    <s v="2015"/>
    <s v="Vague A"/>
    <x v="35"/>
    <s v="Montpellier"/>
    <x v="9"/>
    <s v="Occitanie"/>
    <s v="34172"/>
    <s v="A11"/>
    <s v="R76"/>
    <s v="Comptes financiers"/>
    <s v="7yd5d"/>
    <n v="49.8830472026047"/>
    <n v="9458572"/>
    <n v="344326014"/>
    <m/>
    <n v="80.004930888361997"/>
    <n v="97.309296024559401"/>
    <m/>
    <n v="35"/>
    <m/>
    <m/>
    <n v="68603851"/>
    <n v="246416"/>
    <m/>
    <m/>
    <m/>
    <m/>
    <m/>
    <n v="59350530"/>
    <n v="62"/>
  </r>
  <r>
    <x v="35"/>
    <x v="10"/>
    <n v="65880810"/>
    <n v="2674006"/>
    <n v="21218236"/>
    <n v="8613889"/>
    <n v="16191773"/>
    <n v="-26964883"/>
    <n v="2.6813148053209099"/>
    <m/>
    <m/>
    <n v="3040254"/>
    <n v="5366387"/>
    <n v="27636737"/>
    <n v="381031984"/>
    <n v="22.1883512539987"/>
    <n v="7373825"/>
    <n v="811805"/>
    <s v="2015"/>
    <s v="Vague A"/>
    <x v="35"/>
    <s v="Montpellier"/>
    <x v="9"/>
    <s v="Occitanie"/>
    <s v="34172"/>
    <s v="A11"/>
    <s v="R76"/>
    <s v="Comptes financiers"/>
    <s v="7yd5d"/>
    <n v="15.507804169378"/>
    <n v="10216667"/>
    <n v="370815317"/>
    <n v="302387835"/>
    <n v="79.360223733869006"/>
    <n v="97.318685194679105"/>
    <m/>
    <n v="26.8306751740786"/>
    <n v="8610615"/>
    <n v="92884932"/>
    <n v="84544715"/>
    <n v="-1120264"/>
    <n v="-1136270"/>
    <n v="8470114"/>
    <n v="8047429"/>
    <n v="10936713"/>
    <n v="81.137470026712606"/>
    <n v="54601620"/>
    <n v="53.0090918547467"/>
  </r>
  <r>
    <x v="35"/>
    <x v="1"/>
    <n v="19792713"/>
    <n v="4846560"/>
    <n v="14364662"/>
    <n v="10153842"/>
    <n v="15680962"/>
    <n v="-22032045"/>
    <n v="3.2888454902317701"/>
    <m/>
    <m/>
    <n v="5057525"/>
    <n v="5317345"/>
    <n v="33538316"/>
    <n v="392089961"/>
    <n v="24.247383370266899"/>
    <n v="8160071"/>
    <n v="198950"/>
    <s v="2015"/>
    <s v="Vague A"/>
    <x v="35"/>
    <s v="Montpellier"/>
    <x v="9"/>
    <s v="Occitanie"/>
    <s v="34172"/>
    <s v="A11"/>
    <s v="R76"/>
    <s v="Comptes financiers"/>
    <s v="7yd5d"/>
    <n v="65.151417089713803"/>
    <n v="12895233"/>
    <n v="379194728"/>
    <n v="302334197"/>
    <n v="77.108374881345199"/>
    <n v="96.711154509768207"/>
    <m/>
    <n v="31.840616096329299"/>
    <n v="7901750"/>
    <n v="86434056"/>
    <n v="95071556"/>
    <n v="2477131"/>
    <n v="2640357"/>
    <n v="-1110827"/>
    <n v="3900885"/>
    <n v="10851504"/>
    <n v="81.169578100200695"/>
    <n v="55570361"/>
    <n v="52.757405319200501"/>
  </r>
  <r>
    <x v="37"/>
    <x v="3"/>
    <n v="1394546.3"/>
    <n v="0"/>
    <n v="0"/>
    <n v="374061.16"/>
    <n v="1191503.6299999999"/>
    <n v="206478.97000000099"/>
    <n v="18.677548448682"/>
    <n v="1450817.29"/>
    <n v="33.942308836652899"/>
    <m/>
    <m/>
    <n v="577040.92000000004"/>
    <n v="4274362.41"/>
    <n v="57.199842584241701"/>
    <n v="83742.37"/>
    <m/>
    <s v="2015"/>
    <s v="Vague B"/>
    <x v="36"/>
    <s v="Rennes"/>
    <x v="8"/>
    <s v="Bretagne"/>
    <s v="35238"/>
    <s v="A14"/>
    <s v="R53"/>
    <s v="Comptes financiers"/>
    <s v="kFcnq"/>
    <n v="57.247730677712198"/>
    <n v="798346.11"/>
    <n v="3472417.61"/>
    <m/>
    <n v="34.487486988732002"/>
    <n v="81.238259111491701"/>
    <n v="1016789.06"/>
    <n v="59.824236175325701"/>
    <m/>
    <n v="2444928.5699999998"/>
    <n v="2444928.5699999998"/>
    <n v="466468.53"/>
    <m/>
    <m/>
    <m/>
    <m/>
    <m/>
    <n v="370561.94999999902"/>
    <n v="38.417701147414597"/>
  </r>
  <r>
    <x v="37"/>
    <x v="5"/>
    <n v="903732.75"/>
    <n v="0"/>
    <n v="0"/>
    <n v="231224.07"/>
    <n v="1218089.06"/>
    <n v="594393.30000000098"/>
    <n v="11.719233151908799"/>
    <n v="1455931.68"/>
    <n v="38.649675401290899"/>
    <m/>
    <m/>
    <n v="1182596.67"/>
    <n v="3766995.88"/>
    <n v="62.362130324390002"/>
    <n v="86095.92"/>
    <n v="17000"/>
    <s v="2015"/>
    <s v="Vague B"/>
    <x v="36"/>
    <s v="Rennes"/>
    <x v="8"/>
    <s v="Bretagne"/>
    <s v="35238"/>
    <s v="A14"/>
    <s v="R53"/>
    <s v="Comptes financiers"/>
    <s v="kFcnq"/>
    <n v="48.848847184081698"/>
    <n v="441463.03"/>
    <n v="3318769.84"/>
    <m/>
    <n v="37.637528820445702"/>
    <n v="88.101233601561603"/>
    <n v="678068.37"/>
    <n v="128.280905794902"/>
    <m/>
    <n v="2349178.8799999999"/>
    <n v="2349178.8799999999"/>
    <n v="201130.81"/>
    <m/>
    <m/>
    <m/>
    <m/>
    <m/>
    <n v="588203.37"/>
    <n v="63.804729887505601"/>
  </r>
  <r>
    <x v="37"/>
    <x v="6"/>
    <n v="562622"/>
    <n v="0"/>
    <n v="0"/>
    <n v="425734.24"/>
    <n v="818821.51"/>
    <n v="51317"/>
    <n v="6.2377082679340701"/>
    <n v="1588093.16"/>
    <n v="17.874816209999999"/>
    <n v="353593.16"/>
    <n v="177786"/>
    <n v="1413712"/>
    <n v="8884529"/>
    <n v="23.108236801298101"/>
    <n v="45457.66"/>
    <m/>
    <s v="2015"/>
    <s v="Vague B"/>
    <x v="36"/>
    <s v="Rennes"/>
    <x v="8"/>
    <s v="Bretagne"/>
    <s v="35238"/>
    <s v="A14"/>
    <s v="R53"/>
    <s v="Comptes financiers"/>
    <s v="kFcnq"/>
    <n v="98.501480567770201"/>
    <n v="554191"/>
    <n v="8330338"/>
    <m/>
    <n v="72.363565924541405"/>
    <n v="93.762291732065904"/>
    <n v="732141.76"/>
    <n v="61"/>
    <n v="225798.66"/>
    <n v="2053057.61"/>
    <n v="2053058"/>
    <n v="622011"/>
    <m/>
    <m/>
    <m/>
    <m/>
    <n v="83.249419992769205"/>
    <n v="1362395"/>
    <n v="59"/>
  </r>
  <r>
    <x v="38"/>
    <x v="1"/>
    <n v="753020"/>
    <m/>
    <m/>
    <n v="50836203"/>
    <m/>
    <n v="-1225055"/>
    <n v="-4.6876715073277099E-2"/>
    <m/>
    <m/>
    <m/>
    <m/>
    <n v="11856216"/>
    <n v="57559494"/>
    <n v="81.219212941656494"/>
    <m/>
    <m/>
    <s v="2012"/>
    <s v="Vague D"/>
    <x v="37"/>
    <s v="Rennes"/>
    <x v="8"/>
    <s v="Bretagne"/>
    <s v="35238"/>
    <s v="A14"/>
    <s v="R53"/>
    <s v="Comptes financiers"/>
    <s v="SsRkf"/>
    <n v="-3.5831717617062"/>
    <n v="-26982"/>
    <n v="57586476"/>
    <n v="44486010"/>
    <n v="77.287006727334997"/>
    <n v="100.046876715073"/>
    <m/>
    <n v="74.118752465422602"/>
    <m/>
    <n v="50836203"/>
    <n v="46749368"/>
    <n v="-2577654"/>
    <n v="-2577654"/>
    <n v="4559004"/>
    <m/>
    <m/>
    <m/>
    <n v="13081271"/>
    <n v="81.777144342015305"/>
  </r>
  <r>
    <x v="38"/>
    <x v="13"/>
    <n v="737485"/>
    <m/>
    <m/>
    <n v="9223133"/>
    <m/>
    <n v="-5250816"/>
    <n v="1.96097081028378"/>
    <m/>
    <m/>
    <n v="1431818"/>
    <m/>
    <n v="12182065"/>
    <n v="54030330"/>
    <n v="17.496520935555999"/>
    <m/>
    <m/>
    <s v="2012"/>
    <s v="Vague D"/>
    <x v="37"/>
    <s v="Rennes"/>
    <x v="8"/>
    <s v="Bretagne"/>
    <s v="35238"/>
    <s v="A14"/>
    <s v="R53"/>
    <s v="Comptes financiers"/>
    <s v="SsRkf"/>
    <n v="143.66651525115799"/>
    <n v="1059519"/>
    <n v="52970811"/>
    <n v="42501041"/>
    <n v="78.6614499670833"/>
    <n v="98.039029189716203"/>
    <m/>
    <n v="82.791698243019198"/>
    <n v="3629185"/>
    <n v="14284136"/>
    <n v="9453428"/>
    <n v="-1055973"/>
    <n v="-1055973"/>
    <n v="4221622"/>
    <m/>
    <m/>
    <m/>
    <n v="17432881"/>
    <n v="118.477271567543"/>
  </r>
  <r>
    <x v="39"/>
    <x v="3"/>
    <n v="2669487.5"/>
    <n v="0"/>
    <n v="0"/>
    <n v="3660658.98"/>
    <n v="754494.43"/>
    <n v="620160.78"/>
    <n v="3.76802806277504"/>
    <n v="6062693.5700000003"/>
    <n v="49.060307747681499"/>
    <n v="1094337.81"/>
    <m/>
    <n v="2398347.8399999901"/>
    <n v="12357634.609999999"/>
    <n v="63.642463854981997"/>
    <n v="511667.16"/>
    <n v="6521.72"/>
    <s v="2015"/>
    <s v="Vague B"/>
    <x v="38"/>
    <s v="Rennes"/>
    <x v="8"/>
    <s v="Bretagne"/>
    <s v="35238"/>
    <s v="A14"/>
    <s v="R53"/>
    <s v="Comptes financiers"/>
    <s v="3GxJ8"/>
    <n v="17.443016309310298"/>
    <n v="465639.14"/>
    <n v="11892130.359999999"/>
    <m/>
    <n v="35.265563496054803"/>
    <n v="96.233063489162305"/>
    <n v="1669587.59"/>
    <n v="72.603074156008105"/>
    <n v="2080"/>
    <n v="7864703.1399999997"/>
    <n v="7864703.1399999997"/>
    <m/>
    <m/>
    <m/>
    <n v="116423.52"/>
    <n v="815087.71"/>
    <m/>
    <n v="1778187.06"/>
    <n v="53.829492464460301"/>
  </r>
  <r>
    <x v="39"/>
    <x v="5"/>
    <n v="2217024.5099999998"/>
    <n v="0"/>
    <n v="0"/>
    <n v="4488556.25"/>
    <n v="319410.65999999997"/>
    <n v="516336.68"/>
    <n v="16.0447987632108"/>
    <n v="6672908.2699999996"/>
    <n v="47.128093073727698"/>
    <n v="900906.88"/>
    <n v="740345.94"/>
    <n v="2446956.6699999901"/>
    <n v="14159088.210000001"/>
    <n v="62.576912288337198"/>
    <n v="637359.99"/>
    <n v="8024.29"/>
    <s v="2015"/>
    <s v="Vague B"/>
    <x v="38"/>
    <s v="Rennes"/>
    <x v="8"/>
    <s v="Bretagne"/>
    <s v="35238"/>
    <s v="A14"/>
    <s v="R53"/>
    <s v="Comptes financiers"/>
    <s v="3GxJ8"/>
    <n v="102.470550043671"/>
    <n v="2271797.21"/>
    <n v="11836112.77"/>
    <m/>
    <n v="32.979443243400802"/>
    <n v="83.5937497842596"/>
    <n v="2667505.5299999998"/>
    <n v="74.425144328867205"/>
    <n v="12700"/>
    <n v="8860320.2100000009"/>
    <n v="8860320.2100000009"/>
    <n v="923001.77999999898"/>
    <m/>
    <m/>
    <n v="199042.33"/>
    <n v="520188.17"/>
    <m/>
    <n v="1930619.99"/>
    <n v="58.720562223910001"/>
  </r>
  <r>
    <x v="39"/>
    <x v="13"/>
    <n v="2350405"/>
    <n v="495113"/>
    <n v="109335"/>
    <n v="4623526"/>
    <n v="661352"/>
    <n v="-2841208"/>
    <n v="10.266203676144499"/>
    <m/>
    <m/>
    <n v="1375212"/>
    <n v="952317"/>
    <n v="8204470"/>
    <n v="40737191"/>
    <n v="22.308600021047098"/>
    <n v="549285"/>
    <n v="773"/>
    <s v="2015"/>
    <s v="Vague B"/>
    <x v="38"/>
    <s v="Rennes"/>
    <x v="8"/>
    <s v="Bretagne"/>
    <s v="35238"/>
    <s v="A14"/>
    <s v="R53"/>
    <s v="Comptes financiers"/>
    <s v="3GxJ8"/>
    <n v="177.93371780608001"/>
    <n v="4182163"/>
    <n v="36555028"/>
    <n v="30408708"/>
    <n v="74.646059911200098"/>
    <n v="89.733796323855501"/>
    <m/>
    <n v="80.798986120322496"/>
    <n v="198800"/>
    <n v="10612084"/>
    <n v="9087897"/>
    <n v="1491113"/>
    <n v="1491113"/>
    <n v="3466889"/>
    <n v="1000809"/>
    <n v="645562"/>
    <n v="84.302133130506405"/>
    <n v="11045678"/>
    <n v="108.779675397869"/>
  </r>
  <r>
    <x v="40"/>
    <x v="3"/>
    <m/>
    <m/>
    <m/>
    <m/>
    <m/>
    <n v="3452336.64"/>
    <m/>
    <m/>
    <m/>
    <m/>
    <m/>
    <n v="28401385.129999999"/>
    <m/>
    <m/>
    <m/>
    <m/>
    <s v="2010"/>
    <s v="Vague B"/>
    <x v="39"/>
    <s v="Rennes"/>
    <x v="8"/>
    <s v="Bretagne"/>
    <s v="35238"/>
    <s v="A14"/>
    <s v="R53"/>
    <s v="Comptes financiers"/>
    <s v="9wAap"/>
    <m/>
    <m/>
    <m/>
    <m/>
    <m/>
    <m/>
    <m/>
    <m/>
    <m/>
    <m/>
    <m/>
    <m/>
    <m/>
    <m/>
    <m/>
    <m/>
    <m/>
    <n v="24949048.489999998"/>
    <m/>
  </r>
  <r>
    <x v="40"/>
    <x v="5"/>
    <n v="19141026.870000001"/>
    <n v="0"/>
    <n v="0"/>
    <n v="10152113.390000001"/>
    <n v="7168853.8200000003"/>
    <n v="3624829.94000002"/>
    <n v="4.1199337799357796"/>
    <n v="35737323.780000001"/>
    <n v="14.020972805695401"/>
    <n v="5080248.16"/>
    <n v="4519293.32"/>
    <n v="24951221.6100001"/>
    <n v="254884766.38"/>
    <n v="23.009194049896699"/>
    <n v="3090096.48"/>
    <n v="174605"/>
    <s v="2010"/>
    <s v="Vague B"/>
    <x v="39"/>
    <s v="Rennes"/>
    <x v="8"/>
    <s v="Bretagne"/>
    <s v="35238"/>
    <s v="A14"/>
    <s v="R53"/>
    <s v="Comptes financiers"/>
    <s v="9wAap"/>
    <n v="54.861652205600898"/>
    <n v="10501083.59"/>
    <n v="243533033.78999999"/>
    <m/>
    <n v="76.936371829943695"/>
    <n v="95.546327561578906"/>
    <n v="15218855.6"/>
    <n v="36.883865978303497"/>
    <n v="6370754.3899999997"/>
    <n v="58646930.5"/>
    <n v="58646930.5"/>
    <n v="5966107.9900000198"/>
    <m/>
    <m/>
    <n v="3219464.33"/>
    <n v="5124744.34"/>
    <n v="79.713917211991202"/>
    <n v="21326391.670000002"/>
    <n v="31.525501414400999"/>
  </r>
  <r>
    <x v="40"/>
    <x v="0"/>
    <n v="12756951.85"/>
    <n v="3537177.98"/>
    <n v="1604972"/>
    <n v="7932479.7000000002"/>
    <n v="5755806.0099999998"/>
    <n v="-3968104.33"/>
    <n v="2.4420601049999999"/>
    <n v="33617654.560000002"/>
    <n v="13.406073449999999"/>
    <n v="3649090.21"/>
    <n v="4612833.6399999997"/>
    <n v="21605239.93"/>
    <n v="250764362"/>
    <n v="20.338517230000001"/>
    <n v="3077626.28"/>
    <n v="90389.84"/>
    <s v="2010"/>
    <s v="Vague B"/>
    <x v="39"/>
    <s v="Rennes"/>
    <x v="8"/>
    <s v="Bretagne"/>
    <s v="35238"/>
    <s v="A14"/>
    <s v="R53"/>
    <s v="Comptes financiers"/>
    <s v="9wAap"/>
    <n v="48.00375914"/>
    <n v="6123816.4400000004"/>
    <n v="244697374.59999999"/>
    <m/>
    <n v="80.182982640000006"/>
    <n v="97.580602249999998"/>
    <n v="11551708.310000001"/>
    <n v="31.785736920000002"/>
    <n v="8124076.8200000003"/>
    <n v="51001752.969999999"/>
    <n v="51001752.969999999"/>
    <n v="729908.51"/>
    <m/>
    <m/>
    <n v="4162250.51"/>
    <n v="4401615.62"/>
    <n v="80.734060698375302"/>
    <n v="25573344.260000002"/>
    <n v="37.623631830000001"/>
  </r>
  <r>
    <x v="40"/>
    <x v="7"/>
    <n v="15575797"/>
    <m/>
    <m/>
    <m/>
    <m/>
    <n v="-10545780"/>
    <n v="-0.28665678012155799"/>
    <m/>
    <m/>
    <m/>
    <m/>
    <n v="14039912"/>
    <n v="251187849"/>
    <n v="18.949115647707899"/>
    <m/>
    <m/>
    <s v="2010"/>
    <s v="Vague B"/>
    <x v="39"/>
    <s v="Rennes"/>
    <x v="8"/>
    <s v="Bretagne"/>
    <s v="35238"/>
    <s v="A14"/>
    <s v="R53"/>
    <s v="Comptes financiers"/>
    <s v="9wAap"/>
    <m/>
    <n v="-720047"/>
    <n v="251907896"/>
    <m/>
    <n v="83.907719994847398"/>
    <n v="100.286656780122"/>
    <m/>
    <n v="20.064350504"/>
    <m/>
    <n v="47163440.5"/>
    <n v="47597876"/>
    <m/>
    <m/>
    <n v="-3433520"/>
    <m/>
    <m/>
    <n v="81.564276683836496"/>
    <n v="24585692"/>
    <n v="35.135258800999999"/>
  </r>
  <r>
    <x v="40"/>
    <x v="13"/>
    <n v="14399105"/>
    <n v="5693197"/>
    <n v="1648581"/>
    <n v="10435765"/>
    <n v="13279007"/>
    <n v="-17136654"/>
    <n v="4.1784876003948801"/>
    <m/>
    <m/>
    <m/>
    <n v="5291994"/>
    <n v="39981543"/>
    <n v="260014006"/>
    <n v="18.958190275334601"/>
    <n v="1653410"/>
    <n v="3990920"/>
    <s v="2010"/>
    <s v="Vague B"/>
    <x v="39"/>
    <s v="Rennes"/>
    <x v="8"/>
    <s v="Bretagne"/>
    <s v="35238"/>
    <s v="A14"/>
    <s v="R53"/>
    <s v="Comptes financiers"/>
    <s v="9wAap"/>
    <n v="75.453668821777498"/>
    <n v="10864653"/>
    <n v="249150260"/>
    <n v="216357443"/>
    <n v="83.209918699533404"/>
    <n v="95.821861226967897"/>
    <m/>
    <n v="57.769779088330097"/>
    <n v="8732011"/>
    <n v="61462671"/>
    <n v="49293950"/>
    <n v="6954368"/>
    <n v="6347155"/>
    <n v="3021108"/>
    <n v="6797742"/>
    <n v="3940044"/>
    <n v="80.021011654283797"/>
    <n v="57118197"/>
    <n v="82.530722303882001"/>
  </r>
  <r>
    <x v="40"/>
    <x v="14"/>
    <n v="20634071"/>
    <n v="6127710"/>
    <n v="830449"/>
    <n v="7710140"/>
    <n v="19033179"/>
    <n v="-24868811"/>
    <n v="5.4092469269166097"/>
    <m/>
    <m/>
    <m/>
    <n v="5450179"/>
    <n v="47717413"/>
    <n v="275828913"/>
    <n v="21.8549202635621"/>
    <n v="1613917"/>
    <n v="4115509"/>
    <s v="2010"/>
    <s v="Vague B"/>
    <x v="39"/>
    <s v="Rennes"/>
    <x v="8"/>
    <s v="Bretagne"/>
    <s v="35238"/>
    <s v="A14"/>
    <s v="R53"/>
    <s v="Comptes financiers"/>
    <s v="9wAap"/>
    <n v="72.308886598286904"/>
    <n v="14920267"/>
    <n v="260908646"/>
    <n v="221386304"/>
    <n v="80.262181941745894"/>
    <n v="94.590753073083405"/>
    <m/>
    <n v="65.840166446611306"/>
    <n v="18084212"/>
    <n v="75599546"/>
    <n v="60282189"/>
    <n v="7186841"/>
    <n v="6495510"/>
    <n v="14004878"/>
    <n v="5597344"/>
    <n v="7036907"/>
    <n v="79.343181138087601"/>
    <n v="72586224"/>
    <n v="100.153985084879"/>
  </r>
  <r>
    <x v="41"/>
    <x v="5"/>
    <n v="2019461.36"/>
    <n v="0"/>
    <n v="0"/>
    <n v="1432367.81"/>
    <n v="2821104.6"/>
    <n v="1305798.27999999"/>
    <n v="1.6237469062719201"/>
    <n v="12013639.039999999"/>
    <n v="12.5917225874935"/>
    <n v="347253.96"/>
    <n v="2783147.64"/>
    <n v="12679462.23"/>
    <n v="95409019.349999994"/>
    <n v="14.325675332496701"/>
    <n v="144789.10999999999"/>
    <n v="1790552.12"/>
    <s v="2010"/>
    <s v="Vague B"/>
    <x v="40"/>
    <s v="Rennes"/>
    <x v="8"/>
    <s v="Bretagne"/>
    <s v="35238"/>
    <s v="A14"/>
    <s v="R53"/>
    <s v="Comptes financiers"/>
    <s v="ti37C"/>
    <n v="76.713574752428002"/>
    <n v="1549201"/>
    <n v="93948877.849999994"/>
    <m/>
    <n v="83.716443638302593"/>
    <n v="98.469598042252599"/>
    <n v="2833810.91"/>
    <n v="48.586066244323902"/>
    <n v="846226.13"/>
    <n v="13667986.35"/>
    <n v="13667986.35"/>
    <n v="500287.16"/>
    <m/>
    <m/>
    <n v="817744.33"/>
    <n v="1432599.85"/>
    <n v="81.021437445457806"/>
    <n v="11373663.949999999"/>
    <n v="43.582415412532903"/>
  </r>
  <r>
    <x v="41"/>
    <x v="0"/>
    <n v="4275688.72"/>
    <n v="106791.72"/>
    <n v="179243.69"/>
    <n v="959730.59"/>
    <n v="2723682.25"/>
    <n v="393905.69"/>
    <n v="1.5166504620000001"/>
    <n v="11759908.800000001"/>
    <n v="11.739826300000001"/>
    <n v="408260.94"/>
    <n v="3129714.23"/>
    <n v="8631115.3699999992"/>
    <n v="100171063"/>
    <n v="14.215084279999999"/>
    <n v="124666.68"/>
    <n v="1874429.91"/>
    <s v="2010"/>
    <s v="Vague B"/>
    <x v="40"/>
    <s v="Rennes"/>
    <x v="8"/>
    <s v="Bretagne"/>
    <s v="35238"/>
    <s v="A14"/>
    <s v="R53"/>
    <s v="Comptes financiers"/>
    <s v="ti37C"/>
    <n v="35.532167790000003"/>
    <n v="1519244.89"/>
    <n v="98756751.799999997"/>
    <m/>
    <n v="84.459334490000003"/>
    <n v="98.588104000000001"/>
    <n v="3349841.24"/>
    <n v="31.46318076"/>
    <n v="1265240.48"/>
    <n v="14239401.029999999"/>
    <n v="14239401.029999999"/>
    <n v="104345.43"/>
    <m/>
    <m/>
    <n v="613781.36"/>
    <n v="1036981.49"/>
    <n v="84.258376069497004"/>
    <n v="8237209.6799999997"/>
    <n v="30.027268320000001"/>
  </r>
  <r>
    <x v="41"/>
    <x v="13"/>
    <n v="2921658"/>
    <n v="624277"/>
    <n v="862702"/>
    <n v="2345052"/>
    <n v="6714671"/>
    <n v="-8484328"/>
    <n v="2.7882960345482402"/>
    <m/>
    <m/>
    <n v="101274"/>
    <n v="1994244"/>
    <n v="13525368"/>
    <n v="112031397"/>
    <n v="13.4783537511364"/>
    <n v="15961"/>
    <n v="1585426"/>
    <s v="2010"/>
    <s v="Vague B"/>
    <x v="40"/>
    <s v="Rennes"/>
    <x v="8"/>
    <s v="Bretagne"/>
    <s v="35238"/>
    <s v="A14"/>
    <s v="R53"/>
    <s v="Comptes financiers"/>
    <s v="ti37C"/>
    <n v="106.91761321824799"/>
    <n v="3123767"/>
    <n v="108907630"/>
    <n v="96070564"/>
    <n v="85.7532500465026"/>
    <n v="97.211703965451804"/>
    <m/>
    <n v="44.708827838784103"/>
    <n v="2866208"/>
    <n v="19927972"/>
    <n v="15099988"/>
    <n v="1183186"/>
    <n v="1183186"/>
    <n v="5232419"/>
    <n v="467844"/>
    <n v="2350313"/>
    <n v="84.747699556830895"/>
    <n v="22009696"/>
    <n v="72.754228147284095"/>
  </r>
  <r>
    <x v="41"/>
    <x v="14"/>
    <n v="5083015"/>
    <n v="517267"/>
    <n v="703111"/>
    <n v="2965755"/>
    <n v="5903404"/>
    <n v="-12895104"/>
    <n v="3.01190962173535"/>
    <m/>
    <m/>
    <n v="202665"/>
    <n v="1926674"/>
    <n v="12469429"/>
    <n v="117229248"/>
    <n v="14.9317011740961"/>
    <n v="1736"/>
    <n v="1923562"/>
    <s v="2010"/>
    <s v="Vague B"/>
    <x v="40"/>
    <s v="Rennes"/>
    <x v="8"/>
    <s v="Bretagne"/>
    <s v="35238"/>
    <s v="A14"/>
    <s v="R53"/>
    <s v="Comptes financiers"/>
    <s v="ti37C"/>
    <n v="69.463477876811297"/>
    <n v="3530839"/>
    <n v="113698409"/>
    <n v="99273019"/>
    <n v="84.682807996857605"/>
    <n v="96.988090378264602"/>
    <m/>
    <n v="39.481594153177603"/>
    <n v="3729537"/>
    <n v="20565868"/>
    <n v="17504321"/>
    <n v="895420"/>
    <n v="895420"/>
    <n v="2511598"/>
    <n v="984347"/>
    <n v="1707810"/>
    <n v="83.974290013080406"/>
    <n v="25364533"/>
    <n v="80.310990807267999"/>
  </r>
  <r>
    <x v="42"/>
    <x v="3"/>
    <n v="101560.39"/>
    <n v="0"/>
    <n v="0"/>
    <n v="138640.56"/>
    <n v="143852.74"/>
    <m/>
    <m/>
    <n v="783463.76"/>
    <n v="37.014094778324001"/>
    <m/>
    <n v="186597.66"/>
    <n v="670697.46"/>
    <n v="2116663.2999999998"/>
    <n v="49.508987565476303"/>
    <n v="60257.87"/>
    <m/>
    <m/>
    <s v="Vague B"/>
    <x v="41"/>
    <s v="Rennes"/>
    <x v="8"/>
    <s v="Bretagne"/>
    <s v="35238"/>
    <s v="A14"/>
    <s v="R53"/>
    <s v="Comptes financiers"/>
    <s v="JaqkX"/>
    <m/>
    <m/>
    <n v="2216010.29"/>
    <m/>
    <n v="47.363133286243503"/>
    <n v="104.693566048034"/>
    <n v="285332.96999999997"/>
    <n v="108.95756517448299"/>
    <m/>
    <n v="1047938.57"/>
    <n v="1047938.57"/>
    <m/>
    <m/>
    <m/>
    <m/>
    <m/>
    <m/>
    <n v="1058352.19"/>
    <n v="171.93367292531801"/>
  </r>
  <r>
    <x v="42"/>
    <x v="12"/>
    <n v="77660.66"/>
    <n v="0"/>
    <n v="0"/>
    <n v="90599.28"/>
    <n v="272605.7"/>
    <m/>
    <n v="7.4316604358540896"/>
    <n v="828902.37"/>
    <n v="33.461699970442901"/>
    <m/>
    <n v="288166.88"/>
    <n v="774802.00999999896"/>
    <n v="2477167.54"/>
    <n v="56.163199199679497"/>
    <n v="105648.17"/>
    <m/>
    <m/>
    <s v="Vague B"/>
    <x v="41"/>
    <s v="Rennes"/>
    <x v="8"/>
    <s v="Bretagne"/>
    <s v="35238"/>
    <s v="A14"/>
    <s v="R53"/>
    <s v="Comptes financiers"/>
    <s v="JaqkX"/>
    <n v="237.050110055722"/>
    <n v="184094.68"/>
    <n v="2293072.86"/>
    <m/>
    <n v="45.856254841769797"/>
    <n v="92.568339564145901"/>
    <n v="474495.13"/>
    <n v="121.639712573285"/>
    <m/>
    <n v="1391256.54"/>
    <n v="1391256.54"/>
    <n v="39390.629999999997"/>
    <m/>
    <m/>
    <m/>
    <m/>
    <m/>
    <n v="1044081.38"/>
    <n v="163.91511292842199"/>
  </r>
  <r>
    <x v="43"/>
    <x v="7"/>
    <n v="582053"/>
    <m/>
    <m/>
    <m/>
    <m/>
    <n v="-21152"/>
    <n v="3.5318000599298398"/>
    <m/>
    <m/>
    <m/>
    <m/>
    <n v="2661954"/>
    <n v="18298063"/>
    <n v="5.0645087406246203"/>
    <m/>
    <m/>
    <s v="2014"/>
    <s v="Vague B"/>
    <x v="42"/>
    <s v="Bruz"/>
    <x v="8"/>
    <s v="Bretagne"/>
    <s v="35047"/>
    <s v="A14"/>
    <s v="R53"/>
    <s v="Comptes financiers"/>
    <s v="j5bS4"/>
    <n v="111.029579780535"/>
    <n v="646251"/>
    <n v="17651812"/>
    <m/>
    <n v="85.522948521928299"/>
    <n v="96.468199940070207"/>
    <m/>
    <n v="54.289238974"/>
    <m/>
    <n v="926707"/>
    <n v="926707"/>
    <n v="406448"/>
    <n v="406448"/>
    <n v="-426020"/>
    <m/>
    <m/>
    <n v="93.570541690615698"/>
    <n v="2683106"/>
    <n v="54.720623582000002"/>
  </r>
  <r>
    <x v="43"/>
    <x v="13"/>
    <n v="269755"/>
    <n v="177738"/>
    <m/>
    <n v="226485"/>
    <n v="162537"/>
    <n v="-1521449"/>
    <n v="3.1282487375563202"/>
    <m/>
    <m/>
    <m/>
    <n v="6147"/>
    <n v="2730574"/>
    <n v="22239408"/>
    <n v="9.2911870675694193"/>
    <n v="3852"/>
    <n v="153174"/>
    <s v="2014"/>
    <s v="Vague B"/>
    <x v="42"/>
    <s v="Bruz"/>
    <x v="8"/>
    <s v="Bretagne"/>
    <s v="35047"/>
    <s v="A14"/>
    <s v="R53"/>
    <s v="Comptes financiers"/>
    <s v="j5bS4"/>
    <n v="257.90217048803498"/>
    <n v="695704"/>
    <n v="21536036"/>
    <n v="16058821"/>
    <n v="72.208851062942003"/>
    <n v="96.837271927382204"/>
    <m/>
    <n v="45.644734249144101"/>
    <n v="2858"/>
    <n v="1545147"/>
    <n v="2066305"/>
    <n v="432864"/>
    <n v="432864"/>
    <n v="225538"/>
    <n v="667145"/>
    <n v="145211"/>
    <n v="92.320115336996295"/>
    <n v="4252023"/>
    <n v="71.077531631169293"/>
  </r>
  <r>
    <x v="43"/>
    <x v="14"/>
    <n v="275933"/>
    <n v="219517"/>
    <n v="0"/>
    <n v="209808"/>
    <n v="280917"/>
    <n v="-1708452"/>
    <n v="5.8887238307282699"/>
    <m/>
    <m/>
    <n v="23988"/>
    <n v="0"/>
    <n v="3802720"/>
    <n v="22297191"/>
    <n v="5.6876491751808604"/>
    <n v="12465"/>
    <n v="40308"/>
    <s v="2014"/>
    <s v="Vague B"/>
    <x v="42"/>
    <s v="Bruz"/>
    <x v="8"/>
    <s v="Bretagne"/>
    <s v="35047"/>
    <s v="A14"/>
    <s v="R53"/>
    <s v="Comptes financiers"/>
    <s v="j5bS4"/>
    <n v="475.84739773785702"/>
    <n v="1313020"/>
    <n v="20984171"/>
    <n v="15861435"/>
    <n v="71.136471854234898"/>
    <n v="94.111276169271704"/>
    <m/>
    <n v="65.238660131010207"/>
    <n v="0"/>
    <n v="1045655"/>
    <n v="1268186"/>
    <n v="967532"/>
    <n v="967532"/>
    <n v="1143715"/>
    <n v="71352"/>
    <n v="187300"/>
    <n v="91.270871453889796"/>
    <n v="5511172"/>
    <n v="94.548501344179897"/>
  </r>
  <r>
    <x v="43"/>
    <x v="9"/>
    <n v="672660"/>
    <n v="60973"/>
    <n v="0"/>
    <n v="238051"/>
    <n v="405807"/>
    <n v="541323"/>
    <n v="-1.6552621517776001"/>
    <m/>
    <m/>
    <n v="0"/>
    <n v="115850"/>
    <n v="2636330"/>
    <n v="23893315"/>
    <n v="6.589043839249598"/>
    <n v="9410"/>
    <n v="133195"/>
    <s v="2014"/>
    <s v="Vague B"/>
    <x v="42"/>
    <s v="Bruz"/>
    <x v="8"/>
    <s v="Bretagne"/>
    <s v="35047"/>
    <s v="A14"/>
    <s v="R53"/>
    <s v="Budget"/>
    <s v="j5bS4"/>
    <n v="-58.795974192013801"/>
    <n v="-395497"/>
    <n v="24288812"/>
    <n v="18333436"/>
    <n v="76.730399276952568"/>
    <n v="101.65526215177761"/>
    <m/>
    <n v="39.074731197227798"/>
    <n v="6796"/>
    <n v="1214020"/>
    <n v="1574341"/>
    <n v="-660283"/>
    <n v="-660283"/>
    <n v="-3764885"/>
    <n v="12718"/>
    <n v="231220"/>
    <m/>
    <n v="2095007"/>
    <n v="31.051437180212801"/>
  </r>
  <r>
    <x v="44"/>
    <x v="7"/>
    <n v="907553"/>
    <m/>
    <m/>
    <m/>
    <m/>
    <n v="27236082"/>
    <n v="13.2051712869797"/>
    <m/>
    <m/>
    <m/>
    <m/>
    <n v="32414167"/>
    <n v="14304911"/>
    <n v="95.057263900488394"/>
    <m/>
    <m/>
    <m/>
    <s v="Vague B"/>
    <x v="43"/>
    <s v="Rennes"/>
    <x v="8"/>
    <s v="Bretagne"/>
    <s v="35238"/>
    <s v="A14"/>
    <s v="R53"/>
    <s v="Comptes financiers"/>
    <s v="XIGGw"/>
    <n v="208.14079177745"/>
    <n v="1888988"/>
    <n v="12415923"/>
    <m/>
    <n v="35.6725602836676"/>
    <n v="86.794828713020294"/>
    <m/>
    <n v="939.84958830999994"/>
    <m/>
    <n v="12180197"/>
    <n v="13597857"/>
    <n v="1920543"/>
    <n v="2008620"/>
    <n v="3499006"/>
    <m/>
    <m/>
    <m/>
    <n v="5178085"/>
    <n v="150.13870495"/>
  </r>
  <r>
    <x v="45"/>
    <x v="9"/>
    <n v="54306313"/>
    <n v="4635203"/>
    <n v="10841282"/>
    <n v="10488821"/>
    <n v="29231324"/>
    <n v="-6479720"/>
    <n v="1.01018151576066"/>
    <m/>
    <m/>
    <n v="415000"/>
    <n v="5553365"/>
    <n v="19300443"/>
    <n v="308956257"/>
    <n v="25.35188436076891"/>
    <n v="1087750"/>
    <n v="4375500"/>
    <m/>
    <m/>
    <x v="44"/>
    <m/>
    <x v="11"/>
    <m/>
    <m/>
    <m/>
    <m/>
    <s v="Budget"/>
    <s v="91D9w"/>
    <n v="5.7470648025764524"/>
    <n v="3121019"/>
    <n v="305835238"/>
    <n v="252689347"/>
    <n v="81.788065874969476"/>
    <n v="98.989818484239365"/>
    <m/>
    <n v="22.7186361043197"/>
    <n v="20500000"/>
    <n v="100280734"/>
    <n v="78326233"/>
    <n v="-4286223"/>
    <n v="1210809"/>
    <n v="-29417128"/>
    <n v="4747716"/>
    <n v="8404773"/>
    <m/>
    <n v="25780163"/>
    <n v="30.345942935457298"/>
  </r>
  <r>
    <x v="46"/>
    <x v="8"/>
    <n v="14879923"/>
    <n v="3202311"/>
    <n v="1332834"/>
    <n v="4824337"/>
    <n v="10826676"/>
    <n v="-27046136"/>
    <n v="1.18843588479034"/>
    <m/>
    <m/>
    <n v="0"/>
    <n v="4254280"/>
    <n v="41957648"/>
    <n v="211508339"/>
    <n v="16.914989342335101"/>
    <n v="806167"/>
    <n v="2510553"/>
    <s v="2010"/>
    <s v="Vague C"/>
    <x v="45"/>
    <s v="Tours"/>
    <x v="5"/>
    <s v="Centre-Val de Loire"/>
    <s v="37261"/>
    <s v="A18"/>
    <s v="R24"/>
    <s v="Comptes financiers"/>
    <s v="cqkij"/>
    <n v="16.8928360717996"/>
    <n v="2513641"/>
    <n v="208994698"/>
    <n v="175741493"/>
    <n v="83.089628442498395"/>
    <n v="98.811564115209706"/>
    <m/>
    <n v="72.273380255799594"/>
    <n v="8316667"/>
    <n v="56986314"/>
    <n v="35776613"/>
    <n v="-2766870"/>
    <n v="-2766870"/>
    <n v="10491471"/>
    <n v="4918003"/>
    <n v="15994486"/>
    <n v="81.668004457071603"/>
    <n v="69003784"/>
    <n v="118.861207857053"/>
  </r>
  <r>
    <x v="47"/>
    <x v="12"/>
    <n v="112666.6"/>
    <n v="0"/>
    <n v="0"/>
    <n v="431124.16"/>
    <n v="221488.63"/>
    <m/>
    <m/>
    <n v="2454395.0099999998"/>
    <n v="50.969167906000401"/>
    <n v="339445.4"/>
    <n v="20970.650000000001"/>
    <m/>
    <n v="4815450.42"/>
    <n v="67.518967831050801"/>
    <n v="91830.69"/>
    <n v="19807.64"/>
    <m/>
    <s v="Vague A"/>
    <x v="46"/>
    <s v="Saint-Martin-d'Hères"/>
    <x v="13"/>
    <s v="Auvergne-Rhône-Alpes"/>
    <s v="38421"/>
    <s v="A08"/>
    <s v="R84"/>
    <s v="Comptes financiers"/>
    <s v="851ij"/>
    <m/>
    <m/>
    <n v="5156047.8899999997"/>
    <m/>
    <n v="51.929177374855001"/>
    <n v="107.073013743126"/>
    <n v="22556.320000000698"/>
    <m/>
    <n v="1110942.8500000001"/>
    <n v="3251342.42"/>
    <n v="3251342.42"/>
    <m/>
    <m/>
    <m/>
    <n v="200455.55"/>
    <n v="504794.68"/>
    <m/>
    <m/>
    <m/>
  </r>
  <r>
    <x v="47"/>
    <x v="10"/>
    <n v="283178"/>
    <n v="19967"/>
    <n v="0"/>
    <n v="588284"/>
    <n v="205103"/>
    <n v="-836948"/>
    <n v="6.0081753293426301"/>
    <m/>
    <m/>
    <n v="25332"/>
    <n v="1305521"/>
    <n v="2068538"/>
    <n v="4365818"/>
    <n v="61.9976141928042"/>
    <n v="65670"/>
    <n v="0"/>
    <m/>
    <s v="Vague A"/>
    <x v="46"/>
    <s v="Saint-Martin-d'Hères"/>
    <x v="13"/>
    <s v="Auvergne-Rhône-Alpes"/>
    <s v="38421"/>
    <s v="A08"/>
    <s v="R84"/>
    <s v="Comptes financiers"/>
    <s v="851ij"/>
    <n v="92.629370925707505"/>
    <n v="262306"/>
    <n v="4281155"/>
    <n v="2101004"/>
    <n v="48.123948364315702"/>
    <n v="98.060775781308294"/>
    <m/>
    <n v="173.94223755038101"/>
    <n v="759974"/>
    <n v="3548952"/>
    <n v="2706703"/>
    <n v="169526"/>
    <n v="169526"/>
    <n v="1123391"/>
    <n v="367378"/>
    <n v="211723"/>
    <m/>
    <n v="2905486"/>
    <n v="244.32074054781901"/>
  </r>
  <r>
    <x v="47"/>
    <x v="9"/>
    <n v="1087000"/>
    <n v="313459"/>
    <n v="90000"/>
    <n v="473280"/>
    <n v="225749"/>
    <n v="-1614563"/>
    <n v="-14.737853959147969"/>
    <m/>
    <m/>
    <n v="0"/>
    <n v="0"/>
    <n v="4590458"/>
    <n v="6041022"/>
    <n v="68.025195074608234"/>
    <n v="40000"/>
    <n v="0"/>
    <m/>
    <s v="Vague A"/>
    <x v="46"/>
    <s v="Saint-Martin-d'Hères"/>
    <x v="13"/>
    <s v="Auvergne-Rhône-Alpes"/>
    <s v="38421"/>
    <s v="A08"/>
    <s v="R84"/>
    <s v="Budget"/>
    <s v="851ij"/>
    <n v="-81.905887764489421"/>
    <n v="-890317"/>
    <n v="6931339"/>
    <n v="3047658"/>
    <n v="50.449377605312471"/>
    <n v="114.737853959148"/>
    <m/>
    <n v="238.41928377763699"/>
    <n v="2701364"/>
    <n v="4109417"/>
    <n v="4109417"/>
    <n v="-1090144"/>
    <n v="-1090144"/>
    <n v="-1977317"/>
    <n v="142790"/>
    <n v="122775"/>
    <m/>
    <n v="6205021"/>
    <n v="322.276483663546"/>
  </r>
  <r>
    <x v="48"/>
    <x v="2"/>
    <n v="16721298.289999999"/>
    <n v="0"/>
    <n v="0"/>
    <n v="12071431.279999999"/>
    <n v="15289776.24"/>
    <m/>
    <n v="2.914632149"/>
    <n v="40973659.329999998"/>
    <n v="15.504590759999999"/>
    <n v="1447420.44"/>
    <n v="1292793.8"/>
    <n v="29673813.449999999"/>
    <n v="264267918.80000001"/>
    <n v="19.483883179999999"/>
    <n v="1209784.17"/>
    <n v="360130.16"/>
    <s v="2010"/>
    <m/>
    <x v="47"/>
    <s v="Saint-Martin-d'Hères"/>
    <x v="13"/>
    <s v="Auvergne-Rhône-Alpes"/>
    <s v="38421"/>
    <s v="A08"/>
    <s v="R84"/>
    <s v="Comptes financiers"/>
    <s v="Mrr0h"/>
    <n v="46.063634450000002"/>
    <n v="7702437.7199999997"/>
    <n v="256525588.69999999"/>
    <m/>
    <n v="78.532203999999993"/>
    <n v="97.070272419999995"/>
    <n v="10005951.41"/>
    <n v="41.643303090000003"/>
    <n v="4990518.4000000004"/>
    <n v="51489652.590000004"/>
    <n v="51489652.590000004"/>
    <m/>
    <m/>
    <m/>
    <n v="4624791.16"/>
    <n v="9886847.1899999995"/>
    <n v="80.731156396281804"/>
    <n v="53423878.590000004"/>
    <n v="74.973402809999996"/>
  </r>
  <r>
    <x v="49"/>
    <x v="12"/>
    <m/>
    <m/>
    <m/>
    <m/>
    <m/>
    <m/>
    <m/>
    <m/>
    <m/>
    <m/>
    <m/>
    <n v="22273528.780000001"/>
    <m/>
    <m/>
    <m/>
    <m/>
    <s v="2011"/>
    <m/>
    <x v="48"/>
    <s v="Saint-Martin-d'Hères"/>
    <x v="13"/>
    <s v="Auvergne-Rhône-Alpes"/>
    <s v="38421"/>
    <s v="A08"/>
    <s v="R84"/>
    <s v="Comptes financiers"/>
    <s v="VrYMi"/>
    <m/>
    <m/>
    <m/>
    <m/>
    <m/>
    <m/>
    <m/>
    <m/>
    <m/>
    <m/>
    <m/>
    <m/>
    <m/>
    <m/>
    <m/>
    <m/>
    <n v="83.308135633012199"/>
    <n v="30184717.3800001"/>
    <m/>
  </r>
  <r>
    <x v="50"/>
    <x v="3"/>
    <n v="486436.05"/>
    <n v="0"/>
    <n v="0"/>
    <n v="709354.44"/>
    <n v="112492.66"/>
    <m/>
    <n v="2.34827698921322"/>
    <n v="4734663.08"/>
    <n v="40.2487286948829"/>
    <n v="1858462.09"/>
    <n v="1146144.67"/>
    <n v="7738930.4199999999"/>
    <n v="11763509.640000001"/>
    <n v="50.4330940472626"/>
    <n v="58527.56"/>
    <n v="44187.29"/>
    <s v="2012"/>
    <m/>
    <x v="49"/>
    <s v="Saint-Martin-d'Hères"/>
    <x v="13"/>
    <s v="Auvergne-Rhône-Alpes"/>
    <s v="38421"/>
    <s v="A08"/>
    <s v="R84"/>
    <s v="Comptes financiers"/>
    <s v="XfV3j"/>
    <n v="56.788511048882803"/>
    <n v="276239.78999999899"/>
    <n v="11185433.16"/>
    <m/>
    <n v="47.927641686363302"/>
    <n v="95.085850246304602"/>
    <n v="1536466.32"/>
    <n v="249.07528491279299"/>
    <n v="799999.5"/>
    <n v="5932701.8799999999"/>
    <n v="5932701.8799999999"/>
    <n v="88541.879999999001"/>
    <m/>
    <m/>
    <m/>
    <n v="38780.65"/>
    <m/>
    <n v="8938841.8599999994"/>
    <n v="287.69409495090099"/>
  </r>
  <r>
    <x v="50"/>
    <x v="0"/>
    <n v="1419112"/>
    <m/>
    <m/>
    <m/>
    <m/>
    <n v="-1727812"/>
    <n v="4.1710544128977203"/>
    <m/>
    <m/>
    <m/>
    <m/>
    <n v="11790943"/>
    <n v="49128297"/>
    <n v="16.953954255731698"/>
    <m/>
    <m/>
    <s v="2012"/>
    <m/>
    <x v="49"/>
    <s v="Saint-Martin-d'Hères"/>
    <x v="13"/>
    <s v="Auvergne-Rhône-Alpes"/>
    <s v="38421"/>
    <s v="A08"/>
    <s v="R84"/>
    <s v="Comptes financiers"/>
    <s v="XfV3j"/>
    <n v="144.397905168866"/>
    <n v="2049168"/>
    <n v="47076340"/>
    <m/>
    <n v="86.446098467447399"/>
    <n v="95.823268614419902"/>
    <m/>
    <n v="90"/>
    <m/>
    <m/>
    <n v="8329189"/>
    <n v="1582371"/>
    <m/>
    <m/>
    <m/>
    <m/>
    <n v="81.456054307447502"/>
    <n v="13518755"/>
    <n v="103"/>
  </r>
  <r>
    <x v="50"/>
    <x v="6"/>
    <n v="1234194"/>
    <m/>
    <m/>
    <m/>
    <m/>
    <n v="-1120050"/>
    <m/>
    <m/>
    <m/>
    <m/>
    <m/>
    <n v="8127749"/>
    <n v="45650772"/>
    <n v="16.762419702343699"/>
    <m/>
    <m/>
    <s v="2012"/>
    <m/>
    <x v="49"/>
    <s v="Saint-Martin-d'Hères"/>
    <x v="13"/>
    <s v="Auvergne-Rhône-Alpes"/>
    <s v="38421"/>
    <s v="A08"/>
    <s v="R84"/>
    <s v="Comptes financiers"/>
    <s v="XfV3j"/>
    <m/>
    <m/>
    <n v="48127551"/>
    <m/>
    <n v="94.191447627654597"/>
    <n v="105.425492037681"/>
    <m/>
    <n v="61"/>
    <m/>
    <m/>
    <n v="7652174"/>
    <m/>
    <m/>
    <m/>
    <m/>
    <m/>
    <n v="80.789705701578399"/>
    <n v="9247799"/>
    <n v="69"/>
  </r>
  <r>
    <x v="51"/>
    <x v="12"/>
    <m/>
    <n v="0"/>
    <n v="0"/>
    <n v="1951168.79"/>
    <n v="12841194.619999999"/>
    <n v="3540496.75000002"/>
    <n v="4.5210893254679396"/>
    <n v="23464393.07"/>
    <n v="21.104738594693998"/>
    <n v="3239567.84"/>
    <n v="2502301.4300000002"/>
    <n v="21887062.300000101"/>
    <n v="111180685.63"/>
    <n v="33.6247835297686"/>
    <n v="3129383.45"/>
    <n v="309733.61"/>
    <s v="2010"/>
    <s v="Vague A"/>
    <x v="50"/>
    <s v="Grenoble"/>
    <x v="13"/>
    <s v="Auvergne-Rhône-Alpes"/>
    <s v="38185"/>
    <s v="A08"/>
    <s v="R84"/>
    <s v="Comptes financiers"/>
    <s v="2ALYK"/>
    <m/>
    <n v="5026578.1100000003"/>
    <n v="106146461.70999999"/>
    <m/>
    <n v="69.878797796365006"/>
    <n v="95.472033751659495"/>
    <n v="10217493.470000001"/>
    <n v="74.230853304625199"/>
    <n v="3417903.46"/>
    <n v="37384264.869999997"/>
    <n v="37384264.869999997"/>
    <n v="901862.90999999805"/>
    <m/>
    <m/>
    <n v="3955348.57"/>
    <n v="3416768.11"/>
    <n v="70.161582931335701"/>
    <n v="18346565.550000001"/>
    <n v="62.2231159814324"/>
  </r>
  <r>
    <x v="51"/>
    <x v="5"/>
    <n v="8918817.4100000001"/>
    <n v="0"/>
    <n v="0"/>
    <n v="4770129.62"/>
    <n v="5302706.96"/>
    <m/>
    <n v="3.25636478820353"/>
    <n v="24537967.030000001"/>
    <n v="21.399815084732499"/>
    <n v="2613955.3199999998"/>
    <n v="2872909.98"/>
    <n v="18019385.780000001"/>
    <n v="114664388.14"/>
    <n v="34.257897833143197"/>
    <n v="3138681.23"/>
    <n v="322708.90999999997"/>
    <s v="2010"/>
    <s v="Vague A"/>
    <x v="50"/>
    <s v="Grenoble"/>
    <x v="13"/>
    <s v="Auvergne-Rhône-Alpes"/>
    <s v="38185"/>
    <s v="A08"/>
    <s v="R84"/>
    <s v="Comptes financiers"/>
    <s v="2ALYK"/>
    <n v="41.865312275744699"/>
    <n v="3733890.75999999"/>
    <n v="110929772.19"/>
    <m/>
    <n v="69.362288623467705"/>
    <n v="96.743002766089703"/>
    <n v="8906762.9999999907"/>
    <n v="58.478249371044598"/>
    <n v="2823121.82"/>
    <n v="39281608.939999998"/>
    <n v="39281608.939999998"/>
    <n v="667794.09999998799"/>
    <m/>
    <m/>
    <n v="4801247.45"/>
    <n v="3331614.13"/>
    <n v="69.835695425952096"/>
    <n v="19595641.43"/>
    <n v="63.593666294718403"/>
  </r>
  <r>
    <x v="51"/>
    <x v="0"/>
    <n v="11334988"/>
    <n v="4514790.34"/>
    <n v="889356.48"/>
    <n v="5494291.8200000003"/>
    <n v="4953539.3499999996"/>
    <n v="-8221538.9100000001"/>
    <n v="1.921481682"/>
    <n v="19846254.579999998"/>
    <n v="18.065675519999999"/>
    <n v="3244110.57"/>
    <n v="3422950.56"/>
    <n v="16194644.83"/>
    <n v="109856144.40000001"/>
    <n v="31.222546139999999"/>
    <n v="2929691.72"/>
    <n v="489412.39"/>
    <s v="2010"/>
    <s v="Vague A"/>
    <x v="50"/>
    <s v="Grenoble"/>
    <x v="13"/>
    <s v="Auvergne-Rhône-Alpes"/>
    <s v="38185"/>
    <s v="A08"/>
    <s v="R84"/>
    <s v="Comptes financiers"/>
    <s v="2ALYK"/>
    <n v="18.6225693401705"/>
    <n v="2110865.69"/>
    <n v="105228709.09999999"/>
    <m/>
    <n v="74.304950849999997"/>
    <n v="95.787731910000005"/>
    <n v="5725282.2699999996"/>
    <n v="55.403816990000003"/>
    <n v="1750819.69"/>
    <n v="34299885.359999999"/>
    <n v="34299885.359999999"/>
    <m/>
    <m/>
    <m/>
    <n v="4819265.57"/>
    <n v="1471138.7"/>
    <n v="70.409670739281594"/>
    <n v="24416183.739999998"/>
    <n v="83.530684980000004"/>
  </r>
  <r>
    <x v="51"/>
    <x v="7"/>
    <n v="4943794"/>
    <m/>
    <m/>
    <m/>
    <m/>
    <n v="-14446538"/>
    <n v="5.9362470818970596"/>
    <m/>
    <m/>
    <m/>
    <m/>
    <n v="22635307"/>
    <n v="106636060"/>
    <n v="27.5854237300215"/>
    <m/>
    <m/>
    <s v="2010"/>
    <s v="Vague A"/>
    <x v="50"/>
    <s v="Grenoble"/>
    <x v="13"/>
    <s v="Auvergne-Rhône-Alpes"/>
    <s v="38185"/>
    <s v="A08"/>
    <s v="R84"/>
    <s v="Comptes financiers"/>
    <s v="2ALYK"/>
    <n v="128.04295648241001"/>
    <n v="6330180"/>
    <n v="100269051"/>
    <m/>
    <n v="72.009356872337605"/>
    <n v="94.029215820614496"/>
    <m/>
    <n v="81.268451618"/>
    <m/>
    <n v="29416009"/>
    <n v="29416009"/>
    <n v="4176830"/>
    <n v="3829516"/>
    <n v="985961"/>
    <m/>
    <m/>
    <n v="73.892821157596202"/>
    <n v="37081845"/>
    <n v="133.13643708000001"/>
  </r>
  <r>
    <x v="182"/>
    <x v="4"/>
    <n v="23933094"/>
    <m/>
    <m/>
    <m/>
    <m/>
    <n v="-13397025"/>
    <n v="1.0282716101723399"/>
    <m/>
    <m/>
    <m/>
    <m/>
    <n v="39841569"/>
    <n v="431550376"/>
    <n v="19.39154167253"/>
    <m/>
    <m/>
    <s v="2016"/>
    <s v="Vague A"/>
    <x v="182"/>
    <s v="Saint-Martin-d'Hères"/>
    <x v="13"/>
    <s v="Auvergne-Rhône-Alpes"/>
    <s v="38421"/>
    <s v="A08"/>
    <s v="R84"/>
    <s v="Comptes financiers"/>
    <s v="F2yh2"/>
    <n v="18.541313550000002"/>
    <n v="4437510"/>
    <n v="427112864"/>
    <m/>
    <n v="81.854437313710093"/>
    <n v="98.9717279263823"/>
    <m/>
    <n v="33.5812054586115"/>
    <m/>
    <n v="83684271"/>
    <n v="83684271"/>
    <n v="-5448125"/>
    <n v="-4736724"/>
    <n v="-36993546"/>
    <m/>
    <m/>
    <m/>
    <n v="53238594"/>
    <n v="44.873136483194301"/>
  </r>
  <r>
    <x v="182"/>
    <x v="10"/>
    <n v="51057138"/>
    <n v="7768965"/>
    <n v="9652730"/>
    <n v="24743613"/>
    <n v="20313764"/>
    <n v="-5213509"/>
    <n v="2.3547561208034602"/>
    <m/>
    <m/>
    <n v="529623"/>
    <n v="6351037"/>
    <n v="41520969"/>
    <n v="458438303"/>
    <n v="21.257831067401"/>
    <n v="1878374"/>
    <n v="3008525"/>
    <s v="2016"/>
    <s v="Vague A"/>
    <x v="182"/>
    <s v="Saint-Martin-d'Hères"/>
    <x v="13"/>
    <s v="Auvergne-Rhône-Alpes"/>
    <s v="38421"/>
    <s v="A08"/>
    <s v="R84"/>
    <s v="Comptes financiers"/>
    <s v="F2yh2"/>
    <n v="21.143182761242901"/>
    <n v="10795104"/>
    <n v="447643200"/>
    <n v="364318784"/>
    <n v="79.469534202511895"/>
    <n v="97.645244097328401"/>
    <m/>
    <n v="33.391658445833599"/>
    <n v="14014723"/>
    <n v="113292358"/>
    <n v="97454040"/>
    <n v="904841"/>
    <n v="459020"/>
    <n v="1801023"/>
    <n v="7650960"/>
    <n v="17380044"/>
    <n v="80.9251291804527"/>
    <n v="46734478"/>
    <n v="37.584424559559899"/>
  </r>
  <r>
    <x v="54"/>
    <x v="3"/>
    <n v="476165.42"/>
    <n v="0"/>
    <n v="0"/>
    <n v="286990.88"/>
    <n v="596021.31999999995"/>
    <n v="358780.8"/>
    <n v="10.7165819355689"/>
    <n v="1825221.95"/>
    <n v="42.0764351624086"/>
    <n v="334351.63"/>
    <n v="240273"/>
    <n v="734392.44000000495"/>
    <n v="4337872.12"/>
    <n v="57.850264613148603"/>
    <n v="406880.47"/>
    <m/>
    <m/>
    <s v="Vague A"/>
    <x v="53"/>
    <s v="Saint-Étienne"/>
    <x v="14"/>
    <s v="Auvergne-Rhône-Alpes"/>
    <s v="42218"/>
    <s v="A10"/>
    <s v="R84"/>
    <s v="Comptes financiers"/>
    <s v="7s7yT"/>
    <n v="97.628177199427896"/>
    <n v="464871.62"/>
    <n v="3868580.63"/>
    <m/>
    <n v="43.930888861702996"/>
    <n v="89.181527785563205"/>
    <n v="783957.05"/>
    <n v="68.340640582693993"/>
    <n v="304699.03000000003"/>
    <n v="2509470.5"/>
    <n v="2509470.5"/>
    <n v="36247.099999999897"/>
    <m/>
    <m/>
    <n v="37352.269999999997"/>
    <n v="161243.56"/>
    <m/>
    <n v="375611.640000001"/>
    <n v="34.953437276554901"/>
  </r>
  <r>
    <x v="54"/>
    <x v="6"/>
    <n v="1997447"/>
    <n v="181272.21"/>
    <n v="2397.48"/>
    <n v="1215907.33"/>
    <n v="444815.54"/>
    <n v="514858"/>
    <n v="6.1989722771380702"/>
    <n v="1952005.6"/>
    <n v="40.914520330000002"/>
    <n v="294524.27"/>
    <n v="258323.8"/>
    <n v="1441614"/>
    <n v="4770936"/>
    <n v="38.376641396992099"/>
    <n v="234257.97"/>
    <m/>
    <m/>
    <s v="Vague A"/>
    <x v="53"/>
    <s v="Saint-Étienne"/>
    <x v="14"/>
    <s v="Auvergne-Rhône-Alpes"/>
    <s v="42218"/>
    <s v="A10"/>
    <s v="R84"/>
    <s v="Comptes financiers"/>
    <s v="7s7yT"/>
    <n v="14.8063503061658"/>
    <n v="295749"/>
    <n v="4503474"/>
    <m/>
    <n v="46.3162993592872"/>
    <n v="94.393930247649493"/>
    <n v="683631.83"/>
    <n v="115"/>
    <n v="62169.62"/>
    <n v="3075888.05"/>
    <n v="1830925"/>
    <m/>
    <m/>
    <m/>
    <n v="160289.76999999999"/>
    <n v="221930.06"/>
    <m/>
    <n v="926756"/>
    <n v="74"/>
  </r>
  <r>
    <x v="54"/>
    <x v="10"/>
    <n v="964830"/>
    <n v="179609"/>
    <n v="0"/>
    <n v="114304"/>
    <n v="92862"/>
    <n v="410090"/>
    <n v="18.554520726859501"/>
    <m/>
    <m/>
    <n v="479201"/>
    <n v="339438"/>
    <n v="1367147"/>
    <n v="4949182"/>
    <n v="60.183864727544901"/>
    <n v="229062"/>
    <n v="79504"/>
    <m/>
    <s v="Vague A"/>
    <x v="53"/>
    <s v="Saint-Étienne"/>
    <x v="14"/>
    <s v="Auvergne-Rhône-Alpes"/>
    <s v="42218"/>
    <s v="A10"/>
    <s v="R84"/>
    <s v="Comptes financiers"/>
    <s v="7s7yT"/>
    <n v="95.177077827182003"/>
    <n v="918297"/>
    <n v="4027884"/>
    <n v="1962844"/>
    <n v="39.6599680512861"/>
    <n v="81.384842990215404"/>
    <m/>
    <n v="122.191433516953"/>
    <n v="1203187"/>
    <n v="3055324"/>
    <n v="2978609"/>
    <n v="335731"/>
    <n v="335731"/>
    <n v="-40183"/>
    <n v="156203"/>
    <n v="181954"/>
    <m/>
    <n v="957057"/>
    <n v="85.538838755038597"/>
  </r>
  <r>
    <x v="54"/>
    <x v="13"/>
    <n v="1368886"/>
    <n v="253326"/>
    <n v="93945"/>
    <n v="103375"/>
    <n v="27792"/>
    <n v="740545"/>
    <n v="20.9932489800212"/>
    <m/>
    <m/>
    <n v="518989"/>
    <n v="334647"/>
    <n v="2200610"/>
    <n v="5323640"/>
    <n v="62.782569820649002"/>
    <n v="218163"/>
    <n v="48384"/>
    <m/>
    <s v="Vague A"/>
    <x v="53"/>
    <s v="Saint-Étienne"/>
    <x v="14"/>
    <s v="Auvergne-Rhône-Alpes"/>
    <s v="42218"/>
    <s v="A10"/>
    <s v="R84"/>
    <s v="Comptes financiers"/>
    <s v="7s7yT"/>
    <n v="81.643394701969299"/>
    <n v="1117605"/>
    <n v="4206036"/>
    <n v="2102834"/>
    <n v="39.499928620267298"/>
    <n v="79.006769804119003"/>
    <m/>
    <n v="188.35302408253301"/>
    <n v="1052456"/>
    <n v="3095620"/>
    <n v="3342318"/>
    <n v="504102"/>
    <n v="504102"/>
    <n v="-426077"/>
    <n v="0"/>
    <n v="444543"/>
    <m/>
    <n v="1460065"/>
    <n v="124.96883050929701"/>
  </r>
  <r>
    <x v="55"/>
    <x v="3"/>
    <n v="8019424.6299999999"/>
    <n v="0"/>
    <n v="0"/>
    <n v="5296442.92"/>
    <n v="3322867.55"/>
    <m/>
    <n v="2.76157391198005"/>
    <n v="19188725.52"/>
    <n v="16.704085322186099"/>
    <n v="1614725.17"/>
    <n v="2355837.7799999998"/>
    <n v="13205813.439999999"/>
    <n v="114874446.28"/>
    <n v="21.261391450338799"/>
    <n v="682237.64"/>
    <n v="102013.85"/>
    <s v="2009"/>
    <s v="Vague A"/>
    <x v="54"/>
    <s v="Saint-Étienne"/>
    <x v="14"/>
    <s v="Auvergne-Rhône-Alpes"/>
    <s v="42218"/>
    <s v="A10"/>
    <s v="R84"/>
    <s v="Comptes financiers"/>
    <s v="tIJ02"/>
    <n v="39.558233743260701"/>
    <n v="3172342.7400000198"/>
    <n v="111731786.48"/>
    <m/>
    <n v="77.071924833655899"/>
    <n v="97.2642655509825"/>
    <n v="7101543.4300000202"/>
    <n v="42.549152646467199"/>
    <n v="2370536.83"/>
    <n v="24423905.699999999"/>
    <n v="24423905.699999999"/>
    <n v="2544371.0600000201"/>
    <m/>
    <m/>
    <n v="2408535.25"/>
    <n v="3302252.97"/>
    <m/>
    <n v="18888126.84"/>
    <n v="60.857575776944699"/>
  </r>
  <r>
    <x v="55"/>
    <x v="2"/>
    <n v="5789067.4299999997"/>
    <n v="1156753.19"/>
    <n v="0"/>
    <n v="6220147.4299999997"/>
    <n v="3175296.06"/>
    <m/>
    <n v="3.473598339"/>
    <n v="15082429.65"/>
    <n v="12.367266389999999"/>
    <n v="672763.14"/>
    <n v="2550517.63"/>
    <n v="12402341.58"/>
    <n v="121954433.3"/>
    <n v="20.719531580000002"/>
    <n v="763422.95"/>
    <n v="161820.97"/>
    <s v="2009"/>
    <s v="Vague A"/>
    <x v="54"/>
    <s v="Saint-Étienne"/>
    <x v="14"/>
    <s v="Auvergne-Rhône-Alpes"/>
    <s v="42218"/>
    <s v="A10"/>
    <s v="R84"/>
    <s v="Comptes financiers"/>
    <s v="tIJ02"/>
    <n v="73.175985960000006"/>
    <n v="4236207.17"/>
    <n v="117807446"/>
    <m/>
    <n v="79.550146400000003"/>
    <n v="96.599559970000001"/>
    <n v="7003720.5800000001"/>
    <n v="37.899497199999999"/>
    <n v="2766479.66"/>
    <n v="25268387.329999998"/>
    <n v="25268387.329999998"/>
    <n v="1643911.16"/>
    <m/>
    <m/>
    <n v="2100923.67"/>
    <n v="2575637.7400000002"/>
    <n v="82.953977051775794"/>
    <n v="16709534.34"/>
    <n v="51.061563329999998"/>
  </r>
  <r>
    <x v="56"/>
    <x v="12"/>
    <m/>
    <m/>
    <m/>
    <m/>
    <m/>
    <n v="3463967.24"/>
    <m/>
    <m/>
    <m/>
    <m/>
    <m/>
    <n v="15214830.67"/>
    <m/>
    <m/>
    <m/>
    <m/>
    <s v="2011"/>
    <s v="Vague B"/>
    <x v="55"/>
    <s v="Nantes"/>
    <x v="15"/>
    <s v="Pays de la Loire"/>
    <s v="44109"/>
    <s v="A17"/>
    <s v="R52"/>
    <s v="Comptes financiers"/>
    <s v="gCAyK"/>
    <m/>
    <m/>
    <m/>
    <m/>
    <m/>
    <m/>
    <m/>
    <m/>
    <m/>
    <m/>
    <m/>
    <m/>
    <m/>
    <m/>
    <m/>
    <m/>
    <n v="73.793627766217"/>
    <n v="11750863.43"/>
    <m/>
  </r>
  <r>
    <x v="56"/>
    <x v="0"/>
    <n v="3227701"/>
    <m/>
    <m/>
    <m/>
    <m/>
    <n v="2811891.07"/>
    <n v="8.8635926185161296"/>
    <m/>
    <m/>
    <m/>
    <m/>
    <n v="11537726.41"/>
    <n v="33224485"/>
    <n v="36.303057820158799"/>
    <m/>
    <m/>
    <s v="2011"/>
    <s v="Vague B"/>
    <x v="55"/>
    <s v="Nantes"/>
    <x v="15"/>
    <s v="Pays de la Loire"/>
    <s v="44109"/>
    <s v="A17"/>
    <s v="R52"/>
    <s v="Comptes financiers"/>
    <s v="gCAyK"/>
    <n v="91.2377881346506"/>
    <n v="2944883"/>
    <n v="30279602"/>
    <m/>
    <n v="67.300691041561706"/>
    <n v="91.136407381483906"/>
    <m/>
    <n v="137"/>
    <m/>
    <m/>
    <n v="12061504"/>
    <n v="1731942"/>
    <m/>
    <m/>
    <m/>
    <m/>
    <n v="70.432141339500603"/>
    <n v="8725835.3399999999"/>
    <n v="104"/>
  </r>
  <r>
    <x v="56"/>
    <x v="9"/>
    <n v="10442832"/>
    <n v="1083163"/>
    <n v="7828467"/>
    <n v="2835244"/>
    <n v="2603205"/>
    <n v="-2014310"/>
    <n v="-8.5333557971699101E-2"/>
    <m/>
    <m/>
    <n v="2653288"/>
    <n v="3378024"/>
    <n v="8491138"/>
    <n v="50997522"/>
    <n v="53.038153500870102"/>
    <n v="400000"/>
    <n v="325000"/>
    <s v="2011"/>
    <s v="Vague B"/>
    <x v="55"/>
    <s v="Nantes"/>
    <x v="15"/>
    <s v="Pays de la Loire"/>
    <s v="44109"/>
    <s v="A17"/>
    <s v="R52"/>
    <s v="Budget"/>
    <s v="gCAyK"/>
    <n v="-0.41672603753464571"/>
    <n v="-43518"/>
    <n v="51041041"/>
    <n v="35594501"/>
    <n v="69.796530505933205"/>
    <n v="100.08533551885129"/>
    <m/>
    <n v="59.889250299577498"/>
    <n v="3239928"/>
    <n v="29530592"/>
    <n v="27048144"/>
    <n v="-1382187"/>
    <n v="-1382187"/>
    <n v="-9034131"/>
    <n v="2331849"/>
    <n v="2852424"/>
    <m/>
    <n v="10505448"/>
    <n v="74.0964762062749"/>
  </r>
  <r>
    <x v="57"/>
    <x v="11"/>
    <n v="57670947"/>
    <n v="9885824"/>
    <n v="19912691"/>
    <n v="10854336"/>
    <n v="32796034"/>
    <n v="-27823639"/>
    <n v="2.6283962303674619"/>
    <m/>
    <m/>
    <n v="64190"/>
    <n v="4353852"/>
    <n v="24621692"/>
    <n v="386942649"/>
    <n v="27.47347604993525"/>
    <n v="1455363"/>
    <n v="3845179"/>
    <s v="2010"/>
    <s v="Vague B"/>
    <x v="56"/>
    <s v="Nantes"/>
    <x v="15"/>
    <s v="Pays de la Loire"/>
    <s v="44109"/>
    <s v="A17"/>
    <s v="R52"/>
    <s v="Comptes financiers"/>
    <s v="7hB8r"/>
    <n v="17.635198534194348"/>
    <n v="10170386"/>
    <n v="376772263"/>
    <n v="294624428"/>
    <n v="76.141626869360678"/>
    <n v="97.371603769632543"/>
    <m/>
    <n v="23.525641323549301"/>
    <n v="22682552"/>
    <n v="127106180"/>
    <n v="106306596"/>
    <n v="2446726"/>
    <n v="2446726"/>
    <n v="9202828"/>
    <n v="12695916"/>
    <n v="8560243"/>
    <m/>
    <n v="52445331"/>
    <n v="50.110692888239498"/>
  </r>
  <r>
    <x v="59"/>
    <x v="2"/>
    <m/>
    <n v="1834937.88"/>
    <n v="2176395.4900000002"/>
    <n v="3685780.07"/>
    <n v="2955469.93"/>
    <m/>
    <n v="2.666675701"/>
    <n v="20706965.030000001"/>
    <n v="13.091909579999999"/>
    <n v="1645051.77"/>
    <n v="2287627.52"/>
    <m/>
    <n v="158166117"/>
    <n v="15.89113498"/>
    <n v="1397584.16"/>
    <n v="458.04"/>
    <s v="2011"/>
    <s v="Vague C"/>
    <x v="58"/>
    <s v="Orléans"/>
    <x v="5"/>
    <s v="Centre-Val de Loire"/>
    <s v="45234"/>
    <s v="A18"/>
    <s v="R24"/>
    <s v="Comptes financiers"/>
    <s v="HCBvW"/>
    <m/>
    <n v="4217777.41"/>
    <n v="153877258.09999999"/>
    <m/>
    <n v="81.292958780000006"/>
    <n v="97.288383280000005"/>
    <n v="8660957.3399999999"/>
    <m/>
    <n v="2228351.2000000002"/>
    <n v="25134391.149999999"/>
    <n v="25134391.149999999"/>
    <n v="381164.77"/>
    <m/>
    <m/>
    <n v="1848184.39"/>
    <n v="5074550.7"/>
    <n v="85.962365538533206"/>
    <n v="12830749.42"/>
    <n v="30.017884689999999"/>
  </r>
  <r>
    <x v="59"/>
    <x v="13"/>
    <n v="8953125"/>
    <n v="808960"/>
    <n v="1382620"/>
    <n v="6096605"/>
    <n v="4734553"/>
    <n v="-14590155"/>
    <n v="5.8363098340676496"/>
    <m/>
    <m/>
    <m/>
    <n v="2881633"/>
    <n v="24365833"/>
    <n v="167736674"/>
    <n v="15.239236232858699"/>
    <n v="1062184"/>
    <n v="1224117"/>
    <s v="2011"/>
    <s v="Vague C"/>
    <x v="58"/>
    <s v="Orléans"/>
    <x v="5"/>
    <s v="Centre-Val de Loire"/>
    <s v="45234"/>
    <s v="A18"/>
    <s v="R24"/>
    <s v="Comptes financiers"/>
    <s v="HCBvW"/>
    <n v="109.34318464223399"/>
    <n v="9789632"/>
    <n v="157947042"/>
    <n v="134468806"/>
    <n v="80.166610433684895"/>
    <n v="94.163690165932394"/>
    <m/>
    <n v="55.535702150091502"/>
    <n v="1409459"/>
    <n v="28475700"/>
    <n v="25561788"/>
    <n v="5400445"/>
    <n v="5400445"/>
    <n v="4017334"/>
    <n v="1021895"/>
    <n v="7853674"/>
    <n v="85.951129274680795"/>
    <n v="38955988"/>
    <n v="88.790239452537506"/>
  </r>
  <r>
    <x v="59"/>
    <x v="9"/>
    <n v="10402111"/>
    <n v="6860454"/>
    <n v="791090"/>
    <n v="11209683"/>
    <n v="1330673"/>
    <n v="-24298029"/>
    <n v="2.5120279087243009"/>
    <m/>
    <m/>
    <n v="155800"/>
    <n v="3011023"/>
    <n v="32720867"/>
    <n v="192401485"/>
    <n v="19.317747469568651"/>
    <n v="636590"/>
    <n v="512666"/>
    <s v="2011"/>
    <s v="Vague C"/>
    <x v="58"/>
    <s v="Orléans"/>
    <x v="5"/>
    <s v="Centre-Val de Loire"/>
    <s v="45234"/>
    <s v="A18"/>
    <s v="R24"/>
    <s v="Budget"/>
    <s v="HCBvW"/>
    <n v="46.463443814433433"/>
    <n v="4833179"/>
    <n v="187568306"/>
    <n v="155210040"/>
    <n v="80.669876326578247"/>
    <n v="97.487972091275694"/>
    <m/>
    <n v="62.801186251583502"/>
    <n v="1342200"/>
    <n v="40724429"/>
    <n v="37167633"/>
    <n v="380090"/>
    <n v="380090"/>
    <n v="-999886"/>
    <n v="6395311"/>
    <n v="8478939"/>
    <m/>
    <n v="57018896"/>
    <n v="109.436412780739"/>
  </r>
  <r>
    <x v="60"/>
    <x v="2"/>
    <n v="5338063.38"/>
    <n v="749765.69"/>
    <n v="63587.69"/>
    <n v="1327381.28"/>
    <n v="3738336.72"/>
    <m/>
    <n v="2.7948351499999999"/>
    <n v="15125025.74"/>
    <n v="11.671299339999999"/>
    <n v="930390.37"/>
    <n v="3043292.85"/>
    <n v="13719568.26"/>
    <n v="129591618.7"/>
    <n v="13.39226272"/>
    <n v="937909.67"/>
    <n v="165955.96"/>
    <s v="2010"/>
    <s v="Vague B"/>
    <x v="59"/>
    <s v="Angers"/>
    <x v="15"/>
    <s v="Pays de la Loire"/>
    <s v="49007"/>
    <s v="A17"/>
    <s v="R52"/>
    <s v="Comptes financiers"/>
    <s v="IXHyv"/>
    <n v="67.849927059999999"/>
    <n v="3621872.11"/>
    <n v="125964241.40000001"/>
    <m/>
    <n v="82.84742464"/>
    <n v="97.20091678"/>
    <n v="6617498.3300000001"/>
    <n v="39.209894149999997"/>
    <n v="2456080.1"/>
    <n v="17355250.039999999"/>
    <n v="17355250.039999999"/>
    <n v="1864741.73"/>
    <m/>
    <m/>
    <n v="1463485.98"/>
    <n v="1699457.2"/>
    <n v="81.4323041005363"/>
    <n v="17431039.59"/>
    <n v="49.817108259999998"/>
  </r>
  <r>
    <x v="60"/>
    <x v="9"/>
    <n v="13196155"/>
    <n v="1578414"/>
    <n v="2086100"/>
    <n v="4102138"/>
    <n v="9987933"/>
    <n v="-9765213"/>
    <n v="-3.2749845387145622"/>
    <m/>
    <m/>
    <n v="0"/>
    <n v="5226299"/>
    <n v="4642512"/>
    <n v="180735296"/>
    <n v="21.193744026623332"/>
    <n v="567000"/>
    <n v="497848"/>
    <s v="2010"/>
    <s v="Vague B"/>
    <x v="59"/>
    <s v="Angers"/>
    <x v="15"/>
    <s v="Pays de la Loire"/>
    <s v="49007"/>
    <s v="A17"/>
    <s v="R52"/>
    <s v="Budget"/>
    <s v="IXHyv"/>
    <n v="-44.854376142141398"/>
    <n v="-5919053"/>
    <n v="186654349"/>
    <n v="157382597"/>
    <n v="87.079060085751053"/>
    <n v="103.27498453871461"/>
    <m/>
    <n v="8.9540068525271792"/>
    <n v="11152437"/>
    <n v="46120278"/>
    <n v="38304576"/>
    <n v="-8607925"/>
    <n v="-8607925"/>
    <n v="-11299506"/>
    <n v="3430090"/>
    <n v="7492019"/>
    <m/>
    <n v="14407725"/>
    <n v="27.788160456952401"/>
  </r>
  <r>
    <x v="61"/>
    <x v="9"/>
    <n v="0"/>
    <n v="0"/>
    <n v="0"/>
    <n v="152598"/>
    <n v="160000"/>
    <n v="-635899"/>
    <n v="-3.739401939381632"/>
    <m/>
    <m/>
    <n v="0"/>
    <n v="0"/>
    <m/>
    <n v="393940"/>
    <n v="100"/>
    <n v="0"/>
    <n v="0"/>
    <m/>
    <m/>
    <x v="60"/>
    <m/>
    <x v="11"/>
    <m/>
    <m/>
    <m/>
    <m/>
    <s v="Budget"/>
    <s v="ClZg2"/>
    <m/>
    <n v="-14731"/>
    <n v="408671"/>
    <n v="0"/>
    <n v="0"/>
    <n v="103.73940193938159"/>
    <m/>
    <n v="-39.553479449239099"/>
    <n v="0"/>
    <n v="332598"/>
    <n v="393940"/>
    <n v="-14731"/>
    <n v="-14731"/>
    <n v="-68597"/>
    <n v="0"/>
    <n v="20000"/>
    <m/>
    <n v="590998"/>
    <n v="520.61261993143603"/>
  </r>
  <r>
    <x v="62"/>
    <x v="3"/>
    <n v="9377635.9000000004"/>
    <n v="0"/>
    <n v="0"/>
    <n v="1381343.69"/>
    <n v="3023350.19"/>
    <m/>
    <n v="7.0068374119639003"/>
    <n v="19614327.719999999"/>
    <n v="43.710946887341201"/>
    <n v="1900470.7"/>
    <n v="2867632.35"/>
    <n v="22788214.100000001"/>
    <n v="44872804.450000003"/>
    <n v="41.751497080766903"/>
    <n v="934504.73"/>
    <n v="251873.69"/>
    <s v="2011"/>
    <s v="Vague C"/>
    <x v="61"/>
    <s v="Reims"/>
    <x v="1"/>
    <s v="Grand Est"/>
    <s v="51454"/>
    <s v="A19"/>
    <s v="R44"/>
    <s v="Comptes financiers"/>
    <s v="57OsX"/>
    <n v="33.528327219443497"/>
    <n v="3144164.45"/>
    <n v="41736529.310000002"/>
    <m/>
    <n v="44.052975119989398"/>
    <n v="93.010744083324198"/>
    <n v="4510322.37"/>
    <n v="196.560595996524"/>
    <n v="2607857.21"/>
    <n v="18735067.640000001"/>
    <n v="18735067.640000001"/>
    <n v="1543928.38"/>
    <m/>
    <m/>
    <n v="665124.1"/>
    <n v="4568850.55"/>
    <m/>
    <n v="27622622.390000001"/>
    <n v="238.25996614475099"/>
  </r>
  <r>
    <x v="62"/>
    <x v="4"/>
    <n v="5125037"/>
    <m/>
    <m/>
    <m/>
    <m/>
    <n v="-7195708"/>
    <n v="1.5679132711202"/>
    <m/>
    <m/>
    <m/>
    <m/>
    <n v="17671709"/>
    <n v="186319298"/>
    <n v="12.992814088425799"/>
    <m/>
    <m/>
    <s v="2011"/>
    <s v="Vague C"/>
    <x v="61"/>
    <s v="Reims"/>
    <x v="1"/>
    <s v="Grand Est"/>
    <s v="51454"/>
    <s v="A19"/>
    <s v="R44"/>
    <s v="Comptes financiers"/>
    <s v="57OsX"/>
    <n v="57.001051894844899"/>
    <n v="2921325"/>
    <n v="183397972"/>
    <m/>
    <n v="86.544247284572705"/>
    <n v="98.432086192166693"/>
    <m/>
    <n v="34.6885800896424"/>
    <m/>
    <n v="24208120"/>
    <n v="24208120"/>
    <m/>
    <m/>
    <n v="2249469"/>
    <m/>
    <m/>
    <n v="84.655176279487307"/>
    <n v="24867417"/>
    <n v="48.813353944829899"/>
  </r>
  <r>
    <x v="63"/>
    <x v="6"/>
    <n v="35800449"/>
    <n v="4951379.1100000003"/>
    <n v="3245764.69"/>
    <n v="11920268.550000001"/>
    <n v="9570201.4800000004"/>
    <n v="4515951"/>
    <n v="3.2685077825178102"/>
    <n v="66963114.979999997"/>
    <n v="12.579013079999999"/>
    <n v="5552189.3799999999"/>
    <n v="10794251.27"/>
    <n v="50755672"/>
    <n v="525391345"/>
    <n v="13.5492264342497"/>
    <n v="2924852.14"/>
    <n v="202012.86"/>
    <s v="2012"/>
    <s v="Vague C"/>
    <x v="62"/>
    <s v="Nancy"/>
    <x v="16"/>
    <s v="Grand Est"/>
    <s v="54395"/>
    <s v="A12"/>
    <s v="R44"/>
    <s v="Comptes financiers"/>
    <s v="t6Cq5"/>
    <n v="47.967155384000897"/>
    <n v="17172457"/>
    <n v="507558233"/>
    <m/>
    <n v="83.345022175803095"/>
    <n v="96.605746902815795"/>
    <n v="29363528.829999998"/>
    <n v="36"/>
    <n v="5600866.5300000003"/>
    <n v="78977163.340000004"/>
    <n v="71186463"/>
    <n v="4394198"/>
    <m/>
    <m/>
    <n v="6365532.3799999999"/>
    <n v="8073946.7699999996"/>
    <n v="85.218155907813596"/>
    <n v="46239721"/>
    <n v="33"/>
  </r>
  <r>
    <x v="64"/>
    <x v="12"/>
    <n v="3075365.4"/>
    <n v="0"/>
    <n v="0"/>
    <n v="990791.76"/>
    <n v="2706376.25"/>
    <n v="463469.05000001501"/>
    <n v="2.4008772338218098"/>
    <n v="7728617.2300000004"/>
    <n v="11.840785308350601"/>
    <n v="600753.25"/>
    <n v="814095.07"/>
    <n v="12090510.109999999"/>
    <n v="65271154.140000001"/>
    <n v="15.832559537455699"/>
    <n v="1858505.72"/>
    <n v="40"/>
    <s v="2010"/>
    <s v="Vague B"/>
    <x v="63"/>
    <s v="Lorient"/>
    <x v="8"/>
    <s v="Bretagne"/>
    <s v="56121"/>
    <s v="A14"/>
    <s v="R53"/>
    <s v="Comptes financiers"/>
    <s v="5tVy4"/>
    <n v="50.955905272264602"/>
    <n v="1567080.28"/>
    <n v="63680385.579999998"/>
    <m/>
    <n v="82.369099119472097"/>
    <n v="97.562830654736203"/>
    <n v="3266381.43"/>
    <n v="68.350459877978807"/>
    <n v="1025200.82"/>
    <n v="10334094.34"/>
    <n v="10334094.34"/>
    <n v="1333828.8600000001"/>
    <m/>
    <m/>
    <n v="973721.26"/>
    <n v="1058451.83"/>
    <n v="81.468024297459905"/>
    <n v="11627041.060000001"/>
    <n v="65.730361766443295"/>
  </r>
  <r>
    <x v="64"/>
    <x v="11"/>
    <n v="8271690"/>
    <n v="1713568"/>
    <n v="45582"/>
    <n v="5320051"/>
    <n v="3698004"/>
    <n v="3149094"/>
    <n v="3.4055901284594472"/>
    <m/>
    <m/>
    <n v="803858"/>
    <n v="1198386"/>
    <n v="12613315"/>
    <n v="98333912"/>
    <n v="27.897117527471089"/>
    <n v="604365"/>
    <n v="973706"/>
    <s v="2010"/>
    <s v="Vague B"/>
    <x v="63"/>
    <s v="Lorient"/>
    <x v="8"/>
    <s v="Bretagne"/>
    <s v="56121"/>
    <s v="A14"/>
    <s v="R53"/>
    <s v="Comptes financiers"/>
    <s v="5tVy4"/>
    <n v="40.485680677104682"/>
    <n v="3348850"/>
    <n v="94985062"/>
    <n v="79407763"/>
    <n v="80.753182076189546"/>
    <n v="96.594409871540563"/>
    <m/>
    <n v="47.805342275820202"/>
    <n v="8900072"/>
    <n v="27163662"/>
    <n v="27432327"/>
    <n v="670458"/>
    <n v="670458"/>
    <n v="-4018360"/>
    <n v="2368767"/>
    <n v="1537303"/>
    <n v="77.536334270240104"/>
    <n v="9464221"/>
    <n v="35.8700567042847"/>
  </r>
  <r>
    <x v="65"/>
    <x v="2"/>
    <n v="1046490.98"/>
    <n v="0"/>
    <n v="0"/>
    <n v="398662.75"/>
    <m/>
    <m/>
    <n v="19.19683135"/>
    <n v="2703872.71"/>
    <n v="47.475360260000002"/>
    <m/>
    <m/>
    <n v="3651830.04"/>
    <n v="5695317.9400000004"/>
    <n v="59.503630450000003"/>
    <n v="280082.74"/>
    <m/>
    <m/>
    <s v="Vague C"/>
    <x v="64"/>
    <s v="Metz"/>
    <x v="16"/>
    <s v="Grand Est"/>
    <s v="57463"/>
    <s v="A12"/>
    <s v="R44"/>
    <s v="Comptes financiers"/>
    <s v="fiHKV"/>
    <n v="104.47491669999999"/>
    <n v="1093320.58"/>
    <n v="4592946.9400000004"/>
    <m/>
    <n v="31.439522759999999"/>
    <n v="80.644258820000005"/>
    <n v="1193407.21"/>
    <n v="286.23426999999998"/>
    <n v="143281"/>
    <n v="3388920.94"/>
    <n v="3388920.94"/>
    <n v="828776.48"/>
    <m/>
    <m/>
    <m/>
    <m/>
    <m/>
    <n v="4138748.98"/>
    <n v="324.3994874"/>
  </r>
  <r>
    <x v="66"/>
    <x v="3"/>
    <n v="955629.15"/>
    <n v="0"/>
    <n v="0"/>
    <n v="231602.58"/>
    <n v="100511.58"/>
    <n v="209051.78000000099"/>
    <n v="25.518128473152998"/>
    <n v="1591880.43"/>
    <n v="46.939391945910401"/>
    <n v="1057390.54"/>
    <n v="96777.9"/>
    <n v="2317401.67"/>
    <n v="3391352.9"/>
    <n v="53.268001097732999"/>
    <n v="171237.35"/>
    <m/>
    <m/>
    <s v="Vague E"/>
    <x v="65"/>
    <s v="Villeneuve-d'Ascq"/>
    <x v="17"/>
    <s v="Hauts-de-France"/>
    <s v="59009"/>
    <s v="A09"/>
    <s v="R32"/>
    <s v="Comptes financiers"/>
    <s v="67su6"/>
    <n v="90.559166178637398"/>
    <n v="865409.79"/>
    <n v="2525943.11"/>
    <m/>
    <n v="26.9811363482697"/>
    <n v="74.481871526847002"/>
    <n v="742692.37"/>
    <n v="330.27846030942499"/>
    <m/>
    <n v="1806505.9"/>
    <n v="1806505.9"/>
    <n v="524176.12"/>
    <m/>
    <m/>
    <n v="51502.36"/>
    <m/>
    <m/>
    <n v="2108349.89"/>
    <n v="300.48418643917898"/>
  </r>
  <r>
    <x v="67"/>
    <x v="6"/>
    <n v="512136"/>
    <n v="0"/>
    <n v="0"/>
    <n v="55390.57"/>
    <n v="396954.63"/>
    <n v="-967533"/>
    <m/>
    <n v="1346496.31"/>
    <n v="56.807860169999998"/>
    <n v="143576.76"/>
    <n v="113698.33"/>
    <n v="1269220"/>
    <n v="2359475"/>
    <n v="79.074158446264505"/>
    <n v="94200.46"/>
    <m/>
    <m/>
    <s v="Vague E"/>
    <x v="66"/>
    <s v="Roubaix"/>
    <x v="17"/>
    <s v="Hauts-de-France"/>
    <s v="59512"/>
    <s v="A09"/>
    <s v="R32"/>
    <s v="Comptes financiers"/>
    <s v="T6qPJ"/>
    <m/>
    <m/>
    <n v="2738832"/>
    <m/>
    <n v="52.6758283092637"/>
    <n v="116.078025832018"/>
    <m/>
    <n v="167"/>
    <n v="107687.59"/>
    <n v="1876524.09"/>
    <n v="1865735"/>
    <m/>
    <m/>
    <m/>
    <n v="610042.98"/>
    <n v="269533.33"/>
    <m/>
    <n v="2236753"/>
    <n v="294"/>
  </r>
  <r>
    <x v="67"/>
    <x v="1"/>
    <n v="3055147"/>
    <n v="0"/>
    <n v="89493"/>
    <n v="259159"/>
    <n v="1987215"/>
    <n v="-573651"/>
    <n v="15.499321767335299"/>
    <m/>
    <m/>
    <n v="321068"/>
    <n v="92618"/>
    <n v="711446"/>
    <n v="3444983"/>
    <n v="66.444304659848797"/>
    <n v="688950"/>
    <n v="0"/>
    <m/>
    <s v="Vague E"/>
    <x v="66"/>
    <s v="Roubaix"/>
    <x v="17"/>
    <s v="Hauts-de-France"/>
    <s v="59512"/>
    <s v="A09"/>
    <s v="R32"/>
    <s v="Comptes financiers"/>
    <s v="T6qPJ"/>
    <n v="17.4770313834326"/>
    <n v="533949"/>
    <n v="2900767"/>
    <n v="1324950"/>
    <n v="38.460276872193603"/>
    <n v="84.202650637172994"/>
    <m/>
    <n v="88.294082220323105"/>
    <n v="88668"/>
    <n v="4161352"/>
    <n v="2288995"/>
    <n v="151113"/>
    <n v="151113"/>
    <n v="-580153"/>
    <n v="518403"/>
    <n v="115778"/>
    <m/>
    <n v="1285097"/>
    <n v="159.487101170139"/>
  </r>
  <r>
    <x v="67"/>
    <x v="9"/>
    <n v="2066341"/>
    <n v="325461"/>
    <n v="0"/>
    <n v="1228769"/>
    <n v="819671"/>
    <n v="-326339"/>
    <n v="2.3010600625765609"/>
    <m/>
    <m/>
    <n v="508750"/>
    <n v="105000"/>
    <n v="432438"/>
    <n v="4889051"/>
    <n v="71.36458588793613"/>
    <n v="155000"/>
    <n v="0"/>
    <m/>
    <s v="Vague E"/>
    <x v="66"/>
    <s v="Roubaix"/>
    <x v="17"/>
    <s v="Hauts-de-France"/>
    <s v="59512"/>
    <s v="A09"/>
    <s v="R32"/>
    <s v="Budget"/>
    <s v="T6qPJ"/>
    <n v="5.4444063201572241"/>
    <n v="112500"/>
    <n v="4776551"/>
    <n v="1839367"/>
    <n v="37.622168392189003"/>
    <n v="97.698939937423447"/>
    <m/>
    <n v="32.592069047310503"/>
    <n v="150000"/>
    <n v="4667090"/>
    <n v="3489051"/>
    <n v="-267500"/>
    <n v="-267500"/>
    <n v="-775802"/>
    <n v="566595"/>
    <n v="807844"/>
    <m/>
    <n v="758777"/>
    <n v="57.187648577394"/>
  </r>
  <r>
    <x v="68"/>
    <x v="5"/>
    <n v="1364723.65"/>
    <n v="0"/>
    <n v="0"/>
    <n v="408144.6"/>
    <n v="532836.03"/>
    <m/>
    <n v="7.6579702647571999"/>
    <n v="3972285.19"/>
    <n v="17.625292137821599"/>
    <n v="1459719.86"/>
    <n v="1057183.73"/>
    <n v="6104267.6600000001"/>
    <n v="22537414.75"/>
    <n v="24.4745226601467"/>
    <n v="720280.44"/>
    <m/>
    <s v="2012"/>
    <s v="Vague E"/>
    <x v="67"/>
    <s v="Villeneuve-d'Ascq"/>
    <x v="17"/>
    <s v="Hauts-de-France"/>
    <s v="59009"/>
    <s v="A09"/>
    <s v="R32"/>
    <s v="Comptes financiers"/>
    <s v="54VTe"/>
    <n v="126.465788146927"/>
    <n v="1725908.52"/>
    <n v="20730061.739999998"/>
    <m/>
    <n v="73.586194397030397"/>
    <n v="91.9806551459057"/>
    <n v="1949440.76"/>
    <n v="106.007226855466"/>
    <n v="418769.35"/>
    <n v="5515924.6800000099"/>
    <n v="5515924.6800000099"/>
    <n v="1074170.08"/>
    <m/>
    <m/>
    <n v="488448.04"/>
    <n v="401193.65"/>
    <n v="78.456341447152795"/>
    <n v="6535175.3899999997"/>
    <n v="113.49040682596601"/>
  </r>
  <r>
    <x v="69"/>
    <x v="5"/>
    <n v="6562701.4000000004"/>
    <n v="0"/>
    <n v="0"/>
    <n v="3995239.07"/>
    <n v="5325741.5999999996"/>
    <m/>
    <n v="2.8302648342755798"/>
    <n v="11263061.359999999"/>
    <n v="11.4658812508927"/>
    <n v="623629.61"/>
    <n v="1353789.07"/>
    <n v="15573321.289999999"/>
    <n v="98231100.719999999"/>
    <n v="19.325624960786801"/>
    <n v="804736"/>
    <n v="4188.82"/>
    <s v="2010"/>
    <s v="Vague E"/>
    <x v="68"/>
    <s v="Aulnoy-lez-Valenciennes"/>
    <x v="17"/>
    <s v="Hauts-de-France"/>
    <s v="59032"/>
    <s v="A09"/>
    <s v="R32"/>
    <s v="Comptes financiers"/>
    <s v="SuUZ2"/>
    <n v="42.363656831925702"/>
    <n v="2780200.2999999798"/>
    <n v="95432588.379999995"/>
    <m/>
    <n v="80.152774541769404"/>
    <n v="97.151093371154502"/>
    <n v="5288867.51999998"/>
    <n v="58.747182273586198"/>
    <n v="2132248.83"/>
    <n v="18983774.120000001"/>
    <n v="18983774.120000001"/>
    <n v="996075.65999998199"/>
    <m/>
    <m/>
    <n v="817947.33"/>
    <n v="3104663.59"/>
    <n v="87.351266605311693"/>
    <n v="18187863.5"/>
    <n v="68.610010177322096"/>
  </r>
  <r>
    <x v="69"/>
    <x v="1"/>
    <n v="20095153"/>
    <n v="313565"/>
    <n v="462870"/>
    <n v="2735098"/>
    <n v="18196922"/>
    <n v="3242461"/>
    <n v="3.3029113451202199"/>
    <m/>
    <m/>
    <n v="992362"/>
    <n v="1394872"/>
    <n v="22564661"/>
    <n v="107249291"/>
    <n v="18.745752827400999"/>
    <n v="864693"/>
    <n v="147952"/>
    <s v="2010"/>
    <s v="Vague E"/>
    <x v="68"/>
    <s v="Aulnoy-lez-Valenciennes"/>
    <x v="17"/>
    <s v="Hauts-de-France"/>
    <s v="59032"/>
    <s v="A09"/>
    <s v="R32"/>
    <s v="Comptes financiers"/>
    <s v="SuUZ2"/>
    <n v="17.627877727529601"/>
    <n v="3542349"/>
    <n v="103697207"/>
    <n v="89982584"/>
    <n v="83.900399863715606"/>
    <n v="96.688011671797398"/>
    <m/>
    <n v="78.336516430958497"/>
    <n v="3145951"/>
    <n v="34095264"/>
    <n v="20104687"/>
    <n v="211957"/>
    <n v="211957"/>
    <n v="-2678341"/>
    <n v="973125"/>
    <n v="4867854"/>
    <n v="87.0785460400772"/>
    <n v="19322200"/>
    <n v="67.079839479186703"/>
  </r>
  <r>
    <x v="183"/>
    <x v="2"/>
    <n v="7103430.3200000003"/>
    <n v="1329976.6599999999"/>
    <n v="397735.31"/>
    <n v="7330829.1500000004"/>
    <n v="2947162.86"/>
    <n v="255487.91"/>
    <n v="4.2458053639999997"/>
    <n v="26773234.199999999"/>
    <n v="11.823802199999999"/>
    <n v="315088.71999999997"/>
    <n v="2201545.34"/>
    <n v="16307050.58"/>
    <n v="226435065.09999999"/>
    <n v="15.428767759999999"/>
    <n v="4575830.38"/>
    <n v="142.80000000000001"/>
    <s v="2011"/>
    <m/>
    <x v="183"/>
    <s v="Villeneuve-d'Ascq"/>
    <x v="17"/>
    <s v="Hauts-de-France"/>
    <s v="59009"/>
    <s v="A09"/>
    <s v="R32"/>
    <s v="Comptes financiers"/>
    <s v="qPCgk"/>
    <n v="135.34294990000001"/>
    <n v="9613992.1400000006"/>
    <n v="216814468.09999999"/>
    <m/>
    <n v="81.452989349999996"/>
    <n v="95.751277759999994"/>
    <n v="13338441.52"/>
    <n v="27.076321329999999"/>
    <n v="5635587.4500000002"/>
    <n v="34936140.32"/>
    <n v="34936140.32"/>
    <n v="3534972.03"/>
    <m/>
    <m/>
    <n v="3557970.36"/>
    <n v="6783799.9800000004"/>
    <n v="84.805901818457301"/>
    <n v="16051562.67"/>
    <n v="26.65210772"/>
  </r>
  <r>
    <x v="183"/>
    <x v="4"/>
    <n v="10268988"/>
    <m/>
    <m/>
    <m/>
    <m/>
    <n v="-4657348"/>
    <n v="1.7124223976974799"/>
    <m/>
    <m/>
    <m/>
    <m/>
    <n v="6835739"/>
    <n v="239314903"/>
    <n v="18.842675251193999"/>
    <m/>
    <m/>
    <s v="2011"/>
    <m/>
    <x v="183"/>
    <s v="Villeneuve-d'Ascq"/>
    <x v="17"/>
    <s v="Hauts-de-France"/>
    <s v="59009"/>
    <s v="A09"/>
    <s v="R32"/>
    <s v="Comptes financiers"/>
    <s v="qPCgk"/>
    <n v="39.907359907324903"/>
    <n v="4098082"/>
    <n v="238804561"/>
    <m/>
    <n v="82.901702532081799"/>
    <n v="99.786748759227905"/>
    <m/>
    <n v="10.304937350003099"/>
    <m/>
    <n v="45093330"/>
    <n v="45093330"/>
    <n v="586560"/>
    <n v="508514"/>
    <m/>
    <m/>
    <m/>
    <n v="83.243240395095299"/>
    <n v="11493087"/>
    <n v="17.325930889569602"/>
  </r>
  <r>
    <x v="70"/>
    <x v="3"/>
    <n v="8876859.4600000009"/>
    <n v="0"/>
    <n v="0"/>
    <n v="2234941.65"/>
    <n v="4503953.5599999996"/>
    <m/>
    <n v="8.9674751479247004"/>
    <n v="18336584.449999999"/>
    <n v="12.663830297409399"/>
    <n v="867305.66"/>
    <n v="5017250.55"/>
    <m/>
    <n v="144794931.86000001"/>
    <n v="15.3241750487882"/>
    <n v="1077647.06"/>
    <n v="59155.28"/>
    <s v="2010"/>
    <m/>
    <x v="69"/>
    <s v="Lille"/>
    <x v="17"/>
    <s v="Hauts-de-France"/>
    <s v="59350"/>
    <s v="A09"/>
    <s v="R32"/>
    <s v="Comptes financiers"/>
    <s v="j5sy1"/>
    <n v="146.27301004943499"/>
    <n v="12984449.529999999"/>
    <n v="131781753.59999999"/>
    <m/>
    <n v="76.943519174912097"/>
    <n v="91.0126838744727"/>
    <n v="14550496.65"/>
    <m/>
    <n v="3663556.95"/>
    <n v="22188628.82"/>
    <n v="22188628.82"/>
    <n v="10423051.24"/>
    <m/>
    <m/>
    <n v="1162124.72"/>
    <n v="1631639.79"/>
    <m/>
    <m/>
    <m/>
  </r>
  <r>
    <x v="70"/>
    <x v="6"/>
    <n v="8381487"/>
    <m/>
    <m/>
    <m/>
    <m/>
    <n v="-10650754"/>
    <m/>
    <m/>
    <m/>
    <m/>
    <m/>
    <n v="36468029"/>
    <n v="151816941"/>
    <n v="16.6884695694139"/>
    <m/>
    <m/>
    <s v="2010"/>
    <m/>
    <x v="69"/>
    <s v="Lille"/>
    <x v="17"/>
    <s v="Hauts-de-France"/>
    <s v="59350"/>
    <s v="A09"/>
    <s v="R32"/>
    <s v="Comptes financiers"/>
    <s v="j5sy1"/>
    <m/>
    <m/>
    <n v="155882850"/>
    <m/>
    <n v="86.199312236175302"/>
    <n v="102.678165541486"/>
    <m/>
    <n v="84"/>
    <m/>
    <m/>
    <n v="25335924"/>
    <m/>
    <m/>
    <m/>
    <m/>
    <m/>
    <n v="80.943566660213307"/>
    <n v="47118783"/>
    <n v="109"/>
  </r>
  <r>
    <x v="70"/>
    <x v="4"/>
    <n v="18012862"/>
    <m/>
    <m/>
    <m/>
    <m/>
    <n v="-10148465"/>
    <n v="2.90632176638095"/>
    <m/>
    <m/>
    <m/>
    <m/>
    <n v="25651342"/>
    <n v="165205314"/>
    <n v="16.6724104286379"/>
    <m/>
    <m/>
    <s v="2010"/>
    <m/>
    <x v="69"/>
    <s v="Lille"/>
    <x v="17"/>
    <s v="Hauts-de-France"/>
    <s v="59350"/>
    <s v="A09"/>
    <s v="R32"/>
    <s v="Comptes financiers"/>
    <s v="j5sy1"/>
    <n v="26.655386578767999"/>
    <n v="4801398"/>
    <n v="161849943"/>
    <m/>
    <n v="81.423496462105305"/>
    <n v="97.968969085340703"/>
    <m/>
    <n v="57.055831771284602"/>
    <m/>
    <n v="27543708"/>
    <n v="27543708"/>
    <n v="744726"/>
    <n v="599748"/>
    <m/>
    <m/>
    <m/>
    <n v="81.501735556214797"/>
    <n v="35799807"/>
    <n v="79.628885133435006"/>
  </r>
  <r>
    <x v="71"/>
    <x v="0"/>
    <n v="4153733.81"/>
    <n v="321131.55"/>
    <n v="143270.56"/>
    <n v="2137334.6"/>
    <n v="1781318.44"/>
    <n v="-6309528.2599999998"/>
    <n v="3.4969384570000002"/>
    <n v="11133216.029999999"/>
    <n v="10.19418565"/>
    <n v="188687.55"/>
    <n v="2317378.58"/>
    <n v="17618383.82"/>
    <n v="109211431"/>
    <n v="10.82248557"/>
    <n v="180320.5"/>
    <n v="197593.55"/>
    <s v="2012"/>
    <m/>
    <x v="70"/>
    <s v="Villeneuve-d'Ascq"/>
    <x v="17"/>
    <s v="Hauts-de-France"/>
    <s v="59009"/>
    <s v="A09"/>
    <s v="R32"/>
    <s v="Comptes financiers"/>
    <s v="QhvwL"/>
    <n v="91.942736460000006"/>
    <n v="3819056.53"/>
    <n v="105376479.59999999"/>
    <m/>
    <n v="84.475016870000005"/>
    <n v="96.488507310000003"/>
    <n v="5719077.7999999998"/>
    <n v="60.190074680000002"/>
    <n v="1173486.55"/>
    <n v="11819391.359999999"/>
    <n v="11819391.359999999"/>
    <n v="2526560.92"/>
    <m/>
    <m/>
    <n v="1605949.72"/>
    <n v="1500234.51"/>
    <n v="82.391553079462199"/>
    <n v="23927912.079999998"/>
    <n v="81.745455750000005"/>
  </r>
  <r>
    <x v="72"/>
    <x v="3"/>
    <n v="38417.71"/>
    <n v="0"/>
    <n v="0"/>
    <n v="119131.63"/>
    <n v="256858.92"/>
    <m/>
    <n v="11.0403976241723"/>
    <n v="1553972.67"/>
    <n v="41.223568274391901"/>
    <n v="575"/>
    <n v="1558809.88"/>
    <n v="3299369.84"/>
    <n v="3769621.93"/>
    <n v="60.680592708669899"/>
    <n v="96373.83"/>
    <m/>
    <m/>
    <s v="Vague E"/>
    <x v="71"/>
    <s v="Lille"/>
    <x v="17"/>
    <s v="Hauts-de-France"/>
    <s v="59350"/>
    <s v="A09"/>
    <s v="R32"/>
    <s v="Comptes financiers"/>
    <s v="F77ic"/>
    <n v="1083.3057202003999"/>
    <n v="416181.25"/>
    <n v="3353440.68"/>
    <m/>
    <n v="42.868083855825802"/>
    <n v="88.9596023758277"/>
    <n v="822138.58"/>
    <n v="354.19536402832699"/>
    <m/>
    <n v="2287428.9300000002"/>
    <n v="2287428.9300000002"/>
    <m/>
    <m/>
    <m/>
    <m/>
    <n v="57200"/>
    <m/>
    <n v="3996665.15"/>
    <n v="429.05170876617399"/>
  </r>
  <r>
    <x v="72"/>
    <x v="4"/>
    <n v="1469618"/>
    <m/>
    <m/>
    <m/>
    <m/>
    <n v="-1804316"/>
    <n v="3.2994042381431399"/>
    <m/>
    <m/>
    <m/>
    <m/>
    <n v="2289329"/>
    <n v="5272073"/>
    <n v="70.742362634204795"/>
    <m/>
    <m/>
    <m/>
    <s v="Vague E"/>
    <x v="71"/>
    <s v="Lille"/>
    <x v="17"/>
    <s v="Hauts-de-France"/>
    <s v="59350"/>
    <s v="A09"/>
    <s v="R32"/>
    <s v="Comptes financiers"/>
    <s v="F77ic"/>
    <n v="11.8362050546469"/>
    <n v="173947"/>
    <n v="5098126"/>
    <m/>
    <n v="46.877234059543603"/>
    <n v="96.700595761856903"/>
    <m/>
    <n v="161.65909591092901"/>
    <m/>
    <n v="3729589"/>
    <n v="3729589"/>
    <n v="969730"/>
    <n v="969730"/>
    <m/>
    <m/>
    <m/>
    <m/>
    <n v="4093645"/>
    <n v="289.06939530329402"/>
  </r>
  <r>
    <x v="72"/>
    <x v="7"/>
    <n v="364847"/>
    <m/>
    <m/>
    <m/>
    <m/>
    <n v="-1881344"/>
    <n v="16.521233467185802"/>
    <m/>
    <m/>
    <m/>
    <m/>
    <n v="2825354"/>
    <n v="5453019"/>
    <n v="69.727209826336605"/>
    <m/>
    <m/>
    <m/>
    <s v="Vague E"/>
    <x v="71"/>
    <s v="Lille"/>
    <x v="17"/>
    <s v="Hauts-de-France"/>
    <s v="59350"/>
    <s v="A09"/>
    <s v="R32"/>
    <s v="Comptes financiers"/>
    <s v="F77ic"/>
    <n v="246.92706805866601"/>
    <n v="900906"/>
    <n v="4552112"/>
    <m/>
    <n v="43.518718713432001"/>
    <n v="83.478748194348896"/>
    <m/>
    <n v="223.4407765"/>
    <m/>
    <n v="3802238"/>
    <n v="3802238"/>
    <n v="307821"/>
    <n v="307821"/>
    <n v="-184305"/>
    <m/>
    <m/>
    <m/>
    <n v="4706698"/>
    <n v="372.22530553000001"/>
  </r>
  <r>
    <x v="72"/>
    <x v="9"/>
    <n v="2287646"/>
    <n v="0"/>
    <n v="0"/>
    <n v="861554"/>
    <n v="542103"/>
    <n v="-2334727"/>
    <n v="5.7449293537527231"/>
    <m/>
    <m/>
    <n v="0"/>
    <n v="2734920"/>
    <n v="1829490"/>
    <n v="7616682"/>
    <n v="76.475399655650591"/>
    <n v="50000"/>
    <n v="0"/>
    <m/>
    <s v="Vague E"/>
    <x v="71"/>
    <s v="Lille"/>
    <x v="17"/>
    <s v="Hauts-de-France"/>
    <s v="59350"/>
    <s v="A09"/>
    <s v="R32"/>
    <s v="Budget"/>
    <s v="F77ic"/>
    <n v="19.1276534918427"/>
    <n v="437573"/>
    <n v="7179109"/>
    <n v="3492993"/>
    <n v="45.859772010962253"/>
    <n v="94.255070646247276"/>
    <m/>
    <n v="91.740688155034306"/>
    <n v="1219991"/>
    <n v="5775888"/>
    <n v="5824888"/>
    <n v="17573"/>
    <n v="17573"/>
    <n v="-1899073"/>
    <n v="294320"/>
    <n v="73000"/>
    <m/>
    <n v="4164217"/>
    <n v="208.816737564508"/>
  </r>
  <r>
    <x v="73"/>
    <x v="2"/>
    <n v="2511153.8199999998"/>
    <n v="91357.08"/>
    <n v="156551.21"/>
    <n v="7720966.8799999999"/>
    <n v="1889276.93"/>
    <m/>
    <n v="3.7504400819999999"/>
    <n v="9764290.5500000007"/>
    <n v="11.336745560000001"/>
    <n v="495220.17"/>
    <n v="1136551.6000000001"/>
    <n v="5390903.21"/>
    <n v="86129573.040000007"/>
    <n v="22.806530200000001"/>
    <n v="1479434.54"/>
    <n v="3547.96"/>
    <s v="2010"/>
    <s v="Vague E"/>
    <x v="72"/>
    <s v="Dunkerque"/>
    <x v="17"/>
    <s v="Hauts-de-France"/>
    <s v="59183"/>
    <s v="A09"/>
    <s v="R32"/>
    <s v="Comptes financiers"/>
    <s v="yH19Y"/>
    <n v="128.6356098"/>
    <n v="3230238.03"/>
    <n v="82889720.280000001"/>
    <m/>
    <n v="75.219362290000007"/>
    <n v="96.238396820000006"/>
    <n v="4261003.76"/>
    <n v="23.41333942"/>
    <n v="2847573.46"/>
    <n v="19643167.09"/>
    <n v="19643167.09"/>
    <n v="561400.81000000006"/>
    <m/>
    <m/>
    <n v="921746.56"/>
    <n v="2748451.49"/>
    <n v="84.924869175741406"/>
    <n v="6014909.6900000004"/>
    <n v="26.123474430000002"/>
  </r>
  <r>
    <x v="73"/>
    <x v="7"/>
    <n v="3624562"/>
    <m/>
    <m/>
    <m/>
    <m/>
    <n v="-4152530"/>
    <n v="2.4627698323841498"/>
    <m/>
    <m/>
    <m/>
    <m/>
    <n v="7307586"/>
    <n v="81184566"/>
    <n v="13.0219886868644"/>
    <m/>
    <m/>
    <s v="2010"/>
    <s v="Vague E"/>
    <x v="72"/>
    <s v="Dunkerque"/>
    <x v="17"/>
    <s v="Hauts-de-France"/>
    <s v="59183"/>
    <s v="A09"/>
    <s v="R32"/>
    <s v="Comptes financiers"/>
    <s v="yH19Y"/>
    <n v="55.162223739033799"/>
    <n v="1999389"/>
    <n v="79185177"/>
    <m/>
    <n v="84.328112316323796"/>
    <n v="97.537230167615803"/>
    <m/>
    <n v="33.222517895999999"/>
    <m/>
    <n v="10571845"/>
    <n v="10571845"/>
    <n v="419964"/>
    <n v="419964"/>
    <n v="-1864965"/>
    <m/>
    <m/>
    <n v="87.121740149647493"/>
    <n v="11460116"/>
    <n v="52.101187574999997"/>
  </r>
  <r>
    <x v="73"/>
    <x v="13"/>
    <n v="7090763"/>
    <n v="302826"/>
    <n v="506026"/>
    <n v="1441648"/>
    <n v="3581661"/>
    <n v="3076920"/>
    <n v="6.7486219394215796"/>
    <m/>
    <m/>
    <n v="566749"/>
    <n v="1175301"/>
    <n v="14240360"/>
    <n v="86234598"/>
    <n v="14.3563259841485"/>
    <n v="304963"/>
    <m/>
    <s v="2010"/>
    <s v="Vague E"/>
    <x v="72"/>
    <s v="Dunkerque"/>
    <x v="17"/>
    <s v="Hauts-de-France"/>
    <s v="59183"/>
    <s v="A09"/>
    <s v="R32"/>
    <s v="Comptes financiers"/>
    <s v="yH19Y"/>
    <n v="82.073635799137605"/>
    <n v="5819647"/>
    <n v="80411196"/>
    <n v="70923582"/>
    <n v="82.244926798406397"/>
    <n v="93.247023659807596"/>
    <m/>
    <n v="63.753927997787798"/>
    <n v="3213073"/>
    <n v="13586801"/>
    <n v="12380120"/>
    <n v="3714426"/>
    <n v="3714426"/>
    <n v="-717546"/>
    <n v="384062"/>
    <n v="2110492"/>
    <n v="87.474907829896296"/>
    <n v="11163440"/>
    <n v="49.978592533308401"/>
  </r>
  <r>
    <x v="73"/>
    <x v="11"/>
    <n v="6622655"/>
    <n v="2056393"/>
    <n v="1064619"/>
    <n v="1485949"/>
    <n v="4902652"/>
    <n v="-423146"/>
    <n v="4.6862054576585166"/>
    <m/>
    <m/>
    <n v="826097"/>
    <n v="2218119"/>
    <n v="20436731"/>
    <n v="101140956"/>
    <n v="21.31458496397839"/>
    <n v="304175"/>
    <m/>
    <s v="2010"/>
    <s v="Vague E"/>
    <x v="72"/>
    <s v="Dunkerque"/>
    <x v="17"/>
    <s v="Hauts-de-France"/>
    <s v="59183"/>
    <s v="A09"/>
    <s v="R32"/>
    <s v="Comptes financiers"/>
    <s v="yH19Y"/>
    <n v="71.567566180029004"/>
    <n v="4739673"/>
    <n v="96401283"/>
    <n v="81159539"/>
    <n v="80.243990377152457"/>
    <n v="95.313794542341483"/>
    <m/>
    <n v="76.318726587902404"/>
    <n v="6286898"/>
    <n v="25727235"/>
    <n v="21557775"/>
    <n v="2602841"/>
    <n v="2602841"/>
    <n v="2144046"/>
    <n v="2259920"/>
    <n v="4322413"/>
    <n v="84.100210563780195"/>
    <n v="20859877"/>
    <n v="77.898918834928807"/>
  </r>
  <r>
    <x v="73"/>
    <x v="9"/>
    <n v="16343754"/>
    <n v="748533"/>
    <n v="4575618"/>
    <n v="1640605"/>
    <n v="7321810"/>
    <n v="2237760"/>
    <n v="0.27310215020049511"/>
    <m/>
    <m/>
    <n v="558359"/>
    <n v="1462946"/>
    <n v="8102736"/>
    <n v="102857850"/>
    <n v="22.845036134821019"/>
    <n v="265000"/>
    <n v="0"/>
    <s v="2010"/>
    <s v="Vague E"/>
    <x v="72"/>
    <s v="Dunkerque"/>
    <x v="17"/>
    <s v="Hauts-de-France"/>
    <s v="59183"/>
    <s v="A09"/>
    <s v="R32"/>
    <s v="Budget"/>
    <s v="yH19Y"/>
    <n v="1.7187422179751359"/>
    <n v="280907"/>
    <n v="102576943"/>
    <n v="86041063"/>
    <n v="83.650458375320895"/>
    <n v="99.726897849799499"/>
    <m/>
    <n v="28.437043205703599"/>
    <n v="8399692"/>
    <n v="29914270"/>
    <n v="23497913"/>
    <n v="-1569093"/>
    <n v="-1569093"/>
    <n v="-10646490"/>
    <n v="458976"/>
    <n v="4482731"/>
    <m/>
    <n v="5864976"/>
    <n v="20.583488825554099"/>
  </r>
  <r>
    <x v="184"/>
    <x v="14"/>
    <n v="38869733"/>
    <n v="11359231"/>
    <n v="6213784"/>
    <n v="27508044"/>
    <n v="33184182"/>
    <n v="-36737586"/>
    <n v="3.82084358293231"/>
    <m/>
    <m/>
    <n v="4034226"/>
    <n v="12032483"/>
    <n v="74123248"/>
    <n v="604202907"/>
    <n v="17.821233686980602"/>
    <n v="1961224"/>
    <n v="150630"/>
    <s v="2018"/>
    <s v="Vague E"/>
    <x v="77"/>
    <s v="Lille"/>
    <x v="17"/>
    <s v="Hauts-de-France"/>
    <s v="59350"/>
    <s v="A09"/>
    <s v="R32"/>
    <s v="Comptes financiers"/>
    <s v="Szqy5"/>
    <n v="59.3923503410739"/>
    <n v="23085648"/>
    <n v="581117259"/>
    <n v="490742288"/>
    <n v="81.221437751208995"/>
    <n v="96.179156417067702"/>
    <m/>
    <n v="45.919078923794302"/>
    <n v="12673695"/>
    <n v="128562737"/>
    <n v="107676412"/>
    <n v="4734642"/>
    <n v="4861904"/>
    <n v="10690570"/>
    <n v="9724100"/>
    <n v="9721138"/>
    <n v="81.885528979797698"/>
    <n v="110860834"/>
    <n v="68.677878039068901"/>
  </r>
  <r>
    <x v="75"/>
    <x v="11"/>
    <n v="907658"/>
    <n v="0"/>
    <n v="412852"/>
    <n v="416112"/>
    <n v="6076564"/>
    <n v="-2331645"/>
    <n v="6.9657924300483467"/>
    <m/>
    <m/>
    <n v="0"/>
    <n v="958255"/>
    <n v="5194485"/>
    <n v="17710232"/>
    <n v="45.691603588253393"/>
    <n v="362409"/>
    <n v="46234"/>
    <m/>
    <s v="Vague E"/>
    <x v="74"/>
    <s v="Aulnoy-lez-Valenciennes"/>
    <x v="17"/>
    <s v="Hauts-de-France"/>
    <s v="59032"/>
    <s v="A09"/>
    <s v="R32"/>
    <s v="Comptes financiers"/>
    <s v="J3Mu2"/>
    <n v="135.91661176346159"/>
    <n v="1233658"/>
    <n v="16274676"/>
    <n v="12467994"/>
    <n v="70.399947329882522"/>
    <n v="91.894199917877984"/>
    <m/>
    <n v="114.903338167838"/>
    <n v="1578447"/>
    <n v="10176139"/>
    <n v="8092089"/>
    <n v="794004"/>
    <n v="794004"/>
    <n v="2608101"/>
    <n v="256392"/>
    <n v="68874"/>
    <n v="75.764857955204704"/>
    <n v="7526130"/>
    <n v="166.47992254961"/>
  </r>
  <r>
    <x v="76"/>
    <x v="13"/>
    <n v="8827426"/>
    <n v="138534"/>
    <n v="89900"/>
    <n v="1400108"/>
    <n v="5532526"/>
    <n v="3608745"/>
    <n v="6.3096848441979896"/>
    <m/>
    <m/>
    <n v="201352"/>
    <n v="876589"/>
    <n v="22131103"/>
    <n v="105727008"/>
    <n v="17.826441281682701"/>
    <n v="393358"/>
    <n v="466661"/>
    <s v="2019"/>
    <s v="Vague E"/>
    <x v="75"/>
    <s v="Aulnoy-lez-Valenciennes"/>
    <x v="17"/>
    <s v="Hauts-de-France"/>
    <s v="59032"/>
    <s v="A09"/>
    <s v="R32"/>
    <s v="Comptes financiers"/>
    <s v="EW53M"/>
    <n v="75.571757837448899"/>
    <n v="6671041"/>
    <n v="99055967"/>
    <n v="86893510"/>
    <n v="82.1866726806456"/>
    <n v="93.690315155801997"/>
    <m/>
    <n v="80.431268517120202"/>
    <n v="1971090"/>
    <n v="16609873"/>
    <n v="18847363"/>
    <n v="4069246"/>
    <n v="4069246"/>
    <n v="-2722801"/>
    <n v="1357407"/>
    <n v="4182348"/>
    <n v="88.027923288195595"/>
    <n v="18522358"/>
    <n v="67.315973807009499"/>
  </r>
  <r>
    <x v="76"/>
    <x v="8"/>
    <n v="33677390"/>
    <n v="279137"/>
    <n v="2242075"/>
    <n v="3441663"/>
    <n v="18849234"/>
    <n v="1644492"/>
    <n v="7.5943251575483899"/>
    <m/>
    <m/>
    <n v="5790"/>
    <n v="930871"/>
    <n v="23020443"/>
    <n v="104535977"/>
    <n v="20.774104402353299"/>
    <n v="286034"/>
    <n v="757215"/>
    <s v="2019"/>
    <s v="Vague E"/>
    <x v="75"/>
    <s v="Aulnoy-lez-Valenciennes"/>
    <x v="17"/>
    <s v="Hauts-de-France"/>
    <s v="59032"/>
    <s v="A09"/>
    <s v="R32"/>
    <s v="Comptes financiers"/>
    <s v="EW53M"/>
    <n v="23.573091620223501"/>
    <n v="7938802"/>
    <n v="96597175"/>
    <n v="81755471"/>
    <n v="78.207975231340697"/>
    <n v="92.405674842451603"/>
    <m/>
    <n v="85.792979763642194"/>
    <n v="1003166"/>
    <n v="31089915"/>
    <n v="21716413"/>
    <n v="4467901"/>
    <n v="4467901"/>
    <n v="-636342"/>
    <n v="1756379"/>
    <n v="1538351"/>
    <n v="87.525407809191606"/>
    <n v="21375951"/>
    <n v="79.664258918545002"/>
  </r>
  <r>
    <x v="77"/>
    <x v="9"/>
    <n v="5200336"/>
    <n v="1989943"/>
    <n v="0"/>
    <n v="1756378"/>
    <n v="3267469"/>
    <n v="3318118"/>
    <n v="5.6155189520087756"/>
    <m/>
    <m/>
    <n v="3819512"/>
    <n v="2731765"/>
    <n v="11936954"/>
    <n v="45180989"/>
    <n v="37.28407096179324"/>
    <n v="1080000"/>
    <n v="0"/>
    <s v="2012"/>
    <s v="Vague E"/>
    <x v="76"/>
    <s v="Villeneuve-d'Ascq"/>
    <x v="17"/>
    <s v="Hauts-de-France"/>
    <s v="59009"/>
    <s v="A09"/>
    <s v="R32"/>
    <s v="Budget"/>
    <s v="54VTe"/>
    <n v="48.788135997366332"/>
    <n v="2537147"/>
    <n v="42643842"/>
    <n v="33569168"/>
    <n v="74.299320893573181"/>
    <n v="94.384481047991216"/>
    <m/>
    <n v="100.77195764865699"/>
    <n v="705000"/>
    <n v="18874790"/>
    <n v="16845312"/>
    <n v="161047"/>
    <n v="210527"/>
    <n v="-1358532"/>
    <n v="229434"/>
    <n v="3295289"/>
    <m/>
    <n v="8618836"/>
    <n v="72.760352127746799"/>
  </r>
  <r>
    <x v="185"/>
    <x v="0"/>
    <n v="17014646.850000001"/>
    <n v="97688"/>
    <n v="1928732.89"/>
    <n v="3638191.6"/>
    <n v="1288651.92"/>
    <n v="2242966.89"/>
    <n v="3.1732578419999999"/>
    <n v="12172570.43"/>
    <n v="19.2522588"/>
    <n v="2156439.3199999998"/>
    <n v="1461981.64"/>
    <n v="14777677.970000001"/>
    <n v="63226713.049999997"/>
    <n v="29.12753829"/>
    <n v="2273555.37"/>
    <n v="690"/>
    <s v="2010"/>
    <s v="Vague E"/>
    <x v="184"/>
    <s v="Compiègne"/>
    <x v="24"/>
    <s v="Hauts-de-France"/>
    <s v="60159"/>
    <s v="A20"/>
    <s v="R32"/>
    <s v="Comptes financiers"/>
    <s v="H3nOd"/>
    <n v="11.791879359999999"/>
    <n v="2006346.63"/>
    <n v="61136096.18"/>
    <m/>
    <n v="73.823380389999997"/>
    <n v="96.693459509999997"/>
    <n v="3117872.07"/>
    <n v="87.018380329999999"/>
    <n v="1682103.34"/>
    <n v="18416385.050000001"/>
    <n v="18416385.050000001"/>
    <n v="687225.7"/>
    <m/>
    <m/>
    <n v="135057.24"/>
    <n v="2843990.81"/>
    <n v="71.600264764814995"/>
    <n v="12534711.08"/>
    <n v="73.810666209999994"/>
  </r>
  <r>
    <x v="185"/>
    <x v="7"/>
    <n v="4848285"/>
    <m/>
    <m/>
    <m/>
    <m/>
    <n v="4451878"/>
    <n v="6.2341786764119904"/>
    <m/>
    <m/>
    <m/>
    <m/>
    <n v="20569810"/>
    <n v="64450992"/>
    <n v="26.697820260082299"/>
    <m/>
    <m/>
    <s v="2010"/>
    <s v="Vague E"/>
    <x v="184"/>
    <s v="Compiègne"/>
    <x v="24"/>
    <s v="Hauts-de-France"/>
    <s v="60159"/>
    <s v="A20"/>
    <s v="R32"/>
    <s v="Comptes financiers"/>
    <s v="H3nOd"/>
    <n v="82.874459731637103"/>
    <n v="4017990"/>
    <n v="60440471"/>
    <m/>
    <n v="73.666586854086006"/>
    <n v="93.777409973767405"/>
    <m/>
    <n v="122.51942246"/>
    <m/>
    <n v="17207010"/>
    <n v="17207010"/>
    <n v="2296838"/>
    <n v="2296838"/>
    <n v="3429598"/>
    <m/>
    <m/>
    <n v="74.366322507954806"/>
    <n v="16117932"/>
    <n v="96.002817715000006"/>
  </r>
  <r>
    <x v="185"/>
    <x v="10"/>
    <n v="4453834"/>
    <n v="458470"/>
    <n v="1872047"/>
    <n v="4087138"/>
    <n v="1940961"/>
    <n v="5547200"/>
    <n v="5.4838561856146599"/>
    <m/>
    <m/>
    <n v="67010"/>
    <n v="1515897"/>
    <n v="24009013"/>
    <n v="63066570"/>
    <n v="24.489261109332599"/>
    <n v="1681322"/>
    <n v="175212"/>
    <s v="2010"/>
    <s v="Vague E"/>
    <x v="184"/>
    <s v="Compiègne"/>
    <x v="24"/>
    <s v="Hauts-de-France"/>
    <s v="60159"/>
    <s v="A20"/>
    <s v="R32"/>
    <s v="Comptes financiers"/>
    <s v="H3nOd"/>
    <n v="77.651749032406698"/>
    <n v="3458480"/>
    <n v="59604478"/>
    <n v="46810360"/>
    <n v="74.223728989859495"/>
    <n v="94.510416532879503"/>
    <m/>
    <n v="145.009988679039"/>
    <n v="2082115"/>
    <n v="18310276"/>
    <n v="15444537"/>
    <n v="2907936"/>
    <n v="2907936"/>
    <n v="1679667"/>
    <n v="179949"/>
    <n v="4250155"/>
    <n v="76.002829812009296"/>
    <n v="18461813"/>
    <n v="111.505928799511"/>
  </r>
  <r>
    <x v="79"/>
    <x v="3"/>
    <n v="6683741.79"/>
    <n v="0"/>
    <n v="0"/>
    <n v="1463625.07"/>
    <n v="1986096.64"/>
    <n v="345191.74000000203"/>
    <n v="19.131839457092202"/>
    <n v="14832267.15"/>
    <n v="46.757179456082"/>
    <n v="754515.4"/>
    <n v="1241101.06"/>
    <n v="33958425.409999996"/>
    <n v="31721903.079999998"/>
    <n v="31.878263276000201"/>
    <n v="833778.93"/>
    <n v="97591.43"/>
    <s v="2011"/>
    <s v="Vague E"/>
    <x v="78"/>
    <s v="Arras"/>
    <x v="17"/>
    <s v="Hauts-de-France"/>
    <s v="62041"/>
    <s v="A09"/>
    <s v="R32"/>
    <s v="Comptes financiers"/>
    <s v="BWbvP"/>
    <n v="90.802184774406001"/>
    <n v="6068983.5699999901"/>
    <n v="25656833.170000002"/>
    <m/>
    <n v="29.507524458397"/>
    <n v="80.880497948989998"/>
    <n v="6976112.1999999899"/>
    <n v="476.48254430303098"/>
    <n v="3111324.89"/>
    <n v="10112391.779999999"/>
    <n v="10112391.779999999"/>
    <n v="4074979.50999999"/>
    <m/>
    <m/>
    <n v="19921.73"/>
    <n v="401131.35"/>
    <m/>
    <n v="33613233.670000002"/>
    <n v="471.63903826405101"/>
  </r>
  <r>
    <x v="79"/>
    <x v="0"/>
    <n v="6349193.04"/>
    <n v="0"/>
    <n v="192133.59"/>
    <n v="1605218.66"/>
    <n v="2819385.44"/>
    <n v="-4087648.87"/>
    <n v="7.3227652430000001"/>
    <n v="12757458.84"/>
    <n v="11.057794060000001"/>
    <n v="541786.82999999996"/>
    <n v="1528517.84"/>
    <n v="47823672.079999998"/>
    <n v="115370740"/>
    <n v="10.327980630000001"/>
    <n v="711295.9"/>
    <n v="33537.32"/>
    <s v="2011"/>
    <s v="Vague E"/>
    <x v="78"/>
    <s v="Arras"/>
    <x v="17"/>
    <s v="Hauts-de-France"/>
    <s v="62041"/>
    <s v="A09"/>
    <s v="R32"/>
    <s v="Comptes financiers"/>
    <s v="BWbvP"/>
    <n v="133.061452"/>
    <n v="8448328.4499999993"/>
    <n v="106946616.40000001"/>
    <m/>
    <n v="79.828624950000005"/>
    <n v="92.698214800000002"/>
    <n v="9783483.2300000004"/>
    <n v="160.98239040000001"/>
    <n v="3262388.98"/>
    <n v="11915467.68"/>
    <n v="11915467.68"/>
    <n v="5430171.71"/>
    <m/>
    <m/>
    <n v="219323.81"/>
    <n v="712945.98"/>
    <n v="88.559825762434699"/>
    <n v="51911320.950000003"/>
    <n v="174.74209260000001"/>
  </r>
  <r>
    <x v="81"/>
    <x v="3"/>
    <m/>
    <m/>
    <m/>
    <m/>
    <m/>
    <m/>
    <m/>
    <m/>
    <m/>
    <m/>
    <m/>
    <n v="24063840.010000002"/>
    <m/>
    <m/>
    <m/>
    <m/>
    <s v="2009"/>
    <m/>
    <x v="80"/>
    <s v="Clermont-Ferrand"/>
    <x v="18"/>
    <s v="Auvergne-Rhône-Alpes"/>
    <s v="63113"/>
    <s v="A06"/>
    <s v="R84"/>
    <s v="Comptes financiers"/>
    <s v="3itX6"/>
    <m/>
    <m/>
    <m/>
    <m/>
    <m/>
    <m/>
    <m/>
    <m/>
    <m/>
    <m/>
    <m/>
    <m/>
    <m/>
    <m/>
    <m/>
    <m/>
    <m/>
    <n v="33281785.300000001"/>
    <m/>
  </r>
  <r>
    <x v="81"/>
    <x v="0"/>
    <n v="10381987.9"/>
    <n v="374198.22"/>
    <n v="0"/>
    <n v="4690338.54"/>
    <n v="2243905.88"/>
    <n v="-17228425.079999998"/>
    <n v="10.193507200000001"/>
    <n v="17927454.52"/>
    <n v="16.02821247"/>
    <n v="912564.29"/>
    <n v="1862555.32"/>
    <n v="29670743.07"/>
    <n v="111849369.09999999"/>
    <n v="15.339582330000001"/>
    <n v="890785.15"/>
    <n v="45702.61"/>
    <s v="2009"/>
    <m/>
    <x v="80"/>
    <s v="Clermont-Ferrand"/>
    <x v="18"/>
    <s v="Auvergne-Rhône-Alpes"/>
    <s v="63113"/>
    <s v="A06"/>
    <s v="R84"/>
    <s v="Comptes financiers"/>
    <s v="3itX6"/>
    <n v="109.81879000000001"/>
    <n v="11401373.49"/>
    <n v="100185774.8"/>
    <m/>
    <n v="70.505645790000003"/>
    <n v="89.572051779999995"/>
    <n v="11845916.75"/>
    <n v="106.6166083"/>
    <n v="3823048.17"/>
    <n v="17157226.050000001"/>
    <n v="17157226.050000001"/>
    <n v="8049848.4900000002"/>
    <m/>
    <m/>
    <n v="679491.78"/>
    <n v="831084.16"/>
    <n v="80.078229274470701"/>
    <n v="46899168.149999999"/>
    <n v="168.52393040000001"/>
  </r>
  <r>
    <x v="82"/>
    <x v="12"/>
    <n v="7676581.6200000001"/>
    <n v="0"/>
    <n v="0"/>
    <n v="5114883.7699999996"/>
    <n v="1604219.29"/>
    <m/>
    <n v="1.13646522447107"/>
    <n v="20964376.699999999"/>
    <n v="13.877101302041799"/>
    <n v="1910825.43"/>
    <n v="1984657.88"/>
    <n v="13454312.17"/>
    <n v="151071727.75999999"/>
    <n v="12.194078927372701"/>
    <n v="823406.24"/>
    <n v="55803.7"/>
    <s v="2010"/>
    <m/>
    <x v="81"/>
    <s v="Clermont-Ferrand"/>
    <x v="18"/>
    <s v="Auvergne-Rhône-Alpes"/>
    <s v="63113"/>
    <s v="A06"/>
    <s v="R84"/>
    <s v="Comptes financiers"/>
    <s v="n1E6T"/>
    <n v="22.365132489791801"/>
    <n v="1716877.6500000099"/>
    <n v="149348608.19"/>
    <m/>
    <n v="82.588749748207704"/>
    <n v="98.859403016335804"/>
    <n v="3633567.3500000099"/>
    <n v="32.431185264465697"/>
    <n v="1864634.67"/>
    <n v="18421805.720000099"/>
    <n v="18421805.720000099"/>
    <m/>
    <m/>
    <m/>
    <n v="792273.45"/>
    <n v="1837351.33"/>
    <n v="83.234111531501199"/>
    <n v="19367577.219999999"/>
    <n v="46.684919824159699"/>
  </r>
  <r>
    <x v="186"/>
    <x v="6"/>
    <n v="876666"/>
    <m/>
    <m/>
    <m/>
    <m/>
    <n v="-3413923"/>
    <n v="1.82216201605451"/>
    <m/>
    <m/>
    <m/>
    <m/>
    <n v="3048515"/>
    <n v="9544980"/>
    <n v="14.3673533103265"/>
    <m/>
    <m/>
    <s v="2012"/>
    <m/>
    <x v="185"/>
    <s v="Aubière"/>
    <x v="18"/>
    <s v="Auvergne-Rhône-Alpes"/>
    <s v="63014"/>
    <s v="A06"/>
    <s v="R84"/>
    <s v="Comptes financiers"/>
    <s v="gMz48"/>
    <n v="19.839368699139701"/>
    <n v="173925"/>
    <n v="9371054"/>
    <m/>
    <n v="79.680847943107295"/>
    <n v="98.177827507234198"/>
    <m/>
    <n v="117"/>
    <m/>
    <m/>
    <n v="1371361"/>
    <m/>
    <m/>
    <m/>
    <m/>
    <m/>
    <n v="83.09499784306"/>
    <n v="6462438"/>
    <n v="248"/>
  </r>
  <r>
    <x v="83"/>
    <x v="14"/>
    <n v="2909276"/>
    <n v="432192"/>
    <n v="26400"/>
    <n v="985378"/>
    <n v="2881500"/>
    <n v="-2637722"/>
    <n v="11.3117180037395"/>
    <m/>
    <m/>
    <n v="470414"/>
    <n v="1023002"/>
    <n v="5362303"/>
    <n v="18669127"/>
    <n v="26.854774730494899"/>
    <n v="442667"/>
    <n v="0"/>
    <m/>
    <s v="Vague A"/>
    <x v="82"/>
    <s v="Aubière"/>
    <x v="18"/>
    <s v="Auvergne-Rhône-Alpes"/>
    <s v="63014"/>
    <s v="A06"/>
    <s v="R84"/>
    <s v="Comptes financiers"/>
    <s v="S8ntZ"/>
    <n v="72.588472183457299"/>
    <n v="2111799"/>
    <n v="16557328"/>
    <n v="13091095"/>
    <n v="70.121623790978504"/>
    <n v="88.6882819962605"/>
    <m/>
    <n v="116.590616553589"/>
    <n v="90905"/>
    <n v="6352458"/>
    <n v="5013552"/>
    <n v="606204"/>
    <n v="606204"/>
    <n v="951581"/>
    <n v="0"/>
    <n v="0"/>
    <n v="82.449514862353794"/>
    <n v="8000025"/>
    <n v="173.94165290438201"/>
  </r>
  <r>
    <x v="84"/>
    <x v="10"/>
    <n v="29145306"/>
    <n v="3250579"/>
    <n v="9213262"/>
    <n v="5816299"/>
    <n v="9134155"/>
    <n v="-18851709"/>
    <n v="4.1412016798752802"/>
    <m/>
    <m/>
    <n v="238448"/>
    <n v="7688117"/>
    <n v="49649228"/>
    <n v="277294633"/>
    <n v="14.0689178070028"/>
    <n v="1572193"/>
    <n v="3735640"/>
    <s v="2017"/>
    <s v="Vague A"/>
    <x v="83"/>
    <s v="Clermont-Ferrand"/>
    <x v="18"/>
    <s v="Auvergne-Rhône-Alpes"/>
    <s v="63113"/>
    <s v="A06"/>
    <s v="R84"/>
    <s v="Comptes financiers"/>
    <s v="FvH4k"/>
    <n v="39.4002725516075"/>
    <n v="11483330"/>
    <n v="265811304"/>
    <n v="221271579"/>
    <n v="79.796560288997696"/>
    <n v="95.858798680752002"/>
    <m/>
    <n v="67.242144374717796"/>
    <n v="6266924"/>
    <n v="58758574"/>
    <n v="39012354"/>
    <n v="5065187"/>
    <n v="5065187"/>
    <n v="6709867"/>
    <n v="6005428"/>
    <n v="5837529"/>
    <n v="85.077961369563994"/>
    <n v="68500937"/>
    <n v="92.773847270242499"/>
  </r>
  <r>
    <x v="84"/>
    <x v="13"/>
    <n v="31218804"/>
    <n v="3669419"/>
    <n v="9901325"/>
    <n v="8663951"/>
    <n v="8647457"/>
    <n v="-28419536"/>
    <n v="7.5429018632198197"/>
    <m/>
    <m/>
    <n v="23946"/>
    <n v="5045292"/>
    <n v="70639129"/>
    <n v="290700428"/>
    <n v="16.490989824067299"/>
    <n v="2092546"/>
    <n v="3063065"/>
    <s v="2017"/>
    <s v="Vague A"/>
    <x v="83"/>
    <s v="Clermont-Ferrand"/>
    <x v="18"/>
    <s v="Auvergne-Rhône-Alpes"/>
    <s v="63113"/>
    <s v="A06"/>
    <s v="R84"/>
    <s v="Comptes financiers"/>
    <s v="FvH4k"/>
    <n v="70.237309539468598"/>
    <n v="21927248"/>
    <n v="268773179"/>
    <n v="227053662"/>
    <n v="78.105719885627394"/>
    <n v="92.457097792783401"/>
    <m/>
    <n v="94.615417113476198"/>
    <n v="6280438"/>
    <n v="59957538"/>
    <n v="47939378"/>
    <n v="12906137"/>
    <n v="12906137"/>
    <n v="17073204"/>
    <n v="7534222"/>
    <n v="5035877"/>
    <n v="84.531836979501506"/>
    <n v="99058665"/>
    <n v="132.68109389739399"/>
  </r>
  <r>
    <x v="196"/>
    <x v="14"/>
    <n v="18535009"/>
    <n v="5451334"/>
    <n v="12669896"/>
    <n v="9417151"/>
    <n v="9703856"/>
    <n v="-26094552"/>
    <n v="8.7918620567126293"/>
    <m/>
    <m/>
    <n v="46669"/>
    <n v="4095899"/>
    <n v="84343141"/>
    <n v="302386182"/>
    <n v="18.469976250435899"/>
    <n v="1831794"/>
    <n v="3239331"/>
    <s v="2020"/>
    <s v="Vague A"/>
    <x v="83"/>
    <s v="Clermont-Ferrand"/>
    <x v="18"/>
    <s v="Auvergne-Rhône-Alpes"/>
    <s v="63113"/>
    <s v="A06"/>
    <s v="R84"/>
    <s v="Comptes financiers"/>
    <s v="K4lR3"/>
    <n v="143.433305049919"/>
    <n v="26585376"/>
    <n v="275800806"/>
    <n v="232760091"/>
    <n v="76.974446868078104"/>
    <n v="91.208137943287397"/>
    <m/>
    <n v="110.09224809879601"/>
    <n v="11336467"/>
    <n v="65310790"/>
    <n v="55850656"/>
    <n v="17760325"/>
    <n v="17760325"/>
    <n v="14279937"/>
    <n v="4886312"/>
    <n v="2632081"/>
    <n v="83.466364903253904"/>
    <n v="110437693"/>
    <n v="144.15320265597799"/>
  </r>
  <r>
    <x v="196"/>
    <x v="8"/>
    <n v="341920740"/>
    <n v="4679311"/>
    <n v="8313010"/>
    <n v="8205456"/>
    <n v="12476216"/>
    <n v="-27490881"/>
    <n v="5.3993966887698903"/>
    <m/>
    <m/>
    <m/>
    <n v="4460160"/>
    <n v="86079314"/>
    <n v="311530750"/>
    <n v="17.998438356406201"/>
    <n v="580263"/>
    <n v="3237212"/>
    <s v="2020"/>
    <s v="Vague A"/>
    <x v="83"/>
    <s v="Clermont-Ferrand"/>
    <x v="18"/>
    <s v="Auvergne-Rhône-Alpes"/>
    <s v="63113"/>
    <s v="A06"/>
    <s v="R84"/>
    <s v="Comptes financiers"/>
    <s v="K4lR3"/>
    <n v="4.9194971325810801"/>
    <n v="16820781"/>
    <n v="294709968"/>
    <n v="243574740"/>
    <n v="78.186419799650594"/>
    <n v="94.600602990234506"/>
    <m/>
    <n v="105.149321043664"/>
    <n v="13233394"/>
    <n v="63864349"/>
    <n v="56070670"/>
    <n v="8060775"/>
    <n v="8060775"/>
    <n v="4497041"/>
    <n v="5434613"/>
    <n v="3244714"/>
    <n v="82.426183980558903"/>
    <n v="113570195"/>
    <n v="138.730530485484"/>
  </r>
  <r>
    <x v="85"/>
    <x v="0"/>
    <n v="8023213.5700000003"/>
    <n v="1248725.31"/>
    <n v="382005.46"/>
    <n v="2023517.17"/>
    <n v="3398602.21"/>
    <n v="-6108692.2599999998"/>
    <n v="1.1281052999999999E-2"/>
    <n v="12367345.01"/>
    <n v="12.034406519999999"/>
    <n v="2491974.9900000002"/>
    <n v="1634112.67"/>
    <n v="5790666.7000000002"/>
    <n v="102766555.09999999"/>
    <n v="16.41242244"/>
    <n v="1065734.96"/>
    <n v="20193.28"/>
    <s v="2010"/>
    <s v="Vague B"/>
    <x v="84"/>
    <s v="Pau"/>
    <x v="12"/>
    <s v="Nouvelle-Aquitaine"/>
    <s v="64445"/>
    <s v="A04"/>
    <s v="R75"/>
    <s v="Comptes financiers"/>
    <s v="Mz286"/>
    <n v="0.14449509399999999"/>
    <n v="11593.15"/>
    <n v="102741198.8"/>
    <m/>
    <n v="86.799015109999999"/>
    <n v="99.975326289999998"/>
    <n v="932704.46"/>
    <n v="20.29020526"/>
    <n v="2995680.92"/>
    <n v="16866481.149999999"/>
    <n v="16866481.149999999"/>
    <n v="-2128002.2799999998"/>
    <m/>
    <m/>
    <n v="635828.85"/>
    <n v="703975.7"/>
    <n v="85.522853021786602"/>
    <n v="11899358.960000001"/>
    <n v="41.69475611"/>
  </r>
  <r>
    <x v="85"/>
    <x v="7"/>
    <n v="10919634"/>
    <m/>
    <m/>
    <m/>
    <m/>
    <n v="-14789683"/>
    <n v="0.34503765549694698"/>
    <m/>
    <m/>
    <m/>
    <m/>
    <n v="486276"/>
    <n v="106879349"/>
    <n v="16.4066034870777"/>
    <m/>
    <m/>
    <s v="2010"/>
    <s v="Vague B"/>
    <x v="84"/>
    <s v="Pau"/>
    <x v="12"/>
    <s v="Nouvelle-Aquitaine"/>
    <s v="64445"/>
    <s v="A04"/>
    <s v="R75"/>
    <s v="Comptes financiers"/>
    <s v="Mz286"/>
    <n v="3.3771644727286598"/>
    <n v="368774"/>
    <n v="106489027"/>
    <m/>
    <n v="87.013888903833006"/>
    <n v="99.634801293559505"/>
    <m/>
    <n v="1.6439192369"/>
    <m/>
    <n v="17535271"/>
    <n v="17535271"/>
    <n v="-1906997"/>
    <n v="-1906997"/>
    <n v="7719524"/>
    <m/>
    <m/>
    <n v="85.576745362419999"/>
    <n v="15275959"/>
    <n v="51.642365368"/>
  </r>
  <r>
    <x v="85"/>
    <x v="8"/>
    <n v="20864067"/>
    <n v="844458"/>
    <n v="15798463"/>
    <n v="8528514"/>
    <n v="9881735"/>
    <n v="5710826"/>
    <n v="4.1570018100791"/>
    <m/>
    <m/>
    <n v="3832325"/>
    <n v="1846852"/>
    <n v="17842446"/>
    <n v="137295105"/>
    <n v="26.900769696049998"/>
    <n v="456302"/>
    <n v="0"/>
    <s v="2010"/>
    <s v="Vague B"/>
    <x v="84"/>
    <s v="Pau"/>
    <x v="12"/>
    <s v="Nouvelle-Aquitaine"/>
    <s v="64445"/>
    <s v="A04"/>
    <s v="R75"/>
    <s v="Comptes financiers"/>
    <s v="Mz286"/>
    <n v="27.354973505405301"/>
    <n v="5707360"/>
    <n v="131529896"/>
    <n v="112929492"/>
    <n v="82.253108732463602"/>
    <n v="95.800863402959607"/>
    <m/>
    <n v="48.835137526452499"/>
    <n v="1966054"/>
    <n v="48810207"/>
    <n v="36933440"/>
    <n v="3536923"/>
    <n v="3536923"/>
    <n v="-2420065"/>
    <n v="1830191"/>
    <n v="3825313"/>
    <n v="77.731802544445301"/>
    <n v="12131620"/>
    <n v="33.204490635345699"/>
  </r>
  <r>
    <x v="85"/>
    <x v="9"/>
    <n v="14874693"/>
    <n v="979438"/>
    <n v="9255872"/>
    <n v="12669905"/>
    <n v="6207842"/>
    <n v="6529790"/>
    <n v="-0.30677403811949572"/>
    <m/>
    <m/>
    <n v="4066506"/>
    <n v="2426905"/>
    <n v="13091451"/>
    <n v="148288950"/>
    <n v="30.43145763726832"/>
    <n v="322632"/>
    <n v="200"/>
    <s v="2010"/>
    <s v="Vague B"/>
    <x v="84"/>
    <s v="Pau"/>
    <x v="12"/>
    <s v="Nouvelle-Aquitaine"/>
    <s v="64445"/>
    <s v="A04"/>
    <s v="R75"/>
    <s v="Budget"/>
    <s v="Mz286"/>
    <n v="-3.0582950518709859"/>
    <n v="-454912"/>
    <n v="148743862"/>
    <n v="124534418"/>
    <n v="83.980915638016185"/>
    <n v="100.3067740381195"/>
    <m/>
    <n v="31.6848191019808"/>
    <n v="2062560"/>
    <n v="52650738"/>
    <n v="45126489"/>
    <n v="-2254912"/>
    <n v="-2254912"/>
    <n v="-7672424"/>
    <n v="7602947"/>
    <n v="7055931"/>
    <m/>
    <n v="6561661"/>
    <n v="15.8809777306979"/>
  </r>
  <r>
    <x v="86"/>
    <x v="5"/>
    <n v="4133383.21"/>
    <n v="0"/>
    <n v="0"/>
    <n v="94093.26"/>
    <n v="12533.8"/>
    <n v="555538.56000000203"/>
    <n v="6.2898634467838299"/>
    <n v="2380053.56"/>
    <n v="15.284490668487701"/>
    <n v="371199.27"/>
    <n v="535979.73"/>
    <n v="3249033.5300000198"/>
    <n v="15571690.359999999"/>
    <n v="18.224844601906099"/>
    <n v="72801.63"/>
    <n v="31077.5"/>
    <s v="2011"/>
    <s v="Vague A"/>
    <x v="85"/>
    <s v="Tarbes"/>
    <x v="10"/>
    <s v="Occitanie"/>
    <s v="65440"/>
    <s v="A16"/>
    <s v="R76"/>
    <s v="Comptes financiers"/>
    <s v="MHneW"/>
    <n v="23.695796161130701"/>
    <n v="979438.06000000099"/>
    <n v="14571352.619999999"/>
    <m/>
    <n v="75.924391037017799"/>
    <n v="93.575920681227799"/>
    <n v="1383141.39"/>
    <n v="80.270658551944805"/>
    <n v="440509.98"/>
    <n v="2837916.37"/>
    <n v="2837916.37"/>
    <n v="910375.97000000102"/>
    <m/>
    <m/>
    <m/>
    <m/>
    <n v="80.779824373578805"/>
    <n v="2693494.97"/>
    <n v="66.545516705778496"/>
  </r>
  <r>
    <x v="86"/>
    <x v="4"/>
    <n v="1402780"/>
    <m/>
    <m/>
    <m/>
    <m/>
    <n v="-322351"/>
    <n v="3.5190255583256298"/>
    <m/>
    <m/>
    <m/>
    <m/>
    <n v="2829520"/>
    <n v="16101446"/>
    <n v="18.1084543586955"/>
    <m/>
    <m/>
    <s v="2011"/>
    <s v="Vague A"/>
    <x v="85"/>
    <s v="Tarbes"/>
    <x v="10"/>
    <s v="Occitanie"/>
    <s v="65440"/>
    <s v="A16"/>
    <s v="R76"/>
    <s v="Comptes financiers"/>
    <s v="MHneW"/>
    <n v="40.392221160837799"/>
    <n v="566614"/>
    <n v="15536418"/>
    <m/>
    <n v="78.338554189480902"/>
    <n v="96.490824488682605"/>
    <m/>
    <n v="65.563838460062001"/>
    <m/>
    <n v="2915723"/>
    <n v="2915723"/>
    <n v="245569"/>
    <n v="245569"/>
    <n v="375219"/>
    <m/>
    <m/>
    <n v="82.213454186786294"/>
    <n v="3151871"/>
    <n v="73.033150884586107"/>
  </r>
  <r>
    <x v="86"/>
    <x v="14"/>
    <n v="970099"/>
    <n v="320993"/>
    <n v="27163"/>
    <n v="442647"/>
    <n v="766923"/>
    <n v="91301"/>
    <n v="6.8323818108346499"/>
    <m/>
    <m/>
    <n v="704297"/>
    <n v="496160"/>
    <n v="4856801"/>
    <n v="19144056"/>
    <n v="24.254369084586902"/>
    <n v="298388"/>
    <n v="528889"/>
    <s v="2011"/>
    <s v="Vague A"/>
    <x v="85"/>
    <s v="Tarbes"/>
    <x v="10"/>
    <s v="Occitanie"/>
    <s v="65440"/>
    <s v="A16"/>
    <s v="R76"/>
    <s v="Comptes financiers"/>
    <s v="MHneW"/>
    <n v="134.831084250164"/>
    <n v="1307995"/>
    <n v="17836061"/>
    <n v="14295153"/>
    <n v="74.671495946313598"/>
    <n v="93.167618189165395"/>
    <m/>
    <n v="98.028839439380704"/>
    <n v="1002627"/>
    <n v="5471117"/>
    <n v="4643270"/>
    <n v="598911"/>
    <n v="598911"/>
    <n v="3906751"/>
    <n v="621383"/>
    <n v="261647"/>
    <n v="87.207684797845999"/>
    <n v="4765500"/>
    <n v="96.186035694764698"/>
  </r>
  <r>
    <x v="87"/>
    <x v="3"/>
    <n v="4136964.18"/>
    <n v="0"/>
    <n v="0"/>
    <n v="657477.18999999994"/>
    <n v="1853583.04"/>
    <n v="2640127.04"/>
    <n v="4.3712277649819802"/>
    <n v="8739179.3300000001"/>
    <n v="43.159864597575897"/>
    <n v="147967.56"/>
    <n v="954150.47"/>
    <n v="12530929.32"/>
    <n v="20248393.760000002"/>
    <n v="40.526856980679298"/>
    <n v="294509.67"/>
    <n v="41918.9"/>
    <s v="2012"/>
    <s v="Vague A"/>
    <x v="86"/>
    <s v="Perpignan"/>
    <x v="9"/>
    <s v="Occitanie"/>
    <s v="66136"/>
    <s v="A11"/>
    <s v="R76"/>
    <s v="Comptes financiers"/>
    <s v="n1W55"/>
    <n v="21.394998155386499"/>
    <n v="885103.40999999898"/>
    <n v="19964492.73"/>
    <m/>
    <n v="52.561344451057302"/>
    <n v="98.597908390339398"/>
    <n v="2119242.56"/>
    <n v="225.957885141818"/>
    <n v="1900032.44"/>
    <n v="8206037.5800000001"/>
    <n v="8206037.5800000001"/>
    <n v="725219.96999999904"/>
    <m/>
    <m/>
    <n v="1103213.1399999999"/>
    <n v="518128.19"/>
    <m/>
    <n v="9890802.2799999993"/>
    <n v="178.351079035906"/>
  </r>
  <r>
    <x v="87"/>
    <x v="5"/>
    <m/>
    <m/>
    <m/>
    <m/>
    <m/>
    <m/>
    <m/>
    <m/>
    <m/>
    <m/>
    <m/>
    <n v="7565530.8100000303"/>
    <m/>
    <m/>
    <m/>
    <m/>
    <s v="2012"/>
    <s v="Vague A"/>
    <x v="86"/>
    <s v="Perpignan"/>
    <x v="9"/>
    <s v="Occitanie"/>
    <s v="66136"/>
    <s v="A11"/>
    <s v="R76"/>
    <s v="Comptes financiers"/>
    <s v="n1W55"/>
    <m/>
    <m/>
    <m/>
    <m/>
    <m/>
    <m/>
    <m/>
    <m/>
    <m/>
    <m/>
    <m/>
    <m/>
    <m/>
    <m/>
    <m/>
    <m/>
    <n v="83.231103954848905"/>
    <n v="9032144.2200000007"/>
    <m/>
  </r>
  <r>
    <x v="88"/>
    <x v="9"/>
    <n v="5330827"/>
    <n v="383238"/>
    <n v="0"/>
    <n v="1548361"/>
    <n v="2348656"/>
    <n v="-2630409"/>
    <n v="-4.0562048482840556"/>
    <m/>
    <m/>
    <n v="180625"/>
    <n v="760700"/>
    <n v="2449705"/>
    <n v="25897410"/>
    <n v="23.664204258263659"/>
    <n v="275000"/>
    <n v="0"/>
    <s v="2013"/>
    <s v="Vague C"/>
    <x v="87"/>
    <s v="Strasbourg"/>
    <x v="19"/>
    <s v="Grand Est"/>
    <s v="67482"/>
    <s v="A15"/>
    <s v="R44"/>
    <s v="Budget"/>
    <s v="ab5z5"/>
    <n v="-19.70523522898042"/>
    <n v="-1050452"/>
    <n v="26947862"/>
    <n v="21729871"/>
    <n v="83.907506580773912"/>
    <n v="104.0562048482841"/>
    <m/>
    <n v="32.725928312977103"/>
    <n v="2368800"/>
    <n v="9670052"/>
    <n v="6128416"/>
    <n v="-1622452"/>
    <n v="-1622452"/>
    <n v="-2703893"/>
    <n v="294036"/>
    <n v="1510636"/>
    <m/>
    <n v="5080114"/>
    <n v="67.865904909265197"/>
  </r>
  <r>
    <x v="89"/>
    <x v="3"/>
    <n v="521598.05"/>
    <n v="0"/>
    <n v="0"/>
    <n v="216603.49"/>
    <n v="21500"/>
    <m/>
    <n v="10.577140346755799"/>
    <n v="2139565.5499999998"/>
    <n v="65.9155458597034"/>
    <m/>
    <m/>
    <n v="1106523.8500000001"/>
    <n v="3245919.49"/>
    <n v="13.8741423312382"/>
    <m/>
    <m/>
    <m/>
    <s v="Vague C"/>
    <x v="88"/>
    <s v="Strasbourg"/>
    <x v="19"/>
    <s v="Grand Est"/>
    <s v="67482"/>
    <s v="A15"/>
    <s v="R44"/>
    <s v="Comptes financiers"/>
    <s v="VfvdY"/>
    <n v="65.821845001146102"/>
    <n v="343325.46"/>
    <n v="2900436.07"/>
    <m/>
    <n v="23.226043416129201"/>
    <n v="89.356377412799006"/>
    <n v="336549.61"/>
    <n v="137.34092956580901"/>
    <m/>
    <n v="450343.49"/>
    <n v="450343.49"/>
    <n v="61960.940000000301"/>
    <m/>
    <m/>
    <m/>
    <n v="9000"/>
    <m/>
    <n v="1282040.02"/>
    <n v="159.12586799405"/>
  </r>
  <r>
    <x v="89"/>
    <x v="0"/>
    <n v="3497238.72"/>
    <n v="0"/>
    <n v="0"/>
    <n v="284611.43"/>
    <n v="42676.1"/>
    <n v="-1358467.47"/>
    <n v="8.9040950900000002"/>
    <n v="2496040.0499999998"/>
    <n v="66.791564620000003"/>
    <m/>
    <m/>
    <n v="2430449.19"/>
    <n v="3737058.81"/>
    <n v="11.08076782"/>
    <m/>
    <m/>
    <m/>
    <s v="Vague C"/>
    <x v="88"/>
    <s v="Strasbourg"/>
    <x v="19"/>
    <s v="Grand Est"/>
    <s v="67482"/>
    <s v="A15"/>
    <s v="R44"/>
    <s v="Comptes financiers"/>
    <s v="VfvdY"/>
    <n v="9.5146856320000008"/>
    <n v="332751.27"/>
    <n v="3400330.77"/>
    <m/>
    <n v="24.155841150000001"/>
    <n v="90.989490480000001"/>
    <n v="237270.95"/>
    <n v="257.3166458"/>
    <m/>
    <n v="414094.81"/>
    <n v="414094.81"/>
    <n v="64827.45"/>
    <m/>
    <m/>
    <m/>
    <n v="16107.28"/>
    <m/>
    <n v="3788916.66"/>
    <n v="401.14038599999998"/>
  </r>
  <r>
    <x v="89"/>
    <x v="4"/>
    <n v="580418"/>
    <m/>
    <m/>
    <m/>
    <m/>
    <n v="7204"/>
    <n v="4.6636475292309898"/>
    <m/>
    <m/>
    <m/>
    <m/>
    <n v="2199790"/>
    <n v="4620525"/>
    <n v="20.097348245058701"/>
    <m/>
    <m/>
    <m/>
    <s v="Vague C"/>
    <x v="88"/>
    <s v="Strasbourg"/>
    <x v="19"/>
    <s v="Grand Est"/>
    <s v="67482"/>
    <s v="A15"/>
    <s v="R44"/>
    <s v="Comptes financiers"/>
    <s v="VfvdY"/>
    <n v="37.1258300052721"/>
    <n v="215485"/>
    <n v="4405039"/>
    <m/>
    <n v="24.2217713355084"/>
    <n v="95.336330828206798"/>
    <m/>
    <n v="179.77693273544199"/>
    <m/>
    <n v="928603"/>
    <n v="928603"/>
    <m/>
    <m/>
    <m/>
    <m/>
    <m/>
    <m/>
    <n v="2192586"/>
    <n v="179.188188799237"/>
  </r>
  <r>
    <x v="89"/>
    <x v="7"/>
    <n v="956374"/>
    <m/>
    <m/>
    <m/>
    <m/>
    <n v="-122255"/>
    <n v="25.939493244324801"/>
    <m/>
    <m/>
    <m/>
    <m/>
    <n v="2831575"/>
    <n v="6122556"/>
    <n v="39.565126068262998"/>
    <m/>
    <m/>
    <m/>
    <s v="Vague C"/>
    <x v="88"/>
    <s v="Strasbourg"/>
    <x v="19"/>
    <s v="Grand Est"/>
    <s v="67482"/>
    <s v="A15"/>
    <s v="R44"/>
    <s v="Comptes financiers"/>
    <s v="VfvdY"/>
    <n v="166.060557898897"/>
    <n v="1588160"/>
    <n v="4534397"/>
    <m/>
    <n v="19.208235906702999"/>
    <n v="74.060523088723102"/>
    <m/>
    <n v="224.80762050999999"/>
    <m/>
    <n v="2422397"/>
    <n v="2422397"/>
    <n v="1023762"/>
    <n v="1023762"/>
    <n v="969813"/>
    <m/>
    <m/>
    <m/>
    <n v="2953830"/>
    <n v="234.51382841"/>
  </r>
  <r>
    <x v="89"/>
    <x v="9"/>
    <n v="397267"/>
    <m/>
    <m/>
    <n v="285313"/>
    <n v="2317500"/>
    <n v="-84052"/>
    <n v="-12.75002797920663"/>
    <m/>
    <m/>
    <m/>
    <m/>
    <n v="1866059"/>
    <n v="6478025"/>
    <n v="39.623388301218348"/>
    <m/>
    <m/>
    <m/>
    <s v="Vague C"/>
    <x v="88"/>
    <s v="Strasbourg"/>
    <x v="19"/>
    <s v="Grand Est"/>
    <s v="67482"/>
    <s v="A15"/>
    <s v="R44"/>
    <s v="Budget"/>
    <s v="VfvdY"/>
    <n v="-207.9080316260852"/>
    <n v="-825950"/>
    <n v="7303975"/>
    <n v="1337475"/>
    <n v="20.646338969053069"/>
    <n v="112.75002797920661"/>
    <m/>
    <n v="91.974745258574998"/>
    <m/>
    <n v="2602813"/>
    <n v="2566813"/>
    <n v="-1177513"/>
    <n v="-1177513"/>
    <n v="-1187217"/>
    <m/>
    <m/>
    <m/>
    <n v="1950111"/>
    <n v="96.117519569823301"/>
  </r>
  <r>
    <x v="90"/>
    <x v="0"/>
    <n v="25691545.43"/>
    <n v="4099422.25"/>
    <n v="12895788.74"/>
    <n v="28112153.059999999"/>
    <n v="13299796.189999999"/>
    <n v="-60089313.75"/>
    <n v="3.8195422259999998"/>
    <n v="57795085.770000003"/>
    <n v="13.41875063"/>
    <n v="3466728.57"/>
    <m/>
    <n v="42216089.200000003"/>
    <n v="430703925.89999998"/>
    <n v="24.266336209999999"/>
    <n v="1279200.29"/>
    <n v="217065.24"/>
    <s v="2009"/>
    <s v="Vague C"/>
    <x v="89"/>
    <s v="Strasbourg"/>
    <x v="19"/>
    <s v="Grand Est"/>
    <s v="67482"/>
    <s v="A15"/>
    <s v="R44"/>
    <s v="Comptes financiers"/>
    <s v="4k25D"/>
    <n v="64.032420180000003"/>
    <n v="16450918.32"/>
    <n v="414254582.30000001"/>
    <m/>
    <n v="76.652708630000006"/>
    <n v="96.180823369999999"/>
    <n v="18431580.210000001"/>
    <n v="36.687082680000003"/>
    <n v="9548354.9199999999"/>
    <n v="104516062.7"/>
    <n v="104516062.7"/>
    <n v="7947581.7300000004"/>
    <m/>
    <m/>
    <n v="6441735.7300000004"/>
    <n v="1704824.05"/>
    <n v="79.116089992785206"/>
    <n v="102305403"/>
    <n v="88.906548380000004"/>
  </r>
  <r>
    <x v="90"/>
    <x v="4"/>
    <n v="47770606"/>
    <m/>
    <m/>
    <m/>
    <m/>
    <n v="-42002753"/>
    <n v="2.7774109544526899"/>
    <m/>
    <m/>
    <m/>
    <m/>
    <n v="48952235"/>
    <n v="433443599"/>
    <n v="24.360850464422199"/>
    <m/>
    <m/>
    <s v="2009"/>
    <s v="Vague C"/>
    <x v="89"/>
    <s v="Strasbourg"/>
    <x v="19"/>
    <s v="Grand Est"/>
    <s v="67482"/>
    <s v="A15"/>
    <s v="R44"/>
    <s v="Comptes financiers"/>
    <s v="4k25D"/>
    <n v="25.200664190862501"/>
    <n v="12038510"/>
    <n v="421404868"/>
    <m/>
    <n v="79.268820393861702"/>
    <n v="97.222538058521394"/>
    <m/>
    <n v="41.819176611884799"/>
    <m/>
    <n v="105590547"/>
    <n v="105590547"/>
    <n v="8308981"/>
    <n v="7882519"/>
    <m/>
    <m/>
    <m/>
    <n v="78.175944059965403"/>
    <n v="90954988"/>
    <n v="77.701512646028604"/>
  </r>
  <r>
    <x v="90"/>
    <x v="9"/>
    <n v="48668081"/>
    <n v="9924910"/>
    <n v="48139913"/>
    <n v="25644746"/>
    <n v="27354323"/>
    <n v="-31469667"/>
    <n v="-1.4716302568427739"/>
    <m/>
    <m/>
    <n v="35495"/>
    <n v="8958837"/>
    <n v="97262756"/>
    <n v="545464050"/>
    <n v="30.814912733478959"/>
    <n v="802625"/>
    <n v="2680616"/>
    <s v="2009"/>
    <s v="Vague C"/>
    <x v="89"/>
    <s v="Strasbourg"/>
    <x v="19"/>
    <s v="Grand Est"/>
    <s v="67482"/>
    <s v="A15"/>
    <s v="R44"/>
    <s v="Budget"/>
    <s v="4k25D"/>
    <n v="-16.493796005640739"/>
    <n v="-8027214"/>
    <n v="553491264"/>
    <n v="423208861"/>
    <n v="77.586939230917238"/>
    <n v="101.4716302568428"/>
    <m/>
    <n v="63.261327571739201"/>
    <n v="42808145"/>
    <n v="181049021"/>
    <n v="168084271"/>
    <n v="-19527214"/>
    <n v="-19527214"/>
    <n v="-22750164"/>
    <n v="10538824"/>
    <n v="4160587"/>
    <m/>
    <n v="128732423"/>
    <n v="83.729726726093403"/>
  </r>
  <r>
    <x v="91"/>
    <x v="0"/>
    <n v="3322373.06"/>
    <n v="0"/>
    <n v="0"/>
    <n v="6556291.3600000003"/>
    <n v="957177.21"/>
    <n v="-4172548.41"/>
    <n v="4.2136478070000001"/>
    <n v="12913150.09"/>
    <n v="14.31263195"/>
    <n v="719737.58"/>
    <n v="1380488.3"/>
    <n v="15189185.529999999"/>
    <n v="90222050.930000007"/>
    <n v="23.07775174"/>
    <n v="5188214.4400000004"/>
    <n v="132.69999999999999"/>
    <s v="2009"/>
    <s v="Vague C"/>
    <x v="90"/>
    <s v="Mulhouse"/>
    <x v="19"/>
    <s v="Grand Est"/>
    <s v="68224"/>
    <s v="A15"/>
    <s v="R44"/>
    <s v="Comptes financiers"/>
    <s v="OJZ4a"/>
    <n v="114.4254243"/>
    <n v="3801639.47"/>
    <n v="86792013.469999999"/>
    <m/>
    <n v="73.847826580000003"/>
    <n v="96.198227119999999"/>
    <n v="6219002.2999999998"/>
    <n v="63.002418910000003"/>
    <n v="1769632.61"/>
    <n v="20821220.93"/>
    <n v="20821220.93"/>
    <n v="836464.69"/>
    <m/>
    <m/>
    <n v="231564.66"/>
    <n v="3152263.79"/>
    <n v="85.548433194209693"/>
    <n v="19361733.940000001"/>
    <n v="80.309511670000006"/>
  </r>
  <r>
    <x v="91"/>
    <x v="13"/>
    <n v="7105521"/>
    <n v="774456"/>
    <n v="1208839"/>
    <n v="12072929"/>
    <n v="2361186"/>
    <n v="-8139479"/>
    <n v="8.7588136119662305"/>
    <m/>
    <m/>
    <n v="1103328"/>
    <n v="1722945"/>
    <n v="28945431"/>
    <n v="105759563"/>
    <n v="28.527679336193899"/>
    <n v="177038"/>
    <n v="0"/>
    <s v="2009"/>
    <s v="Vague C"/>
    <x v="90"/>
    <s v="Mulhouse"/>
    <x v="19"/>
    <s v="Grand Est"/>
    <s v="68224"/>
    <s v="A15"/>
    <s v="R44"/>
    <s v="Comptes financiers"/>
    <s v="OJZ4a"/>
    <n v="130.36740022301001"/>
    <n v="9263283"/>
    <n v="96496280"/>
    <n v="73092578"/>
    <n v="69.112027249961301"/>
    <n v="91.241186388033796"/>
    <m/>
    <n v="107.987117845372"/>
    <n v="1762857"/>
    <n v="21931298"/>
    <n v="30170749"/>
    <n v="6521176"/>
    <n v="6521176"/>
    <n v="3436345"/>
    <n v="411467"/>
    <n v="336253"/>
    <n v="85.217708035006396"/>
    <n v="37084910"/>
    <n v="138.353184184924"/>
  </r>
  <r>
    <x v="93"/>
    <x v="2"/>
    <n v="5310249.59"/>
    <n v="1318554.25"/>
    <n v="890199.82"/>
    <n v="3867968.71"/>
    <n v="1152763.82"/>
    <n v="1827758.16"/>
    <n v="8.7303949060000008"/>
    <n v="6616767.3700000001"/>
    <n v="18.63722675"/>
    <n v="70365.56"/>
    <n v="677663.74"/>
    <n v="10462721.640000001"/>
    <n v="35502961.130000003"/>
    <n v="30.4047403"/>
    <n v="1047639.75"/>
    <n v="7364"/>
    <s v="2013"/>
    <s v="Vague A"/>
    <x v="92"/>
    <s v="Écully"/>
    <x v="14"/>
    <s v="Auvergne-Rhône-Alpes"/>
    <s v="69081"/>
    <s v="A10"/>
    <s v="R84"/>
    <s v="Comptes financiers"/>
    <s v="fWJJA"/>
    <n v="58.369171870000002"/>
    <n v="3099548.71"/>
    <n v="32381867.629999999"/>
    <m/>
    <n v="68.922024359999995"/>
    <n v="91.208920610000007"/>
    <n v="3719373.75"/>
    <n v="116.31755870000001"/>
    <n v="238724.54"/>
    <n v="10794583.130000001"/>
    <n v="10794583.130000001"/>
    <n v="2068655.59"/>
    <m/>
    <m/>
    <n v="650338.73"/>
    <n v="265962.40999999997"/>
    <n v="77.964064200525897"/>
    <n v="8634963.4800000004"/>
    <n v="95.997762960000003"/>
  </r>
  <r>
    <x v="93"/>
    <x v="0"/>
    <n v="5898178.0899999999"/>
    <n v="1678439.69"/>
    <n v="8609.1299999999992"/>
    <n v="3187568.83"/>
    <n v="905501.22"/>
    <n v="813970.27"/>
    <n v="4.8133421529999998"/>
    <n v="6228524.0599999996"/>
    <n v="18.291772179999999"/>
    <n v="64300"/>
    <n v="735046.08"/>
    <n v="8140047.1500000004"/>
    <n v="34050960.18"/>
    <n v="27.44025757"/>
    <n v="1012129.42"/>
    <n v="86758"/>
    <s v="2013"/>
    <s v="Vague A"/>
    <x v="92"/>
    <s v="Écully"/>
    <x v="14"/>
    <s v="Auvergne-Rhône-Alpes"/>
    <s v="69081"/>
    <s v="A10"/>
    <s v="R84"/>
    <s v="Comptes financiers"/>
    <s v="fWJJA"/>
    <n v="27.78805921"/>
    <n v="1638989.22"/>
    <n v="32339254.559999999"/>
    <m/>
    <n v="72.991310139999996"/>
    <n v="94.97310616"/>
    <n v="2421852.77"/>
    <n v="90.614858440000006"/>
    <n v="176386.22"/>
    <n v="9343671.1799999997"/>
    <n v="9343671.1799999997"/>
    <n v="631322.15"/>
    <m/>
    <m/>
    <n v="640073.56999999995"/>
    <n v="429293.05"/>
    <n v="76.834213181139802"/>
    <n v="7326076.8799999999"/>
    <n v="81.553756039999996"/>
  </r>
  <r>
    <x v="93"/>
    <x v="14"/>
    <n v="11352390"/>
    <n v="2645860"/>
    <n v="275347"/>
    <n v="3824051"/>
    <n v="4719231"/>
    <n v="911029"/>
    <n v="12.004048800114401"/>
    <m/>
    <m/>
    <n v="425604"/>
    <n v="3090490"/>
    <n v="20765740"/>
    <n v="52397746"/>
    <n v="29.1180120610532"/>
    <n v="842352"/>
    <n v="26944"/>
    <s v="2013"/>
    <s v="Vague A"/>
    <x v="92"/>
    <s v="Écully"/>
    <x v="14"/>
    <s v="Auvergne-Rhône-Alpes"/>
    <s v="69081"/>
    <s v="A10"/>
    <s v="R84"/>
    <s v="Comptes financiers"/>
    <s v="fWJJA"/>
    <n v="55.405522537544996"/>
    <n v="6289851"/>
    <n v="46107895"/>
    <n v="37685311"/>
    <n v="71.921626170713495"/>
    <n v="87.995951199885596"/>
    <m/>
    <n v="162.134194154819"/>
    <n v="2264983"/>
    <n v="20347002"/>
    <n v="15257182"/>
    <n v="4173404"/>
    <n v="4173404"/>
    <n v="301543"/>
    <n v="785197"/>
    <n v="1446943"/>
    <n v="80.431608618163906"/>
    <n v="19854711"/>
    <n v="155.02108608514899"/>
  </r>
  <r>
    <x v="94"/>
    <x v="3"/>
    <m/>
    <m/>
    <m/>
    <m/>
    <m/>
    <m/>
    <m/>
    <m/>
    <m/>
    <m/>
    <m/>
    <m/>
    <m/>
    <m/>
    <m/>
    <m/>
    <s v="2021"/>
    <s v="Vague A"/>
    <x v="93"/>
    <s v="Villeurbanne"/>
    <x v="14"/>
    <s v="Auvergne-Rhône-Alpes"/>
    <s v="69266"/>
    <s v="A10"/>
    <s v="R84"/>
    <s v="Comptes financiers"/>
    <s v="8k41p"/>
    <m/>
    <m/>
    <m/>
    <m/>
    <m/>
    <m/>
    <m/>
    <m/>
    <m/>
    <m/>
    <m/>
    <m/>
    <m/>
    <m/>
    <m/>
    <m/>
    <m/>
    <n v="4520774.8600000003"/>
    <m/>
  </r>
  <r>
    <x v="94"/>
    <x v="9"/>
    <n v="9311536"/>
    <n v="2984107"/>
    <n v="1993831"/>
    <n v="21397926"/>
    <n v="4076583"/>
    <n v="-6113657"/>
    <n v="0.91334021366580564"/>
    <m/>
    <m/>
    <n v="1275689"/>
    <n v="6018229"/>
    <n v="14470211"/>
    <n v="143382606"/>
    <n v="29.475451855017891"/>
    <n v="1500000"/>
    <m/>
    <s v="2021"/>
    <s v="Vague A"/>
    <x v="93"/>
    <s v="Villeurbanne"/>
    <x v="14"/>
    <s v="Auvergne-Rhône-Alpes"/>
    <s v="69266"/>
    <s v="A10"/>
    <s v="R84"/>
    <s v="Budget"/>
    <s v="8k41p"/>
    <n v="14.063963238718079"/>
    <n v="1309571"/>
    <n v="142073034"/>
    <n v="104522379"/>
    <n v="72.897530541466097"/>
    <n v="99.086659088899538"/>
    <m/>
    <n v="36.6661836756439"/>
    <n v="1824506"/>
    <n v="42495140"/>
    <n v="42262671"/>
    <n v="-660429"/>
    <n v="-684177"/>
    <n v="-5947355"/>
    <n v="285160"/>
    <n v="1139109"/>
    <m/>
    <n v="20583868"/>
    <n v="52.157628167495901"/>
  </r>
  <r>
    <x v="95"/>
    <x v="12"/>
    <n v="23906957.539999999"/>
    <n v="0"/>
    <n v="0"/>
    <n v="22049376.859999999"/>
    <n v="22411980.940000001"/>
    <n v="10469914.01"/>
    <n v="7.8821487200331797"/>
    <n v="52196417.729999997"/>
    <n v="14.4976354344612"/>
    <n v="3967515.03"/>
    <n v="6674995.1200000001"/>
    <n v="44616346.730000101"/>
    <n v="360034006.69"/>
    <n v="22.456146752163299"/>
    <n v="2311641.81"/>
    <n v="418652.21"/>
    <s v="2009"/>
    <s v="Vague A"/>
    <x v="94"/>
    <s v="Villeurbanne"/>
    <x v="14"/>
    <s v="Auvergne-Rhône-Alpes"/>
    <s v="69266"/>
    <s v="A10"/>
    <s v="R84"/>
    <s v="Comptes financiers"/>
    <s v="etBz7"/>
    <n v="118.70358577631001"/>
    <n v="28378415.850000001"/>
    <n v="331622936.45999998"/>
    <m/>
    <n v="72.369950651452399"/>
    <n v="92.108781475616894"/>
    <n v="30181165.859999999"/>
    <n v="48.434179475813799"/>
    <n v="11146362.4"/>
    <n v="80849764.900000006"/>
    <n v="80849764.900000006"/>
    <n v="17195777.43"/>
    <m/>
    <m/>
    <n v="3539424.67"/>
    <n v="6170539.7999999998"/>
    <n v="81.212172561065898"/>
    <n v="34146432.719999999"/>
    <n v="37.068352118288203"/>
  </r>
  <r>
    <x v="95"/>
    <x v="2"/>
    <n v="18891288.629999999"/>
    <n v="6981774.2599999998"/>
    <n v="2608058.54"/>
    <n v="23519254.93"/>
    <n v="12379385.66"/>
    <m/>
    <n v="6.6752038139999996"/>
    <n v="51576913.119999997"/>
    <n v="13.981802719999999"/>
    <n v="1137359.6399999999"/>
    <n v="6763037.8300000001"/>
    <n v="41508445.049999997"/>
    <n v="368886002.39999998"/>
    <n v="22.170259420000001"/>
    <n v="2148959.02"/>
    <n v="401323.78"/>
    <s v="2009"/>
    <s v="Vague A"/>
    <x v="94"/>
    <s v="Villeurbanne"/>
    <x v="14"/>
    <s v="Auvergne-Rhône-Alpes"/>
    <s v="69266"/>
    <s v="A10"/>
    <s v="R84"/>
    <s v="Comptes financiers"/>
    <s v="etBz7"/>
    <n v="130.3452241"/>
    <n v="24623892.5"/>
    <n v="342792280.89999998"/>
    <m/>
    <n v="74.271470160000007"/>
    <n v="92.926345449999999"/>
    <n v="24905374.199999999"/>
    <n v="43.592114090000003"/>
    <n v="13554437.630000001"/>
    <n v="81782983.700000003"/>
    <n v="81782983.700000003"/>
    <n v="12357408.470000001"/>
    <m/>
    <m/>
    <n v="4278669.09"/>
    <n v="5886866.6500000004"/>
    <n v="81.745057714395898"/>
    <n v="56413757.240000002"/>
    <n v="59.245653230000002"/>
  </r>
  <r>
    <x v="95"/>
    <x v="0"/>
    <n v="27799237.260000002"/>
    <n v="6218391.5"/>
    <n v="6657143.25"/>
    <n v="24533258.18"/>
    <n v="10822150.58"/>
    <n v="-12562990.57"/>
    <n v="7.5905255159999996"/>
    <n v="52455992.57"/>
    <n v="14.07802684"/>
    <n v="2097943.9900000002"/>
    <n v="6999204.21"/>
    <n v="50256004.460000001"/>
    <n v="372608982.60000002"/>
    <n v="22.910796189999999"/>
    <n v="2284568.84"/>
    <n v="321459.23"/>
    <s v="2009"/>
    <s v="Vague A"/>
    <x v="94"/>
    <s v="Villeurbanne"/>
    <x v="14"/>
    <s v="Auvergne-Rhône-Alpes"/>
    <s v="69266"/>
    <s v="A10"/>
    <s v="R84"/>
    <s v="Comptes financiers"/>
    <s v="etBz7"/>
    <n v="101.7401292"/>
    <n v="28282979.899999999"/>
    <n v="344280875.19999999"/>
    <m/>
    <n v="74.016255810000004"/>
    <n v="92.39736327"/>
    <n v="24147831.66"/>
    <n v="52.550585609999999"/>
    <n v="13699886.75"/>
    <n v="85367684.590000004"/>
    <n v="85367684.590000004"/>
    <n v="15601914.65"/>
    <m/>
    <m/>
    <n v="4971422.3899999997"/>
    <n v="4848069.1100000003"/>
    <n v="81.933595609799596"/>
    <n v="62818995.030000001"/>
    <n v="65.687175319999994"/>
  </r>
  <r>
    <x v="95"/>
    <x v="1"/>
    <n v="52435954"/>
    <n v="9315703"/>
    <n v="10413558"/>
    <n v="20149709"/>
    <n v="16169261"/>
    <n v="-14736233"/>
    <n v="5.9757803591457304"/>
    <m/>
    <m/>
    <n v="23985"/>
    <n v="7572706"/>
    <n v="86203930"/>
    <n v="380736199"/>
    <n v="20.3745804059992"/>
    <n v="1966456"/>
    <n v="2333472"/>
    <s v="2009"/>
    <s v="Vague A"/>
    <x v="94"/>
    <s v="Villeurbanne"/>
    <x v="14"/>
    <s v="Auvergne-Rhône-Alpes"/>
    <s v="69266"/>
    <s v="A10"/>
    <s v="R84"/>
    <s v="Comptes financiers"/>
    <s v="etBz7"/>
    <n v="43.389997252648399"/>
    <n v="22751959"/>
    <n v="359984239"/>
    <n v="296108821"/>
    <n v="77.772699779460694"/>
    <n v="94.549517473120503"/>
    <m/>
    <n v="86.207704221184002"/>
    <n v="12917450"/>
    <n v="91920499"/>
    <n v="77573403"/>
    <n v="9886132"/>
    <n v="10001632"/>
    <n v="12503394"/>
    <n v="7250966"/>
    <n v="3807233"/>
    <n v="83.157164444588105"/>
    <n v="100940163"/>
    <n v="100.944582409898"/>
  </r>
  <r>
    <x v="96"/>
    <x v="14"/>
    <n v="8202838"/>
    <n v="824930"/>
    <m/>
    <n v="6694941"/>
    <n v="4937413"/>
    <n v="-6504826"/>
    <n v="3.3883087760856201"/>
    <m/>
    <m/>
    <n v="14658"/>
    <n v="3342194"/>
    <n v="37054651"/>
    <n v="146413191"/>
    <n v="15.7946308266719"/>
    <n v="438708"/>
    <n v="227539"/>
    <s v="2012"/>
    <s v="Vague A"/>
    <x v="95"/>
    <s v="Lyon 7e"/>
    <x v="14"/>
    <s v="Auvergne-Rhône-Alpes"/>
    <s v="69387"/>
    <s v="A10"/>
    <s v="R84"/>
    <s v="Comptes financiers"/>
    <s v="CUBKB"/>
    <n v="60.4782271696698"/>
    <n v="4960931"/>
    <n v="141452261"/>
    <n v="123463473"/>
    <n v="84.325375436971399"/>
    <n v="96.611691906912995"/>
    <m/>
    <n v="94.305133517802204"/>
    <n v="5320661"/>
    <n v="25685481"/>
    <n v="23125423"/>
    <n v="1084106"/>
    <n v="1084106"/>
    <n v="67906"/>
    <n v="2352070"/>
    <n v="1532367"/>
    <n v="80.897563985302995"/>
    <n v="43559477"/>
    <n v="110.86009943665699"/>
  </r>
  <r>
    <x v="96"/>
    <x v="9"/>
    <n v="39066758"/>
    <n v="1800950"/>
    <n v="627240"/>
    <n v="4057957"/>
    <n v="9665697"/>
    <n v="13684737"/>
    <n v="1.18140708410627"/>
    <m/>
    <m/>
    <n v="339187"/>
    <n v="4534150"/>
    <n v="34207845"/>
    <n v="165120222"/>
    <n v="20.811466084390322"/>
    <n v="301000"/>
    <n v="247407"/>
    <s v="2012"/>
    <s v="Vague A"/>
    <x v="95"/>
    <s v="Lyon 7e"/>
    <x v="14"/>
    <s v="Auvergne-Rhône-Alpes"/>
    <s v="69387"/>
    <s v="A10"/>
    <s v="R84"/>
    <s v="Budget"/>
    <s v="CUBKB"/>
    <n v="4.993355220312881"/>
    <n v="1950742"/>
    <n v="163169479"/>
    <n v="139622185"/>
    <n v="84.557895640426167"/>
    <n v="98.818592310274383"/>
    <m/>
    <n v="75.472596195517696"/>
    <n v="13687907"/>
    <n v="49253591"/>
    <n v="34363939"/>
    <n v="-2316542"/>
    <n v="-2316542"/>
    <n v="-22201364"/>
    <n v="2519883"/>
    <n v="11472213"/>
    <m/>
    <n v="20523108"/>
    <n v="45.280029851661197"/>
  </r>
  <r>
    <x v="97"/>
    <x v="3"/>
    <n v="2503871.73"/>
    <n v="0"/>
    <n v="0"/>
    <n v="2794763.47"/>
    <n v="2483136.84"/>
    <m/>
    <n v="4.9324237922926999"/>
    <n v="12353295.49"/>
    <n v="13.221065675219601"/>
    <n v="73711.820000000007"/>
    <n v="4316364.07"/>
    <n v="15127334.449999999"/>
    <n v="93436458.099999994"/>
    <n v="19.566920099254101"/>
    <n v="951411.92"/>
    <n v="6175.07"/>
    <s v="2010"/>
    <s v="Vague A"/>
    <x v="96"/>
    <s v="Lyon 8e"/>
    <x v="14"/>
    <s v="Auvergne-Rhône-Alpes"/>
    <s v="69388"/>
    <s v="A10"/>
    <s v="R84"/>
    <s v="Comptes financiers"/>
    <s v="7Gzub"/>
    <n v="184.062227900149"/>
    <n v="4608682.09"/>
    <n v="88825595.870000005"/>
    <m/>
    <n v="79.209889485312203"/>
    <n v="95.065242921488704"/>
    <n v="6721400.9199999999"/>
    <n v="61.309359635146301"/>
    <n v="4847584.16"/>
    <n v="18282637.100000001"/>
    <n v="18282637.100000001"/>
    <n v="3962891.75"/>
    <m/>
    <m/>
    <n v="1252.6400000000001"/>
    <n v="2002854.29"/>
    <m/>
    <n v="20662105.379999999"/>
    <n v="83.741154381743101"/>
  </r>
  <r>
    <x v="97"/>
    <x v="0"/>
    <n v="8233307.0199999996"/>
    <n v="4950"/>
    <n v="0"/>
    <n v="1986072.13"/>
    <n v="2892681.29"/>
    <n v="-3686238.96"/>
    <n v="3.1417543559999999"/>
    <n v="12000239.140000001"/>
    <n v="11.714974529999999"/>
    <n v="91722.13"/>
    <n v="3911457.58"/>
    <n v="27854333.41"/>
    <n v="102435042.5"/>
    <n v="19.40509415"/>
    <n v="1078482.3400000001"/>
    <n v="9046.86"/>
    <s v="2010"/>
    <s v="Vague A"/>
    <x v="96"/>
    <s v="Lyon 8e"/>
    <x v="14"/>
    <s v="Auvergne-Rhône-Alpes"/>
    <s v="69388"/>
    <s v="A10"/>
    <s v="R84"/>
    <s v="Comptes financiers"/>
    <s v="7Gzub"/>
    <n v="39.088271599999999"/>
    <n v="3218257.41"/>
    <n v="99203976.819999993"/>
    <m/>
    <n v="82.173736199999993"/>
    <n v="96.845741840000002"/>
    <n v="5608072.1200000001"/>
    <n v="101.0802223"/>
    <n v="7884218.29"/>
    <n v="19877616.440000001"/>
    <n v="19877616.440000001"/>
    <n v="2115707.52"/>
    <m/>
    <m/>
    <m/>
    <n v="336092.86"/>
    <n v="77.635588264291897"/>
    <n v="31540572.370000001"/>
    <n v="114.45716609999999"/>
  </r>
  <r>
    <x v="97"/>
    <x v="4"/>
    <n v="14664706"/>
    <m/>
    <m/>
    <m/>
    <m/>
    <n v="-2429217"/>
    <n v="1.35542639227029"/>
    <m/>
    <m/>
    <m/>
    <m/>
    <n v="11038134"/>
    <n v="106162091"/>
    <n v="19.0860737661997"/>
    <m/>
    <m/>
    <s v="2010"/>
    <s v="Vague A"/>
    <x v="96"/>
    <s v="Lyon 8e"/>
    <x v="14"/>
    <s v="Auvergne-Rhône-Alpes"/>
    <s v="69388"/>
    <s v="A10"/>
    <s v="R84"/>
    <s v="Comptes financiers"/>
    <s v="7Gzub"/>
    <n v="9.8123276388902703"/>
    <n v="1438949"/>
    <n v="104723142"/>
    <m/>
    <n v="84.431697940086707"/>
    <n v="98.644573607729697"/>
    <m/>
    <n v="37.9450822818131"/>
    <m/>
    <n v="20262175"/>
    <n v="20262175"/>
    <n v="88204"/>
    <n v="88204"/>
    <m/>
    <m/>
    <m/>
    <n v="76.435012511551406"/>
    <n v="13467351"/>
    <n v="46.295845096015199"/>
  </r>
  <r>
    <x v="97"/>
    <x v="10"/>
    <n v="4685356"/>
    <n v="245921"/>
    <n v="69667"/>
    <n v="3360986"/>
    <n v="4733191"/>
    <n v="-4700100"/>
    <n v="3.5563043667296301"/>
    <m/>
    <m/>
    <n v="20892"/>
    <n v="3935787"/>
    <n v="14839680"/>
    <n v="112263282"/>
    <n v="19.3887855514504"/>
    <n v="1012458"/>
    <n v="97073"/>
    <s v="2010"/>
    <s v="Vague A"/>
    <x v="96"/>
    <s v="Lyon 8e"/>
    <x v="14"/>
    <s v="Auvergne-Rhône-Alpes"/>
    <s v="69388"/>
    <s v="A10"/>
    <s v="R84"/>
    <s v="Comptes financiers"/>
    <s v="7Gzub"/>
    <n v="85.210686231739899"/>
    <n v="3992424"/>
    <n v="108270858"/>
    <n v="92584632"/>
    <n v="82.470982809855897"/>
    <n v="96.443695633270394"/>
    <m/>
    <n v="49.341853372954702"/>
    <n v="11171049"/>
    <n v="25404489"/>
    <n v="21766487"/>
    <n v="2518014"/>
    <n v="2518014"/>
    <n v="2322132"/>
    <n v="41000"/>
    <n v="716465"/>
    <n v="77.954553001664905"/>
    <n v="19539780"/>
    <n v="64.969659702890695"/>
  </r>
  <r>
    <x v="97"/>
    <x v="1"/>
    <n v="4152894"/>
    <n v="342880"/>
    <n v="102457"/>
    <n v="4360081"/>
    <n v="5966623"/>
    <n v="-1539161"/>
    <n v="5.8010337385300703"/>
    <m/>
    <m/>
    <n v="10100"/>
    <n v="3068360"/>
    <n v="20394930"/>
    <n v="117758598"/>
    <n v="22.7194068665797"/>
    <n v="967199"/>
    <n v="119870"/>
    <s v="2010"/>
    <s v="Vague A"/>
    <x v="96"/>
    <s v="Lyon 8e"/>
    <x v="14"/>
    <s v="Auvergne-Rhône-Alpes"/>
    <s v="69388"/>
    <s v="A10"/>
    <s v="R84"/>
    <s v="Comptes financiers"/>
    <s v="7Gzub"/>
    <n v="164.49290542932201"/>
    <n v="6831216"/>
    <n v="108927382"/>
    <n v="92590600"/>
    <n v="78.627464637444106"/>
    <n v="92.500576475952897"/>
    <m/>
    <n v="67.404307945269494"/>
    <n v="9918715"/>
    <n v="25535698"/>
    <n v="26754055"/>
    <n v="5391564"/>
    <n v="5391564"/>
    <n v="3929618"/>
    <n v="196461"/>
    <n v="482952"/>
    <n v="77.828557706013697"/>
    <n v="21934091"/>
    <n v="72.491164434669003"/>
  </r>
  <r>
    <x v="98"/>
    <x v="0"/>
    <n v="202707.02"/>
    <n v="0"/>
    <n v="0"/>
    <n v="17000.38"/>
    <n v="71307.38"/>
    <n v="473137.66"/>
    <n v="11.4345176"/>
    <n v="1665010.41"/>
    <n v="54.639061460000001"/>
    <n v="4593"/>
    <n v="22343.78"/>
    <n v="3354976.33"/>
    <n v="3047289.55"/>
    <n v="29.090624160000001"/>
    <n v="23821.34"/>
    <n v="149119.57"/>
    <m/>
    <s v="Vague A"/>
    <x v="97"/>
    <s v="Villeurbanne"/>
    <x v="14"/>
    <s v="Auvergne-Rhône-Alpes"/>
    <s v="69266"/>
    <s v="A10"/>
    <s v="R84"/>
    <s v="Comptes financiers"/>
    <s v="59da6"/>
    <n v="171.89481649999999"/>
    <n v="348442.86"/>
    <n v="2770596.29"/>
    <m/>
    <n v="32.96561956"/>
    <n v="90.920020710000003"/>
    <n v="437571.68"/>
    <n v="435.93196280000001"/>
    <n v="182418"/>
    <n v="886475.55"/>
    <n v="886475.55"/>
    <n v="176955.11"/>
    <m/>
    <m/>
    <n v="10044.4"/>
    <n v="12867.5"/>
    <m/>
    <n v="2881838.67"/>
    <n v="374.45438189999999"/>
  </r>
  <r>
    <x v="98"/>
    <x v="10"/>
    <n v="584879"/>
    <n v="24560"/>
    <n v="0"/>
    <n v="180366"/>
    <n v="54748"/>
    <n v="161350"/>
    <n v="5.9732706052122504"/>
    <m/>
    <m/>
    <n v="0"/>
    <n v="16691"/>
    <n v="1607682"/>
    <n v="2716485"/>
    <n v="21.280073330057"/>
    <n v="8276"/>
    <n v="93839"/>
    <m/>
    <s v="Vague A"/>
    <x v="97"/>
    <s v="Villeurbanne"/>
    <x v="14"/>
    <s v="Auvergne-Rhône-Alpes"/>
    <s v="69266"/>
    <s v="A10"/>
    <s v="R84"/>
    <s v="Comptes financiers"/>
    <s v="59da6"/>
    <n v="27.743003253664401"/>
    <n v="162263"/>
    <n v="2554222"/>
    <n v="995762"/>
    <n v="36.656267198236002"/>
    <n v="94.026729394787793"/>
    <m/>
    <n v="226.59170581100599"/>
    <n v="196996"/>
    <n v="622476"/>
    <n v="578070"/>
    <n v="-214739"/>
    <n v="-214739"/>
    <n v="-307334"/>
    <n v="0"/>
    <n v="47000"/>
    <m/>
    <n v="1446332"/>
    <n v="203.85053452675601"/>
  </r>
  <r>
    <x v="98"/>
    <x v="13"/>
    <n v="202420"/>
    <m/>
    <m/>
    <n v="107082"/>
    <n v="45269"/>
    <n v="202352"/>
    <n v="23.976971091912599"/>
    <m/>
    <m/>
    <m/>
    <n v="18668"/>
    <n v="2095677"/>
    <n v="2591178"/>
    <n v="17.1379195099681"/>
    <n v="3744"/>
    <n v="35275"/>
    <m/>
    <s v="Vague A"/>
    <x v="97"/>
    <s v="Villeurbanne"/>
    <x v="14"/>
    <s v="Auvergne-Rhône-Alpes"/>
    <s v="69266"/>
    <s v="A10"/>
    <s v="R84"/>
    <s v="Comptes financiers"/>
    <s v="59da6"/>
    <n v="306.929157197905"/>
    <n v="621286"/>
    <n v="1969893"/>
    <n v="885431"/>
    <n v="34.170983236196001"/>
    <n v="76.023067500573106"/>
    <m/>
    <n v="382.98715717046599"/>
    <n v="231746"/>
    <n v="456784"/>
    <n v="444074"/>
    <n v="296357"/>
    <n v="296357"/>
    <n v="468767"/>
    <m/>
    <n v="15000"/>
    <m/>
    <n v="1893325"/>
    <n v="346.00711815311797"/>
  </r>
  <r>
    <x v="99"/>
    <x v="2"/>
    <n v="50277.74"/>
    <n v="0"/>
    <n v="0"/>
    <n v="234602.97"/>
    <n v="60436.87"/>
    <m/>
    <n v="10.188365989999999"/>
    <n v="1362781.1"/>
    <n v="66.971948909999995"/>
    <n v="51181.2"/>
    <m/>
    <m/>
    <n v="2034853.58"/>
    <n v="34.040561289999999"/>
    <n v="98838.61"/>
    <m/>
    <m/>
    <s v="Vague A"/>
    <x v="98"/>
    <s v="Lyon 5e"/>
    <x v="14"/>
    <s v="Auvergne-Rhône-Alpes"/>
    <s v="69385"/>
    <s v="A10"/>
    <s v="R84"/>
    <s v="Comptes financiers"/>
    <s v="zHvr4"/>
    <n v="412.34615960000002"/>
    <n v="207318.33"/>
    <n v="1823735.25"/>
    <m/>
    <n v="21.833874160000001"/>
    <n v="89.624888389999995"/>
    <n v="216632.52"/>
    <m/>
    <n v="7080"/>
    <n v="692675.58"/>
    <n v="692675.58"/>
    <n v="166186.5"/>
    <m/>
    <m/>
    <m/>
    <m/>
    <m/>
    <m/>
    <m/>
  </r>
  <r>
    <x v="99"/>
    <x v="8"/>
    <n v="242204"/>
    <n v="0"/>
    <n v="0"/>
    <n v="70896"/>
    <n v="34800"/>
    <n v="-278571"/>
    <n v="2.8125388097177"/>
    <m/>
    <m/>
    <n v="0"/>
    <n v="121069"/>
    <n v="988699"/>
    <n v="2182121"/>
    <n v="20.9053026848649"/>
    <n v="30974"/>
    <n v="0"/>
    <m/>
    <s v="Vague A"/>
    <x v="98"/>
    <s v="Lyon 5e"/>
    <x v="14"/>
    <s v="Auvergne-Rhône-Alpes"/>
    <s v="69385"/>
    <s v="A10"/>
    <s v="R84"/>
    <s v="Comptes financiers"/>
    <s v="zHvr4"/>
    <n v="25.339383329755101"/>
    <n v="61373"/>
    <n v="2120748"/>
    <n v="560907"/>
    <n v="25.704669906022598"/>
    <n v="97.187461190282306"/>
    <m/>
    <n v="167.83306644636701"/>
    <n v="91585"/>
    <n v="475157"/>
    <n v="456179"/>
    <n v="-106731"/>
    <n v="-106731"/>
    <n v="-206747"/>
    <n v="123916"/>
    <n v="1917"/>
    <m/>
    <n v="1267270"/>
    <n v="215.12089130816099"/>
  </r>
  <r>
    <x v="99"/>
    <x v="9"/>
    <n v="157600"/>
    <n v="0"/>
    <n v="0"/>
    <n v="256050"/>
    <n v="0"/>
    <n v="-107023"/>
    <n v="-1.6792343997318371"/>
    <m/>
    <m/>
    <n v="0"/>
    <n v="145276"/>
    <n v="771523"/>
    <n v="2425391"/>
    <n v="27.648160647087408"/>
    <n v="35000"/>
    <n v="0"/>
    <m/>
    <s v="Vague A"/>
    <x v="98"/>
    <s v="Lyon 5e"/>
    <x v="14"/>
    <s v="Auvergne-Rhône-Alpes"/>
    <s v="69385"/>
    <s v="A10"/>
    <s v="R84"/>
    <s v="Budget"/>
    <s v="zHvr4"/>
    <n v="-25.842639593908629"/>
    <n v="-40728"/>
    <n v="2466120"/>
    <n v="704800"/>
    <n v="29.05923209907186"/>
    <n v="101.6792756301974"/>
    <m/>
    <n v="112.625614325337"/>
    <n v="75000"/>
    <n v="581577"/>
    <n v="670576"/>
    <n v="-185347"/>
    <n v="-185347"/>
    <n v="-287328"/>
    <n v="31011"/>
    <n v="39240"/>
    <m/>
    <n v="878546"/>
    <n v="128.24864970074401"/>
  </r>
  <r>
    <x v="100"/>
    <x v="9"/>
    <n v="48023808"/>
    <n v="24690090"/>
    <n v="8858166"/>
    <n v="4182367"/>
    <n v="10845425"/>
    <n v="-3042989"/>
    <n v="0.63818749674995834"/>
    <m/>
    <m/>
    <m/>
    <m/>
    <n v="13975563"/>
    <n v="43499442"/>
    <n v="85.11853324463334"/>
    <m/>
    <m/>
    <s v="2017"/>
    <s v="Vague A"/>
    <x v="99"/>
    <s v="Lyon 7e"/>
    <x v="14"/>
    <s v="Auvergne-Rhône-Alpes"/>
    <s v="69387"/>
    <s v="A10"/>
    <s v="R84"/>
    <s v="Budget"/>
    <s v="iq0rG"/>
    <n v="0.57806328061281609"/>
    <n v="277608"/>
    <n v="43221834"/>
    <n v="12883540"/>
    <n v="29.617713257103389"/>
    <n v="99.361812503250036"/>
    <m/>
    <n v="116.404192381101"/>
    <m/>
    <n v="53626452"/>
    <n v="37026087"/>
    <n v="67608"/>
    <n v="67608"/>
    <n v="-5696601"/>
    <n v="120500"/>
    <n v="4929904"/>
    <m/>
    <n v="17018552"/>
    <n v="141.74962404418099"/>
  </r>
  <r>
    <x v="101"/>
    <x v="13"/>
    <n v="5370344"/>
    <n v="3465747"/>
    <n v="1819646"/>
    <n v="6452008"/>
    <n v="3054515"/>
    <n v="-7515893"/>
    <n v="4.5972454505656799"/>
    <m/>
    <m/>
    <n v="510358"/>
    <n v="722841"/>
    <n v="21435333"/>
    <n v="134397588"/>
    <n v="11.699418296108099"/>
    <n v="34135"/>
    <n v="48684"/>
    <s v="2010"/>
    <s v="Vague A"/>
    <x v="100"/>
    <s v="Lyon 7e"/>
    <x v="14"/>
    <s v="Auvergne-Rhône-Alpes"/>
    <s v="69387"/>
    <s v="A10"/>
    <s v="R84"/>
    <s v="Comptes financiers"/>
    <s v="kWved"/>
    <n v="115.05011597022499"/>
    <n v="6178587"/>
    <n v="128218001"/>
    <n v="98174208"/>
    <n v="73.047596657761403"/>
    <n v="95.402010488461997"/>
    <m/>
    <n v="60.1843720836047"/>
    <n v="64979"/>
    <n v="18649589"/>
    <n v="15723736"/>
    <n v="3272574"/>
    <n v="3272574"/>
    <n v="3555685"/>
    <n v="1907408"/>
    <n v="569268"/>
    <n v="84.268778669920195"/>
    <n v="28951226"/>
    <n v="81.2868807711329"/>
  </r>
  <r>
    <x v="101"/>
    <x v="9"/>
    <n v="5691853"/>
    <n v="4470010"/>
    <n v="3789529"/>
    <n v="4977786"/>
    <n v="2876058"/>
    <n v="-3585599"/>
    <n v="-3.8307054962798621"/>
    <m/>
    <m/>
    <n v="291458"/>
    <n v="660000"/>
    <n v="1751455"/>
    <n v="150938202"/>
    <n v="14.944907055405359"/>
    <n v="30000"/>
    <n v="100000"/>
    <s v="2010"/>
    <s v="Vague A"/>
    <x v="100"/>
    <s v="Lyon 7e"/>
    <x v="14"/>
    <s v="Auvergne-Rhône-Alpes"/>
    <s v="69387"/>
    <s v="A10"/>
    <s v="R84"/>
    <s v="Budget"/>
    <s v="kWved"/>
    <n v="-101.5837548861504"/>
    <n v="-5781998"/>
    <n v="156233955"/>
    <n v="113539778"/>
    <n v="75.222691469453167"/>
    <n v="103.5085570980897"/>
    <m/>
    <n v="4.0357667448154899"/>
    <n v="130000"/>
    <n v="20147990"/>
    <n v="22557574"/>
    <n v="-9301364"/>
    <n v="-9301364"/>
    <n v="-15209292"/>
    <n v="2308664"/>
    <n v="514485"/>
    <m/>
    <n v="5337054"/>
    <n v="12.297835256106801"/>
  </r>
  <r>
    <x v="102"/>
    <x v="4"/>
    <n v="4482753"/>
    <m/>
    <m/>
    <m/>
    <m/>
    <n v="-200959"/>
    <n v="2.8304201932822499"/>
    <m/>
    <m/>
    <m/>
    <m/>
    <n v="10115074"/>
    <n v="81823964"/>
    <n v="14.604846081522"/>
    <m/>
    <m/>
    <s v="2011"/>
    <s v="Vague B"/>
    <x v="101"/>
    <s v="Le Mans"/>
    <x v="15"/>
    <s v="Pays de la Loire"/>
    <s v="72181"/>
    <s v="A17"/>
    <s v="R52"/>
    <s v="Comptes financiers"/>
    <s v="9xlel"/>
    <n v="51.663832470805303"/>
    <n v="2315962"/>
    <n v="79508003"/>
    <m/>
    <n v="85.537361646277603"/>
    <n v="97.169581028853599"/>
    <m/>
    <n v="45.799498196426804"/>
    <m/>
    <n v="11950264"/>
    <n v="11950264"/>
    <n v="872391"/>
    <n v="872391"/>
    <m/>
    <m/>
    <m/>
    <n v="82.055106413936997"/>
    <n v="10316033"/>
    <n v="46.709409617544999"/>
  </r>
  <r>
    <x v="102"/>
    <x v="14"/>
    <n v="6235655"/>
    <n v="1651363"/>
    <n v="0"/>
    <n v="1588254"/>
    <n v="8459272"/>
    <n v="-2621511"/>
    <n v="3.43967237657542"/>
    <m/>
    <m/>
    <n v="665277"/>
    <n v="1477246"/>
    <n v="14217211"/>
    <n v="92670541"/>
    <n v="15.594556634777801"/>
    <n v="448409"/>
    <n v="0"/>
    <s v="2011"/>
    <s v="Vague B"/>
    <x v="101"/>
    <s v="Le Mans"/>
    <x v="15"/>
    <s v="Pays de la Loire"/>
    <s v="72181"/>
    <s v="A17"/>
    <s v="R52"/>
    <s v="Comptes financiers"/>
    <s v="9xlel"/>
    <n v="51.118334802037602"/>
    <n v="3187563"/>
    <n v="89482978"/>
    <n v="77986259"/>
    <n v="84.154315015815001"/>
    <n v="96.560327623424598"/>
    <m/>
    <n v="57.197425414250297"/>
    <n v="1576657"/>
    <n v="18468007"/>
    <n v="14451560"/>
    <n v="808795"/>
    <n v="808795"/>
    <n v="1860357"/>
    <n v="1439270"/>
    <n v="1162259"/>
    <n v="82.175884330188595"/>
    <n v="16838722"/>
    <n v="67.744056528829404"/>
  </r>
  <r>
    <x v="102"/>
    <x v="11"/>
    <n v="7544779"/>
    <n v="1773373"/>
    <n v="31158"/>
    <n v="2548803"/>
    <n v="9416702"/>
    <n v="242870"/>
    <n v="-2.602584578104246"/>
    <m/>
    <m/>
    <n v="1181475"/>
    <n v="1313313"/>
    <n v="9848546"/>
    <n v="102679737"/>
    <n v="19.696466499519762"/>
    <n v="412618"/>
    <n v="0"/>
    <s v="2011"/>
    <s v="Vague B"/>
    <x v="101"/>
    <s v="Le Mans"/>
    <x v="15"/>
    <s v="Pays de la Loire"/>
    <s v="72181"/>
    <s v="A17"/>
    <s v="R52"/>
    <s v="Comptes financiers"/>
    <s v="9xlel"/>
    <n v="-35.419553044562342"/>
    <n v="-2672327"/>
    <n v="105352065"/>
    <n v="89239805"/>
    <n v="86.910823505517939"/>
    <n v="102.6025855520062"/>
    <m/>
    <n v="33.653602898054302"/>
    <n v="1500447"/>
    <n v="21962648"/>
    <n v="20224280"/>
    <n v="-4637315"/>
    <n v="-4637315"/>
    <n v="-7390938"/>
    <n v="2335528"/>
    <n v="1449231"/>
    <n v="80.218558075231698"/>
    <n v="9605676"/>
    <n v="32.823688458313597"/>
  </r>
  <r>
    <x v="103"/>
    <x v="1"/>
    <n v="4927690"/>
    <n v="1711805"/>
    <n v="171878"/>
    <n v="3938289"/>
    <n v="3520141"/>
    <n v="-7099869"/>
    <n v="1.9483400044143"/>
    <m/>
    <m/>
    <n v="957542"/>
    <n v="2668722"/>
    <n v="11057993"/>
    <n v="112099274"/>
    <n v="18.366376752805699"/>
    <n v="1149654"/>
    <n v="144126"/>
    <s v="2011"/>
    <s v="Vague A"/>
    <x v="102"/>
    <s v="Chambéry"/>
    <x v="13"/>
    <s v="Auvergne-Rhône-Alpes"/>
    <s v="73065"/>
    <s v="A08"/>
    <s v="R84"/>
    <s v="Comptes financiers"/>
    <s v="zCa4j"/>
    <n v="44.322491877532897"/>
    <n v="2184075"/>
    <n v="109915199"/>
    <n v="92545507"/>
    <n v="82.556740733218305"/>
    <n v="98.051659995585695"/>
    <m/>
    <n v="36.2177161686256"/>
    <n v="5309245"/>
    <n v="23158934"/>
    <n v="20588575"/>
    <n v="1087351"/>
    <n v="1087351"/>
    <n v="1520026"/>
    <n v="1522460"/>
    <n v="2065072"/>
    <n v="85.299076236453104"/>
    <n v="18157862"/>
    <n v="59.4715779025247"/>
  </r>
  <r>
    <x v="104"/>
    <x v="8"/>
    <n v="15719817"/>
    <n v="1023276"/>
    <n v="0"/>
    <n v="18441151"/>
    <n v="5619690"/>
    <n v="-8166119"/>
    <n v="2.4637422121576402"/>
    <m/>
    <m/>
    <n v="40000"/>
    <n v="8666628"/>
    <n v="35826917"/>
    <n v="111180666"/>
    <n v="45.297994527213902"/>
    <n v="2515891"/>
    <n v="0"/>
    <s v="2011"/>
    <s v="Vague D"/>
    <x v="103"/>
    <s v="Paris 16e"/>
    <x v="20"/>
    <s v="Île-de-France"/>
    <s v="75116"/>
    <s v="A01"/>
    <s v="R11"/>
    <s v="Comptes financiers"/>
    <s v="C6Ps7"/>
    <n v="17.425171043657802"/>
    <n v="2739205"/>
    <n v="108441461"/>
    <n v="81801000"/>
    <n v="73.574842589987696"/>
    <n v="97.536257787842402"/>
    <m/>
    <n v="118.936890014789"/>
    <n v="14534712"/>
    <n v="52349866"/>
    <n v="50362612"/>
    <n v="-755007"/>
    <n v="-755007"/>
    <n v="5474467"/>
    <n v="1376471"/>
    <n v="132047"/>
    <n v="71.091412475228196"/>
    <n v="43993036"/>
    <n v="146.046473497807"/>
  </r>
  <r>
    <x v="105"/>
    <x v="6"/>
    <n v="3228633"/>
    <m/>
    <m/>
    <m/>
    <m/>
    <n v="-11138925"/>
    <n v="2.1624429064951598"/>
    <m/>
    <m/>
    <m/>
    <m/>
    <n v="13262416"/>
    <n v="209787874"/>
    <n v="17.192823547084501"/>
    <m/>
    <m/>
    <s v="2011"/>
    <s v="Vague D"/>
    <x v="104"/>
    <s v="Paris  5e"/>
    <x v="20"/>
    <s v="Île-de-France"/>
    <s v="75105"/>
    <s v="A01"/>
    <s v="R11"/>
    <s v="Comptes financiers"/>
    <s v="6G2TU"/>
    <n v="140.50971417315"/>
    <n v="4536543"/>
    <n v="205251331"/>
    <m/>
    <n v="81.111801533390803"/>
    <n v="97.837557093504799"/>
    <m/>
    <n v="23"/>
    <m/>
    <m/>
    <n v="36068459"/>
    <n v="1232335"/>
    <m/>
    <m/>
    <m/>
    <m/>
    <n v="78.081806316816994"/>
    <n v="24401341"/>
    <n v="43"/>
  </r>
  <r>
    <x v="105"/>
    <x v="14"/>
    <n v="5988758"/>
    <n v="924533"/>
    <n v="1992203"/>
    <n v="8744687"/>
    <n v="10090795"/>
    <n v="-15675379"/>
    <n v="4.2851214897346201"/>
    <m/>
    <m/>
    <n v="27500"/>
    <n v="6839798"/>
    <n v="27916465"/>
    <n v="229614050"/>
    <n v="17.864418575431301"/>
    <n v="761466"/>
    <n v="440174"/>
    <s v="2011"/>
    <s v="Vague D"/>
    <x v="104"/>
    <s v="Paris  5e"/>
    <x v="20"/>
    <s v="Île-de-France"/>
    <s v="75105"/>
    <s v="A01"/>
    <s v="R11"/>
    <s v="Comptes financiers"/>
    <s v="6G2TU"/>
    <n v="164.295184410524"/>
    <n v="9839241"/>
    <n v="219774809"/>
    <n v="181556668"/>
    <n v="79.070365249861695"/>
    <n v="95.714878510265393"/>
    <m/>
    <n v="45.728295457192303"/>
    <n v="8779329"/>
    <n v="41905178"/>
    <n v="41019215"/>
    <n v="5966713"/>
    <n v="6021444"/>
    <n v="6772599"/>
    <n v="2945601"/>
    <n v="359092"/>
    <n v="76.095793785963806"/>
    <n v="43591844"/>
    <n v="71.4051984001497"/>
  </r>
  <r>
    <x v="105"/>
    <x v="9"/>
    <n v="10103865"/>
    <n v="2225962"/>
    <n v="4094613"/>
    <n v="7153344"/>
    <n v="12366142"/>
    <n v="-16918692"/>
    <n v="-1.691095085504555"/>
    <m/>
    <m/>
    <n v="115000"/>
    <n v="6572200"/>
    <n v="5974809"/>
    <n v="248425889"/>
    <n v="20.285420816185539"/>
    <n v="700000"/>
    <n v="541000"/>
    <s v="2011"/>
    <s v="Vague D"/>
    <x v="104"/>
    <s v="Paris  5e"/>
    <x v="20"/>
    <s v="Île-de-France"/>
    <s v="75105"/>
    <s v="A01"/>
    <s v="R11"/>
    <s v="Budget"/>
    <s v="6G2TU"/>
    <n v="-41.579316429900842"/>
    <n v="-4201118"/>
    <n v="252627007"/>
    <n v="202684435"/>
    <n v="81.587485030595985"/>
    <n v="101.6910950855046"/>
    <m/>
    <n v="8.5142569099906193"/>
    <n v="9567190"/>
    <n v="48302833"/>
    <n v="50394237"/>
    <n v="-7830323"/>
    <n v="-7814025"/>
    <n v="-11750270"/>
    <n v="3943927"/>
    <n v="1023455"/>
    <m/>
    <n v="22893501"/>
    <n v="32.623829327954603"/>
  </r>
  <r>
    <x v="106"/>
    <x v="4"/>
    <n v="4009407"/>
    <m/>
    <m/>
    <m/>
    <m/>
    <n v="-5180429"/>
    <n v="8.4511515114859908"/>
    <m/>
    <m/>
    <m/>
    <m/>
    <n v="19224555"/>
    <n v="85249649"/>
    <n v="18.060206910646599"/>
    <m/>
    <m/>
    <s v="2010"/>
    <s v="Vague D"/>
    <x v="105"/>
    <s v="Paris  5e"/>
    <x v="20"/>
    <s v="Île-de-France"/>
    <s v="75105"/>
    <s v="A01"/>
    <s v="R11"/>
    <s v="Comptes financiers"/>
    <s v="GBpkg"/>
    <n v="179.69183472767901"/>
    <n v="7204577"/>
    <n v="78045072"/>
    <m/>
    <n v="74.132705226739404"/>
    <n v="91.548848488513997"/>
    <m/>
    <n v="88.677473447650897"/>
    <m/>
    <n v="15396263"/>
    <n v="15396263"/>
    <n v="4806310"/>
    <n v="4806310"/>
    <n v="2558554"/>
    <m/>
    <m/>
    <n v="74.152024209557496"/>
    <n v="24404984"/>
    <n v="112.573337622137"/>
  </r>
  <r>
    <x v="107"/>
    <x v="12"/>
    <m/>
    <m/>
    <m/>
    <m/>
    <m/>
    <m/>
    <m/>
    <m/>
    <m/>
    <m/>
    <m/>
    <n v="18737450.029999901"/>
    <m/>
    <m/>
    <m/>
    <m/>
    <s v="2011"/>
    <s v="Vague D"/>
    <x v="106"/>
    <s v="Paris  5e"/>
    <x v="20"/>
    <s v="Île-de-France"/>
    <s v="75105"/>
    <s v="A01"/>
    <s v="R11"/>
    <s v="Comptes financiers"/>
    <s v="8k883"/>
    <m/>
    <m/>
    <m/>
    <m/>
    <m/>
    <m/>
    <m/>
    <m/>
    <m/>
    <m/>
    <m/>
    <m/>
    <m/>
    <m/>
    <m/>
    <m/>
    <n v="78.369170051027496"/>
    <n v="24985519.300000001"/>
    <m/>
  </r>
  <r>
    <x v="107"/>
    <x v="2"/>
    <n v="2370834.0299999998"/>
    <n v="304660.77"/>
    <n v="1691806.74"/>
    <n v="1966336.26"/>
    <n v="1334935.26"/>
    <m/>
    <n v="5.6844509959999998"/>
    <n v="13253331.83"/>
    <n v="12.869057460000001"/>
    <n v="25024.36"/>
    <n v="3347486.55"/>
    <n v="18163161.449999999"/>
    <n v="102986033.59999999"/>
    <n v="11.327596359999999"/>
    <n v="252268"/>
    <n v="88873.93"/>
    <s v="2011"/>
    <s v="Vague D"/>
    <x v="106"/>
    <s v="Paris  5e"/>
    <x v="20"/>
    <s v="Île-de-France"/>
    <s v="75105"/>
    <s v="A01"/>
    <s v="R11"/>
    <s v="Comptes financiers"/>
    <s v="8k883"/>
    <n v="246.92536620000001"/>
    <n v="5854190.6100000003"/>
    <n v="97171453.030000001"/>
    <m/>
    <n v="78.917171780000004"/>
    <n v="94.354010619999997"/>
    <n v="8207741.4199999999"/>
    <n v="67.290731160000007"/>
    <n v="1654083.15"/>
    <n v="11665842.189999999"/>
    <n v="11665842.189999999"/>
    <n v="3237370.69"/>
    <m/>
    <m/>
    <n v="28445.99"/>
    <n v="653445.52"/>
    <n v="79.462100260164107"/>
    <n v="27253504.43"/>
    <n v="100.96855909999999"/>
  </r>
  <r>
    <x v="107"/>
    <x v="14"/>
    <n v="6975391"/>
    <n v="3420221"/>
    <n v="6603476"/>
    <n v="3099019"/>
    <n v="3796458"/>
    <n v="-6583790"/>
    <n v="7.1037866509841798"/>
    <m/>
    <m/>
    <m/>
    <n v="3834750"/>
    <n v="32082379"/>
    <n v="110608319"/>
    <n v="9.1289326980911802"/>
    <n v="90581"/>
    <m/>
    <s v="2011"/>
    <s v="Vague D"/>
    <x v="106"/>
    <s v="Paris  5e"/>
    <x v="20"/>
    <s v="Île-de-France"/>
    <s v="75105"/>
    <s v="A01"/>
    <s v="R11"/>
    <s v="Comptes financiers"/>
    <s v="8k883"/>
    <n v="112.644280442487"/>
    <n v="7857379"/>
    <n v="102750531"/>
    <n v="88916556"/>
    <n v="80.3886694996242"/>
    <n v="92.895843575744095"/>
    <m/>
    <n v="112.404834579395"/>
    <n v="370730"/>
    <n v="22932604"/>
    <n v="10097359"/>
    <n v="6529189"/>
    <n v="6083132"/>
    <n v="15904644"/>
    <n v="1377114"/>
    <n v="340255"/>
    <n v="78.403399868460596"/>
    <n v="38666169"/>
    <n v="135.47200880158999"/>
  </r>
  <r>
    <x v="108"/>
    <x v="2"/>
    <n v="3812677.17"/>
    <n v="360784.18"/>
    <n v="1340226.99"/>
    <n v="2889659.21"/>
    <n v="1379354.38"/>
    <m/>
    <n v="4.4406739579999996"/>
    <n v="13934368.66"/>
    <n v="9.3316337130000004"/>
    <n v="503696.32"/>
    <n v="3188473.24"/>
    <n v="20028686.030000001"/>
    <n v="149323999.30000001"/>
    <n v="11.659988350000001"/>
    <n v="425175.99"/>
    <n v="1219577.42"/>
    <s v="2011"/>
    <m/>
    <x v="107"/>
    <s v="Paris  5e"/>
    <x v="20"/>
    <s v="Île-de-France"/>
    <s v="75105"/>
    <s v="A01"/>
    <s v="R11"/>
    <s v="Comptes financiers"/>
    <s v="kvciR"/>
    <n v="173.91957550000001"/>
    <n v="6630991.9500000002"/>
    <n v="142650120.59999999"/>
    <m/>
    <n v="84.420492120000006"/>
    <n v="95.530605449999996"/>
    <n v="9536935.3900000006"/>
    <n v="50.545537150000001"/>
    <n v="3787298.14"/>
    <n v="17411160.920000002"/>
    <n v="17411160.920000002"/>
    <n v="4043671.24"/>
    <m/>
    <m/>
    <n v="754941.04"/>
    <n v="457654.5"/>
    <n v="84.825818835770704"/>
    <n v="26881365.289999999"/>
    <n v="67.83935031"/>
  </r>
  <r>
    <x v="109"/>
    <x v="12"/>
    <n v="31370885.420000002"/>
    <n v="0"/>
    <n v="0"/>
    <n v="9708936.7200000007"/>
    <n v="12278769.279999999"/>
    <m/>
    <n v="0.83226166301439397"/>
    <n v="37946273.289999999"/>
    <n v="14.010384349133"/>
    <n v="1832059.43"/>
    <n v="7320000.5"/>
    <n v="35993270.259999998"/>
    <n v="270843913.66000003"/>
    <n v="16.878890886722399"/>
    <n v="1315314.53"/>
    <n v="71284.149999999994"/>
    <s v="2009"/>
    <s v="Vague D"/>
    <x v="108"/>
    <s v="Paris  6e"/>
    <x v="20"/>
    <s v="Île-de-France"/>
    <s v="75106"/>
    <s v="A01"/>
    <s v="R11"/>
    <s v="Comptes financiers"/>
    <s v="O2v0H"/>
    <n v="7.1854205892540799"/>
    <n v="2254130.0599999898"/>
    <n v="268589783.60000002"/>
    <m/>
    <n v="81.436634923568803"/>
    <n v="99.167738336985593"/>
    <n v="7350018.7599999905"/>
    <n v="48.243001352937497"/>
    <n v="7444466.54"/>
    <n v="45715448.659999996"/>
    <n v="45715448.659999996"/>
    <n v="1973832.6199999801"/>
    <m/>
    <m/>
    <n v="2171617.2400000002"/>
    <n v="2125594.17"/>
    <n v="79.284183811289296"/>
    <n v="44382383.2700001"/>
    <n v="59.487214156272302"/>
  </r>
  <r>
    <x v="109"/>
    <x v="2"/>
    <n v="20313454.600000001"/>
    <n v="0"/>
    <n v="0"/>
    <n v="10587278.689999999"/>
    <n v="14501081.9"/>
    <m/>
    <n v="2.6132339029999998"/>
    <n v="38385896.969999999"/>
    <n v="13.43891781"/>
    <n v="1174529.42"/>
    <n v="7943175.1900000004"/>
    <n v="18387493.949999999"/>
    <n v="285632351.60000002"/>
    <n v="18.803449359999998"/>
    <n v="1088928.0900000001"/>
    <n v="95239.679999999993"/>
    <s v="2009"/>
    <s v="Vague D"/>
    <x v="108"/>
    <s v="Paris  6e"/>
    <x v="20"/>
    <s v="Île-de-France"/>
    <s v="75106"/>
    <s v="A01"/>
    <s v="R11"/>
    <s v="Comptes financiers"/>
    <s v="O2v0H"/>
    <n v="36.745307959999998"/>
    <n v="7464241.4500000002"/>
    <n v="278103710.5"/>
    <m/>
    <n v="81.865368329999995"/>
    <n v="97.364219739999996"/>
    <n v="9948545.0500000007"/>
    <n v="23.802263589999999"/>
    <n v="8543938.6600000001"/>
    <n v="53708734.590000004"/>
    <n v="53708734.590000004"/>
    <n v="1000146.58"/>
    <m/>
    <m/>
    <n v="1250260.8999999999"/>
    <n v="1155576.0900000001"/>
    <n v="79.913692386888897"/>
    <n v="39371541.780000001"/>
    <n v="50.965717130000002"/>
  </r>
  <r>
    <x v="109"/>
    <x v="10"/>
    <n v="30957915"/>
    <n v="3907540"/>
    <n v="6523449"/>
    <n v="7572677"/>
    <n v="37462586"/>
    <n v="-26564905"/>
    <n v="4.6196462104263896"/>
    <m/>
    <m/>
    <n v="346954"/>
    <n v="5206927"/>
    <n v="27851720"/>
    <n v="299220576"/>
    <n v="20.194500594771899"/>
    <n v="1005260"/>
    <n v="2536950"/>
    <s v="2009"/>
    <s v="Vague D"/>
    <x v="108"/>
    <s v="Paris  6e"/>
    <x v="20"/>
    <s v="Île-de-France"/>
    <s v="75106"/>
    <s v="A01"/>
    <s v="R11"/>
    <s v="Comptes financiers"/>
    <s v="O2v0H"/>
    <n v="44.650720179314398"/>
    <n v="13822932"/>
    <n v="285397698"/>
    <n v="243132847"/>
    <n v="81.255390337862295"/>
    <n v="95.380371836460895"/>
    <m/>
    <n v="35.132095564414797"/>
    <n v="15801254"/>
    <n v="84389602"/>
    <n v="60426101"/>
    <n v="6481733"/>
    <m/>
    <n v="10175450"/>
    <n v="1055286"/>
    <n v="2970719"/>
    <n v="78.148142481108707"/>
    <n v="54416625"/>
    <n v="68.641005646794"/>
  </r>
  <r>
    <x v="187"/>
    <x v="3"/>
    <n v="26649266.77"/>
    <n v="0"/>
    <n v="0"/>
    <n v="14600597.48"/>
    <n v="9980638.7400000002"/>
    <n v="1550882.8300000301"/>
    <m/>
    <n v="79610610.219999999"/>
    <n v="19.500309481415599"/>
    <n v="23199672.739999998"/>
    <n v="6209833.46"/>
    <n v="21576687.399999999"/>
    <n v="408253060.26999998"/>
    <n v="16.935416411642901"/>
    <n v="1299337.96"/>
    <n v="1139715.72"/>
    <s v="2011"/>
    <m/>
    <x v="186"/>
    <s v="Paris  5e"/>
    <x v="20"/>
    <s v="Île-de-France"/>
    <s v="75105"/>
    <s v="A01"/>
    <s v="R11"/>
    <s v="Comptes financiers"/>
    <s v="3RMeh"/>
    <m/>
    <m/>
    <n v="419701281.24000001"/>
    <m/>
    <n v="81.317791945133706"/>
    <n v="102.80419722081901"/>
    <m/>
    <n v="18.507466646398399"/>
    <n v="6362946.04"/>
    <n v="69139355.769999996"/>
    <n v="69139355.769999996"/>
    <m/>
    <m/>
    <m/>
    <n v="1372099.32"/>
    <n v="2638853.08"/>
    <m/>
    <n v="20025804.630000301"/>
    <n v="17.177192420047898"/>
  </r>
  <r>
    <x v="187"/>
    <x v="12"/>
    <n v="26406071.149999999"/>
    <n v="0"/>
    <n v="0"/>
    <n v="10842164.369999999"/>
    <n v="9985160"/>
    <m/>
    <n v="0.59212931670651003"/>
    <n v="76487329.109999999"/>
    <n v="18.357266400560899"/>
    <n v="31075607.469999999"/>
    <n v="6561607.0199999996"/>
    <n v="17942865.490000099"/>
    <n v="416659689.08999997"/>
    <n v="17.755023110483901"/>
    <n v="897764.9"/>
    <n v="1352011.64"/>
    <s v="2011"/>
    <m/>
    <x v="186"/>
    <s v="Paris  5e"/>
    <x v="20"/>
    <s v="Île-de-France"/>
    <s v="75105"/>
    <s v="A01"/>
    <s v="R11"/>
    <s v="Comptes financiers"/>
    <s v="3RMeh"/>
    <n v="9.3431701974342598"/>
    <n v="2467164.1700000898"/>
    <n v="426084264.27999997"/>
    <m/>
    <n v="81.894236290349497"/>
    <n v="102.261935924395"/>
    <n v="7775438.18000009"/>
    <n v="15.159986223183401"/>
    <n v="8367167.9400000004"/>
    <n v="73978024.090000004"/>
    <n v="73978024.090000004"/>
    <m/>
    <m/>
    <m/>
    <n v="360327.34"/>
    <n v="1936406.91"/>
    <n v="74.961488030913102"/>
    <n v="23713616.4099999"/>
    <n v="20.035712705855701"/>
  </r>
  <r>
    <x v="110"/>
    <x v="4"/>
    <n v="10991918"/>
    <m/>
    <m/>
    <m/>
    <m/>
    <n v="-29340670"/>
    <n v="2.6370771570687501"/>
    <m/>
    <m/>
    <m/>
    <m/>
    <n v="38254878"/>
    <n v="298335867"/>
    <n v="14.922998179095901"/>
    <m/>
    <m/>
    <s v="2009"/>
    <s v="Vague D"/>
    <x v="109"/>
    <s v="Paris 13e"/>
    <x v="20"/>
    <s v="Île-de-France"/>
    <s v="75113"/>
    <s v="A01"/>
    <s v="R11"/>
    <s v="Comptes financiers"/>
    <s v="5KpJ9"/>
    <n v="71.573923677378204"/>
    <n v="7867347"/>
    <n v="290468520"/>
    <m/>
    <n v="80.354785836059094"/>
    <n v="97.362922842931297"/>
    <m/>
    <n v="47.4122155474886"/>
    <m/>
    <n v="44520656"/>
    <n v="44520656"/>
    <n v="2631728"/>
    <n v="2631728"/>
    <m/>
    <m/>
    <m/>
    <n v="78.828571240198301"/>
    <n v="67595548"/>
    <n v="83.776366815928995"/>
  </r>
  <r>
    <x v="111"/>
    <x v="4"/>
    <n v="576984"/>
    <m/>
    <m/>
    <m/>
    <m/>
    <n v="-285863"/>
    <m/>
    <m/>
    <m/>
    <m/>
    <m/>
    <n v="2576739"/>
    <n v="8922945"/>
    <n v="11.6795295723553"/>
    <m/>
    <m/>
    <m/>
    <m/>
    <x v="110"/>
    <s v="Paris 16e"/>
    <x v="20"/>
    <s v="Île-de-France"/>
    <s v="75116"/>
    <s v="A01"/>
    <s v="R11"/>
    <s v="Comptes financiers"/>
    <s v="TSGYA"/>
    <m/>
    <n v="-315201"/>
    <n v="9263397"/>
    <m/>
    <n v="82.993294254307301"/>
    <n v="103.81546675452999"/>
    <m/>
    <n v="100.13886266560699"/>
    <m/>
    <n v="1042158"/>
    <n v="1042158"/>
    <m/>
    <m/>
    <m/>
    <m/>
    <m/>
    <m/>
    <n v="2862602"/>
    <n v="111.248251586324"/>
  </r>
  <r>
    <x v="111"/>
    <x v="13"/>
    <n v="182473"/>
    <n v="67186"/>
    <m/>
    <n v="679530"/>
    <n v="2201926"/>
    <n v="-3606682"/>
    <n v="4.7433615709212802"/>
    <m/>
    <m/>
    <m/>
    <m/>
    <n v="3002169"/>
    <n v="9797461"/>
    <n v="17.526132535766202"/>
    <m/>
    <m/>
    <m/>
    <m/>
    <x v="110"/>
    <s v="Paris 16e"/>
    <x v="20"/>
    <s v="Île-de-France"/>
    <s v="75116"/>
    <s v="A01"/>
    <s v="R11"/>
    <s v="Comptes financiers"/>
    <s v="TSGYA"/>
    <n v="254.68370663056999"/>
    <n v="464729"/>
    <n v="9332725"/>
    <n v="7468973"/>
    <n v="76.233760971337404"/>
    <n v="95.256566981996698"/>
    <m/>
    <n v="115.805495179597"/>
    <m/>
    <n v="3910542"/>
    <n v="1717116"/>
    <n v="133495"/>
    <n v="133495"/>
    <n v="2577700"/>
    <n v="961900"/>
    <m/>
    <m/>
    <n v="6608851"/>
    <n v="254.92944022244299"/>
  </r>
  <r>
    <x v="111"/>
    <x v="8"/>
    <n v="215936"/>
    <m/>
    <n v="56074"/>
    <n v="411469"/>
    <n v="1745520"/>
    <n v="-2327734"/>
    <n v="3.7163796454972098"/>
    <m/>
    <m/>
    <m/>
    <m/>
    <n v="3511086"/>
    <n v="11034610"/>
    <n v="24.3276925962947"/>
    <m/>
    <m/>
    <m/>
    <m/>
    <x v="110"/>
    <s v="Paris 16e"/>
    <x v="20"/>
    <s v="Île-de-France"/>
    <s v="75116"/>
    <s v="A01"/>
    <s v="R11"/>
    <s v="Comptes financiers"/>
    <s v="TSGYA"/>
    <n v="189.91182572614099"/>
    <n v="410088"/>
    <n v="10624522"/>
    <n v="7423234"/>
    <n v="67.272282391493704"/>
    <n v="96.283620354502801"/>
    <m/>
    <n v="118.96920727351301"/>
    <m/>
    <n v="2566385"/>
    <n v="2684466"/>
    <n v="73942"/>
    <n v="73942"/>
    <n v="-71885"/>
    <n v="353322"/>
    <m/>
    <m/>
    <n v="5838820"/>
    <n v="197.841860556174"/>
  </r>
  <r>
    <x v="112"/>
    <x v="7"/>
    <n v="46152"/>
    <m/>
    <m/>
    <m/>
    <m/>
    <n v="-14993"/>
    <n v="11.9654309046302"/>
    <m/>
    <m/>
    <m/>
    <m/>
    <n v="350330"/>
    <n v="397002"/>
    <n v="38.392501800998502"/>
    <m/>
    <m/>
    <m/>
    <m/>
    <x v="111"/>
    <s v="Paris 16e"/>
    <x v="20"/>
    <s v="Île-de-France"/>
    <s v="75116"/>
    <s v="A01"/>
    <s v="R11"/>
    <s v="Comptes financiers"/>
    <s v="vQ6Hh"/>
    <n v="102.927283758017"/>
    <n v="47503"/>
    <n v="349498"/>
    <m/>
    <n v="43.105576294325999"/>
    <n v="88.034317207469996"/>
    <m/>
    <n v="360.85700061"/>
    <m/>
    <n v="152419"/>
    <n v="152419"/>
    <n v="230"/>
    <n v="230"/>
    <m/>
    <m/>
    <m/>
    <m/>
    <n v="365323"/>
    <n v="376.30052246000002"/>
  </r>
  <r>
    <x v="114"/>
    <x v="6"/>
    <n v="57391"/>
    <n v="0"/>
    <n v="0"/>
    <n v="470964.18"/>
    <n v="2017.17"/>
    <n v="1150373"/>
    <n v="11.852555611608"/>
    <n v="4218117.9400000004"/>
    <n v="47.297663669999999"/>
    <n v="403412.86"/>
    <n v="341375.44"/>
    <n v="5663425"/>
    <n v="8918237"/>
    <n v="97.595085216954899"/>
    <n v="304516.17"/>
    <n v="1776.57"/>
    <m/>
    <s v="Vague D"/>
    <x v="113"/>
    <s v="Paris 13e"/>
    <x v="20"/>
    <s v="Île-de-France"/>
    <s v="75113"/>
    <s v="A01"/>
    <s v="R11"/>
    <s v="Comptes financiers"/>
    <s v="wp55m"/>
    <n v="1841.82014601593"/>
    <n v="1057039"/>
    <n v="7861159"/>
    <m/>
    <n v="27.552183239803998"/>
    <n v="88.147007082229393"/>
    <n v="1997374.9"/>
    <n v="259"/>
    <n v="3307975.25"/>
    <n v="8703761.4199999999"/>
    <n v="8703761"/>
    <n v="970575"/>
    <m/>
    <m/>
    <m/>
    <m/>
    <m/>
    <n v="4513052"/>
    <n v="207"/>
  </r>
  <r>
    <x v="114"/>
    <x v="7"/>
    <n v="177892"/>
    <m/>
    <m/>
    <m/>
    <m/>
    <n v="1814918"/>
    <n v="14.904895843004899"/>
    <m/>
    <m/>
    <m/>
    <m/>
    <n v="7865235"/>
    <n v="10738069"/>
    <n v="95.883356681727406"/>
    <m/>
    <m/>
    <m/>
    <s v="Vague D"/>
    <x v="113"/>
    <s v="Paris 13e"/>
    <x v="20"/>
    <s v="Île-de-France"/>
    <s v="75113"/>
    <s v="A01"/>
    <s v="R11"/>
    <s v="Comptes financiers"/>
    <s v="wp55m"/>
    <n v="899.70206642232404"/>
    <n v="1600498"/>
    <n v="9137571"/>
    <m/>
    <n v="20.5057631870311"/>
    <n v="85.095104156995106"/>
    <m/>
    <n v="309.87278786000002"/>
    <m/>
    <n v="10296021"/>
    <n v="10296021"/>
    <n v="1136773"/>
    <n v="1136773"/>
    <n v="807264"/>
    <m/>
    <m/>
    <m/>
    <n v="6050317"/>
    <n v="238.36905016"/>
  </r>
  <r>
    <x v="114"/>
    <x v="8"/>
    <n v="25152"/>
    <m/>
    <m/>
    <n v="1334876"/>
    <n v="5145554"/>
    <n v="2913461"/>
    <n v="9.0428528306333593"/>
    <m/>
    <m/>
    <n v="385860"/>
    <n v="11688"/>
    <n v="14924929"/>
    <n v="11710895"/>
    <n v="90.955780920245601"/>
    <n v="248480"/>
    <m/>
    <m/>
    <s v="Vague D"/>
    <x v="113"/>
    <s v="Paris 13e"/>
    <x v="20"/>
    <s v="Île-de-France"/>
    <s v="75113"/>
    <s v="A01"/>
    <s v="R11"/>
    <s v="Comptes financiers"/>
    <s v="wp55m"/>
    <n v="4210.3967875318103"/>
    <n v="1058999"/>
    <n v="10651895"/>
    <n v="4542559"/>
    <n v="38.789170255561203"/>
    <n v="90.957138630309601"/>
    <m/>
    <n v="504.41488955721002"/>
    <n v="4976450"/>
    <n v="12162908"/>
    <n v="10651736"/>
    <n v="532531"/>
    <n v="532531"/>
    <n v="3381070"/>
    <m/>
    <n v="60000"/>
    <m/>
    <n v="12011468"/>
    <n v="405.94922124185399"/>
  </r>
  <r>
    <x v="114"/>
    <x v="11"/>
    <n v="3206"/>
    <n v="0"/>
    <n v="0"/>
    <n v="2077841"/>
    <n v="49320"/>
    <n v="2818370"/>
    <n v="9.3219368227631794"/>
    <m/>
    <m/>
    <n v="294550"/>
    <n v="25683"/>
    <n v="16187985"/>
    <n v="13583690"/>
    <n v="91.620259296258965"/>
    <n v="184669"/>
    <n v="0"/>
    <m/>
    <s v="Vague D"/>
    <x v="113"/>
    <s v="Paris 13e"/>
    <x v="20"/>
    <s v="Île-de-France"/>
    <s v="75113"/>
    <s v="A01"/>
    <s v="R11"/>
    <s v="Comptes financiers"/>
    <s v="wp55m"/>
    <n v="39496.662507797882"/>
    <n v="1266263"/>
    <n v="12425699"/>
    <n v="4834854"/>
    <n v="35.593082586543133"/>
    <n v="91.475136726471234"/>
    <m/>
    <n v="469.00175193363401"/>
    <n v="9305572"/>
    <n v="12027635"/>
    <n v="12445412"/>
    <n v="1902149"/>
    <n v="1902149"/>
    <n v="1672820"/>
    <n v="0"/>
    <n v="90000"/>
    <m/>
    <n v="13369615"/>
    <n v="387.347335550298"/>
  </r>
  <r>
    <x v="115"/>
    <x v="7"/>
    <n v="1993882"/>
    <m/>
    <m/>
    <m/>
    <m/>
    <n v="-781998"/>
    <n v="14.523053479965499"/>
    <m/>
    <m/>
    <m/>
    <m/>
    <n v="2241157"/>
    <n v="13398064"/>
    <n v="22.262373130924001"/>
    <m/>
    <m/>
    <s v="2011"/>
    <s v="Vague D"/>
    <x v="114"/>
    <s v="Paris  5e"/>
    <x v="20"/>
    <s v="Île-de-France"/>
    <s v="75105"/>
    <s v="A01"/>
    <s v="R11"/>
    <s v="Comptes financiers"/>
    <s v="uhDO3"/>
    <n v="97.588924520107"/>
    <n v="1945808"/>
    <n v="11452256"/>
    <m/>
    <n v="66.720542609738203"/>
    <n v="85.476946520034502"/>
    <m/>
    <n v="70.450444000000005"/>
    <m/>
    <n v="2982727"/>
    <n v="2982727"/>
    <n v="703497"/>
    <n v="703497"/>
    <n v="21984"/>
    <m/>
    <m/>
    <n v="82.110047693209395"/>
    <n v="3023155"/>
    <n v="95.032437277"/>
  </r>
  <r>
    <x v="115"/>
    <x v="13"/>
    <n v="1851989"/>
    <n v="120652"/>
    <n v="35386"/>
    <n v="895765"/>
    <n v="1860693"/>
    <n v="-1550302"/>
    <n v="8.3664926603862995"/>
    <m/>
    <m/>
    <n v="252839"/>
    <n v="176860"/>
    <n v="2867909"/>
    <n v="13614068"/>
    <n v="21.976340943794298"/>
    <n v="126150"/>
    <m/>
    <s v="2011"/>
    <s v="Vague D"/>
    <x v="114"/>
    <s v="Paris  5e"/>
    <x v="20"/>
    <s v="Île-de-France"/>
    <s v="75105"/>
    <s v="A01"/>
    <s v="R11"/>
    <s v="Comptes financiers"/>
    <s v="uhDO3"/>
    <n v="61.502525122989397"/>
    <n v="1139020"/>
    <n v="12475048"/>
    <n v="9820190"/>
    <n v="72.132664534950194"/>
    <n v="91.633507339613701"/>
    <m/>
    <n v="82.760983364552999"/>
    <n v="52675"/>
    <n v="3862147"/>
    <n v="2991874"/>
    <n v="138684"/>
    <n v="138684"/>
    <n v="337298"/>
    <n v="213707"/>
    <n v="127420"/>
    <n v="77.008119860797706"/>
    <n v="4418211"/>
    <n v="127.49898517424501"/>
  </r>
  <r>
    <x v="116"/>
    <x v="0"/>
    <n v="964000"/>
    <m/>
    <m/>
    <m/>
    <m/>
    <n v="-5831350"/>
    <n v="17.959361514944899"/>
    <m/>
    <m/>
    <m/>
    <m/>
    <n v="554664"/>
    <n v="18115193"/>
    <n v="74.879378872750607"/>
    <m/>
    <m/>
    <m/>
    <s v="Vague D"/>
    <x v="115"/>
    <s v="Paris  5e"/>
    <x v="20"/>
    <s v="Île-de-France"/>
    <s v="75105"/>
    <s v="A01"/>
    <s v="R11"/>
    <s v="Comptes financiers"/>
    <s v="RdQr7"/>
    <n v="337.48682572614098"/>
    <n v="3253373"/>
    <n v="11473919"/>
    <m/>
    <n v="24.293442526392099"/>
    <n v="63.338651705228898"/>
    <m/>
    <n v="17"/>
    <m/>
    <m/>
    <n v="13564544"/>
    <n v="1865720"/>
    <m/>
    <m/>
    <m/>
    <m/>
    <m/>
    <n v="6386014"/>
    <n v="200"/>
  </r>
  <r>
    <x v="116"/>
    <x v="8"/>
    <n v="1459859"/>
    <n v="2155647"/>
    <n v="1110676"/>
    <n v="433890"/>
    <n v="778520"/>
    <n v="-4019262"/>
    <n v="-12.6456898589188"/>
    <m/>
    <m/>
    <n v="2374868"/>
    <n v="9457"/>
    <n v="4765235"/>
    <n v="10505793"/>
    <n v="57.700223105481001"/>
    <n v="16552"/>
    <m/>
    <m/>
    <s v="Vague D"/>
    <x v="115"/>
    <s v="Paris  5e"/>
    <x v="20"/>
    <s v="Île-de-France"/>
    <s v="75105"/>
    <s v="A01"/>
    <s v="R11"/>
    <s v="Comptes financiers"/>
    <s v="RdQr7"/>
    <n v="-91.003994221359704"/>
    <n v="-1328530"/>
    <n v="11834323"/>
    <n v="4882843"/>
    <n v="46.477624297375698"/>
    <n v="112.645689858919"/>
    <m/>
    <n v="144.958406154708"/>
    <m/>
    <n v="8884241"/>
    <n v="6061866"/>
    <n v="-3340671"/>
    <n v="-3340671"/>
    <n v="-144841"/>
    <n v="336008"/>
    <n v="1668623"/>
    <m/>
    <n v="8784497"/>
    <n v="267.22432030966201"/>
  </r>
  <r>
    <x v="117"/>
    <x v="3"/>
    <m/>
    <m/>
    <m/>
    <m/>
    <m/>
    <m/>
    <m/>
    <m/>
    <m/>
    <m/>
    <m/>
    <n v="18480663.749999899"/>
    <m/>
    <m/>
    <m/>
    <m/>
    <s v="2010"/>
    <s v="Vague D"/>
    <x v="116"/>
    <s v="Paris  5e"/>
    <x v="20"/>
    <s v="Île-de-France"/>
    <s v="75105"/>
    <s v="A01"/>
    <s v="R11"/>
    <s v="Comptes financiers"/>
    <s v="8618D"/>
    <m/>
    <m/>
    <m/>
    <m/>
    <m/>
    <m/>
    <m/>
    <m/>
    <m/>
    <m/>
    <m/>
    <m/>
    <m/>
    <m/>
    <m/>
    <m/>
    <m/>
    <n v="32656742.120000001"/>
    <m/>
  </r>
  <r>
    <x v="117"/>
    <x v="5"/>
    <n v="8724166.5899999999"/>
    <n v="0"/>
    <n v="0"/>
    <n v="4193935.31"/>
    <n v="3218278.03"/>
    <m/>
    <n v="6.9621212693741201"/>
    <n v="15896559.960000001"/>
    <n v="17.233740891925301"/>
    <n v="4152823.8"/>
    <n v="83345.710000000006"/>
    <n v="16856643.210000001"/>
    <n v="92240913.099999994"/>
    <n v="19.616964481241698"/>
    <n v="142165.07999999999"/>
    <n v="55339.41"/>
    <s v="2010"/>
    <s v="Vague D"/>
    <x v="116"/>
    <s v="Paris  5e"/>
    <x v="20"/>
    <s v="Île-de-France"/>
    <s v="75105"/>
    <s v="A01"/>
    <s v="R11"/>
    <s v="Comptes financiers"/>
    <s v="8618D"/>
    <n v="73.610747384868503"/>
    <n v="6421924.2300000004"/>
    <n v="85883847.219999999"/>
    <m/>
    <n v="74.918952108682006"/>
    <n v="93.108192811243995"/>
    <n v="7750509.46"/>
    <n v="70.658124339204605"/>
    <n v="160070"/>
    <n v="18094867.16"/>
    <n v="18094867.16"/>
    <n v="4544137.09"/>
    <m/>
    <m/>
    <m/>
    <n v="608127.91"/>
    <n v="81.664426297753494"/>
    <n v="33905543.170000002"/>
    <n v="142.122132814255"/>
  </r>
  <r>
    <x v="117"/>
    <x v="0"/>
    <n v="6867327.5499999998"/>
    <n v="3129894.75"/>
    <n v="5707162.5899999999"/>
    <n v="4524743.59"/>
    <n v="2694307.78"/>
    <n v="-15761446.130000001"/>
    <n v="3.9091420270000001"/>
    <n v="16720802.289999999"/>
    <n v="17.264099829999999"/>
    <n v="622838.56000000006"/>
    <n v="187463.99"/>
    <n v="13416284.92"/>
    <n v="96853021.310000002"/>
    <n v="22.125304280000002"/>
    <n v="116573.42"/>
    <n v="78178.52"/>
    <s v="2010"/>
    <s v="Vague D"/>
    <x v="116"/>
    <s v="Paris  5e"/>
    <x v="20"/>
    <s v="Île-de-France"/>
    <s v="75105"/>
    <s v="A01"/>
    <s v="R11"/>
    <s v="Comptes financiers"/>
    <s v="8618D"/>
    <n v="55.132395129999999"/>
    <n v="3786122.16"/>
    <n v="93137553.090000004"/>
    <m/>
    <n v="77.577249280000004"/>
    <n v="96.16380762"/>
    <n v="5520652.4500000002"/>
    <n v="51.857305789999998"/>
    <n v="162190"/>
    <n v="21429025.670000002"/>
    <n v="21429025.670000002"/>
    <n v="119959.41"/>
    <m/>
    <m/>
    <n v="3432348.29"/>
    <n v="11370.45"/>
    <n v="78.881656721192002"/>
    <n v="29177731.050000001"/>
    <n v="112.77924779999999"/>
  </r>
  <r>
    <x v="117"/>
    <x v="7"/>
    <n v="5937344"/>
    <m/>
    <m/>
    <m/>
    <m/>
    <n v="-6813900"/>
    <n v="8.1116988328949002"/>
    <m/>
    <m/>
    <m/>
    <m/>
    <n v="23244011"/>
    <n v="106511659"/>
    <n v="26.3816555519054"/>
    <m/>
    <m/>
    <s v="2010"/>
    <s v="Vague D"/>
    <x v="116"/>
    <s v="Paris  5e"/>
    <x v="20"/>
    <s v="Île-de-France"/>
    <s v="75105"/>
    <s v="A01"/>
    <s v="R11"/>
    <s v="Comptes financiers"/>
    <s v="8618D"/>
    <n v="145.51801276799901"/>
    <n v="8639905"/>
    <n v="97871754"/>
    <m/>
    <n v="72.683052472218094"/>
    <n v="91.888301167105098"/>
    <m/>
    <n v="85.498048394999998"/>
    <m/>
    <n v="28099539"/>
    <n v="28099539"/>
    <n v="5177208"/>
    <n v="5177208"/>
    <n v="4271196"/>
    <m/>
    <m/>
    <n v="77.244419249447802"/>
    <n v="30057911"/>
    <n v="110.56150031"/>
  </r>
  <r>
    <x v="117"/>
    <x v="9"/>
    <n v="19466065"/>
    <n v="4289542"/>
    <n v="10139434"/>
    <n v="12565587"/>
    <n v="7425331"/>
    <n v="-5425150"/>
    <n v="7.6589783889134899E-2"/>
    <m/>
    <m/>
    <n v="1766375"/>
    <n v="670000"/>
    <n v="17599792"/>
    <n v="134326009"/>
    <n v="27.364267183729101"/>
    <n v="50000"/>
    <n v="0"/>
    <s v="2010"/>
    <s v="Vague D"/>
    <x v="116"/>
    <s v="Paris  5e"/>
    <x v="20"/>
    <s v="Île-de-France"/>
    <s v="75105"/>
    <s v="A01"/>
    <s v="R11"/>
    <s v="Budget"/>
    <s v="8618D"/>
    <n v="0.52850948560995759"/>
    <n v="102880"/>
    <n v="134223129"/>
    <n v="95122099"/>
    <n v="70.814356585253719"/>
    <n v="99.923410216110881"/>
    <m/>
    <n v="47.2044212290715"/>
    <n v="0"/>
    <n v="44364330"/>
    <n v="36757328"/>
    <n v="-1897120"/>
    <n v="-1897120"/>
    <n v="-2615105"/>
    <n v="3939759"/>
    <n v="3518302"/>
    <m/>
    <n v="23024942"/>
    <n v="61.755221933471702"/>
  </r>
  <r>
    <x v="118"/>
    <x v="3"/>
    <m/>
    <n v="0"/>
    <n v="0"/>
    <n v="3979154.27"/>
    <n v="879858.89"/>
    <n v="6986847.9099999703"/>
    <n v="4.6359773480644604"/>
    <n v="28980076.219999999"/>
    <n v="41.066027221085797"/>
    <n v="3737659.19"/>
    <n v="1182597.97"/>
    <n v="17005850.969999999"/>
    <n v="70569466.25"/>
    <n v="60.360024942090298"/>
    <n v="1772003.18"/>
    <n v="190798.45"/>
    <s v="2013"/>
    <s v="Vague D"/>
    <x v="117"/>
    <s v="Paris  3e"/>
    <x v="20"/>
    <s v="Île-de-France"/>
    <s v="75103"/>
    <s v="A01"/>
    <s v="R11"/>
    <s v="Comptes financiers"/>
    <s v="XR16q"/>
    <m/>
    <n v="3271584.47"/>
    <n v="67288791.780000001"/>
    <m/>
    <n v="47.580169235019497"/>
    <n v="95.351141726964698"/>
    <n v="5608782.5999999996"/>
    <n v="90.982557232059506"/>
    <n v="27971249.530000001"/>
    <n v="42595747.43"/>
    <n v="42595747.43"/>
    <n v="817495.059999994"/>
    <m/>
    <m/>
    <n v="304370.82"/>
    <n v="1395606.07"/>
    <m/>
    <n v="10019003.060000001"/>
    <n v="53.602405485188797"/>
  </r>
  <r>
    <x v="118"/>
    <x v="6"/>
    <n v="4116137"/>
    <n v="641406.79"/>
    <n v="308813.58"/>
    <n v="7049344.0199999996"/>
    <n v="1396792.09"/>
    <n v="108740"/>
    <n v="6.03265575948544"/>
    <n v="30710231.670000002"/>
    <n v="20.350295379999999"/>
    <n v="1366914.93"/>
    <n v="367946.75"/>
    <n v="19146233"/>
    <n v="150370473"/>
    <n v="31.716662885006699"/>
    <n v="2576731.9900000002"/>
    <n v="221862.11"/>
    <s v="2013"/>
    <s v="Vague D"/>
    <x v="117"/>
    <s v="Paris  3e"/>
    <x v="20"/>
    <s v="Île-de-France"/>
    <s v="75103"/>
    <s v="A01"/>
    <s v="R11"/>
    <s v="Comptes financiers"/>
    <s v="XR16q"/>
    <n v="220.38462276644299"/>
    <n v="9071333"/>
    <n v="141800706"/>
    <m/>
    <n v="71.486634879442093"/>
    <n v="94.300897756702497"/>
    <n v="7754583.3300000001"/>
    <n v="49"/>
    <n v="28294231.809999999"/>
    <n v="48216311.939999998"/>
    <n v="47692496"/>
    <n v="4911356"/>
    <m/>
    <m/>
    <n v="963994.65"/>
    <n v="4131726.38"/>
    <n v="76.439060011781805"/>
    <n v="19037493"/>
    <n v="48"/>
  </r>
  <r>
    <x v="118"/>
    <x v="4"/>
    <n v="4439073"/>
    <m/>
    <m/>
    <m/>
    <m/>
    <n v="2558866"/>
    <n v="2.94784839319576"/>
    <m/>
    <m/>
    <m/>
    <m/>
    <n v="24378523"/>
    <n v="148414315"/>
    <n v="30.011365143584701"/>
    <m/>
    <m/>
    <s v="2013"/>
    <s v="Vague D"/>
    <x v="117"/>
    <s v="Paris  3e"/>
    <x v="20"/>
    <s v="Île-de-France"/>
    <s v="75103"/>
    <s v="A01"/>
    <s v="R11"/>
    <s v="Comptes financiers"/>
    <s v="XR16q"/>
    <n v="98.557266348176796"/>
    <n v="4375029"/>
    <n v="144039347"/>
    <m/>
    <n v="73.352069172033694"/>
    <n v="97.052192707960799"/>
    <m/>
    <n v="60.929658893829902"/>
    <m/>
    <n v="44541162"/>
    <n v="44541162"/>
    <n v="195437"/>
    <n v="195437"/>
    <n v="960529"/>
    <m/>
    <m/>
    <n v="75.090392316685794"/>
    <n v="21819657"/>
    <n v="54.534241397248202"/>
  </r>
  <r>
    <x v="118"/>
    <x v="10"/>
    <n v="4246790"/>
    <n v="985900"/>
    <n v="6300"/>
    <n v="9647990"/>
    <n v="2181963"/>
    <n v="-233955"/>
    <n v="4.5316512270597498"/>
    <m/>
    <m/>
    <n v="1474303"/>
    <n v="406683"/>
    <n v="37294355"/>
    <n v="152056980"/>
    <n v="27.310779156603001"/>
    <n v="3548731"/>
    <n v="74619"/>
    <s v="2013"/>
    <s v="Vague D"/>
    <x v="117"/>
    <s v="Paris  3e"/>
    <x v="20"/>
    <s v="Île-de-France"/>
    <s v="75103"/>
    <s v="A01"/>
    <s v="R11"/>
    <s v="Comptes financiers"/>
    <s v="XR16q"/>
    <n v="162.256480777246"/>
    <n v="6890692"/>
    <n v="144239163"/>
    <n v="110490587"/>
    <n v="72.663936242847896"/>
    <n v="94.858626680603606"/>
    <m/>
    <n v="93.081293046604799"/>
    <n v="25315843"/>
    <n v="48169900"/>
    <n v="41527946"/>
    <n v="2324752"/>
    <n v="2324752"/>
    <n v="9310100"/>
    <n v="2596804"/>
    <n v="1930764"/>
    <n v="77.598628203253398"/>
    <n v="37528310"/>
    <n v="93.665210744463394"/>
  </r>
  <r>
    <x v="118"/>
    <x v="11"/>
    <n v="9173838"/>
    <n v="1261410"/>
    <n v="1978242"/>
    <n v="6539787"/>
    <n v="4273751"/>
    <n v="94766"/>
    <n v="2.5613018723520642"/>
    <m/>
    <m/>
    <n v="1309507"/>
    <n v="1546861"/>
    <n v="57209828"/>
    <n v="165470109"/>
    <n v="27.183243712010849"/>
    <n v="380320"/>
    <n v="894971"/>
    <s v="2013"/>
    <s v="Vague D"/>
    <x v="117"/>
    <s v="Paris  3e"/>
    <x v="20"/>
    <s v="Île-de-France"/>
    <s v="75103"/>
    <s v="A01"/>
    <s v="R11"/>
    <s v="Comptes financiers"/>
    <s v="XR16q"/>
    <n v="46.198646629687602"/>
    <n v="4238189"/>
    <n v="161231920"/>
    <n v="121870871"/>
    <n v="73.6512906992767"/>
    <n v="97.438698127647939"/>
    <m/>
    <n v="127.738589728386"/>
    <n v="29676226"/>
    <n v="49985690"/>
    <n v="44980143"/>
    <n v="1106598"/>
    <n v="1106598"/>
    <n v="2475255"/>
    <n v="1694582"/>
    <n v="430033"/>
    <n v="73.717996069954907"/>
    <n v="57115062"/>
    <n v="127.526995398926"/>
  </r>
  <r>
    <x v="119"/>
    <x v="12"/>
    <n v="51169.75"/>
    <n v="0"/>
    <n v="0"/>
    <n v="204174.47"/>
    <n v="148263.28"/>
    <m/>
    <n v="9.5055572560681298"/>
    <n v="1080970.76"/>
    <n v="44.631656760971602"/>
    <m/>
    <m/>
    <m/>
    <n v="2421982.15"/>
    <n v="20.257463499473001"/>
    <m/>
    <n v="29883.27"/>
    <s v="2021"/>
    <s v="Vague D"/>
    <x v="118"/>
    <s v="Paris  2e"/>
    <x v="20"/>
    <s v="Île-de-France"/>
    <s v="75102"/>
    <s v="A01"/>
    <s v="R11"/>
    <s v="Comptes financiers"/>
    <s v="wAASR"/>
    <n v="449.91992339223901"/>
    <n v="230222.9"/>
    <n v="2191759.25"/>
    <m/>
    <n v="39.057521129955497"/>
    <n v="90.494442743931799"/>
    <n v="360663.77"/>
    <m/>
    <n v="63610"/>
    <n v="490632.15"/>
    <n v="490632.15"/>
    <n v="172544.69"/>
    <m/>
    <m/>
    <m/>
    <n v="6000"/>
    <m/>
    <m/>
    <m/>
  </r>
  <r>
    <x v="119"/>
    <x v="13"/>
    <n v="141314"/>
    <n v="29377"/>
    <m/>
    <n v="492711"/>
    <m/>
    <n v="267027"/>
    <n v="16.043824535243601"/>
    <m/>
    <m/>
    <m/>
    <n v="23004"/>
    <n v="3547885"/>
    <n v="4273314"/>
    <n v="33.0858907161982"/>
    <n v="1529"/>
    <m/>
    <s v="2021"/>
    <s v="Vague D"/>
    <x v="118"/>
    <s v="Paris  2e"/>
    <x v="20"/>
    <s v="Île-de-France"/>
    <s v="75102"/>
    <s v="A01"/>
    <s v="R11"/>
    <s v="Comptes financiers"/>
    <s v="wAASR"/>
    <n v="485.16282887753499"/>
    <n v="685603"/>
    <n v="3593782"/>
    <n v="1359284"/>
    <n v="31.808661848860201"/>
    <n v="84.098243190179801"/>
    <m/>
    <n v="355.40235885203901"/>
    <n v="89034"/>
    <n v="727855"/>
    <n v="1413864"/>
    <n v="624420"/>
    <n v="624420"/>
    <n v="342779"/>
    <m/>
    <n v="92200"/>
    <m/>
    <n v="3280858"/>
    <n v="328.65345755530001"/>
  </r>
  <r>
    <x v="120"/>
    <x v="6"/>
    <n v="7842483"/>
    <n v="0"/>
    <n v="0"/>
    <n v="1107200.22"/>
    <n v="65900.289999999994"/>
    <n v="-5527672"/>
    <n v="7.85512728101844"/>
    <n v="8512768.1899999995"/>
    <n v="23.19517342"/>
    <n v="30000"/>
    <n v="243.84"/>
    <n v="15449763"/>
    <n v="36700602"/>
    <n v="15.196222121915101"/>
    <m/>
    <n v="31551.49"/>
    <s v="2012"/>
    <s v="Vague D"/>
    <x v="119"/>
    <s v="Paris  5e"/>
    <x v="20"/>
    <s v="Île-de-France"/>
    <s v="75105"/>
    <s v="A01"/>
    <s v="R11"/>
    <s v="Comptes financiers"/>
    <s v="0Mvk5"/>
    <n v="36.7597736584191"/>
    <n v="2882879"/>
    <n v="33727887"/>
    <m/>
    <n v="67.971718829026301"/>
    <n v="91.9000919930414"/>
    <n v="2441684.65"/>
    <n v="165"/>
    <n v="10550"/>
    <n v="5577104.6100000003"/>
    <n v="5577105"/>
    <n v="1569977"/>
    <m/>
    <m/>
    <n v="64577.17"/>
    <m/>
    <n v="78.978829491160994"/>
    <n v="20977435"/>
    <n v="224"/>
  </r>
  <r>
    <x v="120"/>
    <x v="10"/>
    <n v="10982620"/>
    <n v="511074"/>
    <m/>
    <n v="870219"/>
    <n v="9567660"/>
    <n v="-9011518"/>
    <n v="3.09197558760235"/>
    <m/>
    <m/>
    <m/>
    <m/>
    <n v="22134054"/>
    <n v="43603255"/>
    <n v="17.049192772420302"/>
    <m/>
    <n v="64"/>
    <s v="2012"/>
    <s v="Vague D"/>
    <x v="119"/>
    <s v="Paris  5e"/>
    <x v="20"/>
    <s v="Île-de-France"/>
    <s v="75105"/>
    <s v="A01"/>
    <s v="R11"/>
    <s v="Comptes financiers"/>
    <s v="0Mvk5"/>
    <n v="12.2757775467056"/>
    <n v="1348202"/>
    <n v="39074460"/>
    <n v="29307762"/>
    <n v="67.214619642501503"/>
    <n v="89.613630908976901"/>
    <m/>
    <n v="203.92500472175399"/>
    <n v="1171"/>
    <n v="9568212"/>
    <n v="7434003"/>
    <n v="111748"/>
    <n v="111748"/>
    <n v="-5073689"/>
    <m/>
    <n v="752233"/>
    <n v="72.746435635830395"/>
    <n v="31145572"/>
    <n v="286.94973443011099"/>
  </r>
  <r>
    <x v="121"/>
    <x v="5"/>
    <n v="429951.95"/>
    <n v="0"/>
    <n v="0"/>
    <n v="318241.64"/>
    <n v="343996.23"/>
    <m/>
    <n v="10.8829154064123"/>
    <n v="2894709.71"/>
    <n v="36.384197582139102"/>
    <n v="177576.37"/>
    <n v="285152.99"/>
    <n v="2152560.5"/>
    <n v="7955953.1399999997"/>
    <n v="37.583116534042297"/>
    <n v="14591"/>
    <n v="3087.13"/>
    <s v="2013"/>
    <s v="Vague D"/>
    <x v="120"/>
    <s v="Paris 14e"/>
    <x v="20"/>
    <s v="Île-de-France"/>
    <s v="75114"/>
    <s v="A01"/>
    <s v="R11"/>
    <s v="Comptes financiers"/>
    <s v="QXnpG"/>
    <n v="201.380561246437"/>
    <n v="865839.65"/>
    <n v="7090113.4900000002"/>
    <m/>
    <n v="42.764013062047802"/>
    <n v="89.117084593587705"/>
    <n v="1366485.05"/>
    <n v="109.29610380609"/>
    <n v="237712.65"/>
    <n v="2990095.14"/>
    <n v="2990095.14"/>
    <n v="645544.26"/>
    <m/>
    <m/>
    <n v="25401.16"/>
    <n v="133288.03"/>
    <m/>
    <n v="3333546.58"/>
    <n v="169.260586659523"/>
  </r>
  <r>
    <x v="121"/>
    <x v="1"/>
    <n v="443038"/>
    <n v="832318"/>
    <n v="2202358"/>
    <n v="1190365"/>
    <n v="1962697"/>
    <n v="-3122512"/>
    <n v="1.05580158919734"/>
    <m/>
    <m/>
    <n v="230737"/>
    <n v="309578"/>
    <n v="4875908"/>
    <n v="39336084"/>
    <n v="16.139593356573101"/>
    <n v="3270"/>
    <m/>
    <s v="2013"/>
    <s v="Vague D"/>
    <x v="120"/>
    <s v="Paris 14e"/>
    <x v="20"/>
    <s v="Île-de-France"/>
    <s v="75114"/>
    <s v="A01"/>
    <s v="R11"/>
    <s v="Comptes financiers"/>
    <s v="QXnpG"/>
    <n v="93.741620357621699"/>
    <n v="415311"/>
    <n v="38920771"/>
    <n v="32310401"/>
    <n v="82.139343102887395"/>
    <n v="98.944193326412503"/>
    <m/>
    <n v="45.100002772298602"/>
    <n v="249232"/>
    <n v="7451915"/>
    <n v="6348684"/>
    <n v="139517"/>
    <n v="139517"/>
    <n v="1388510"/>
    <n v="409670"/>
    <n v="61690"/>
    <n v="82.412242020153002"/>
    <n v="7998420"/>
    <n v="73.981864336654596"/>
  </r>
  <r>
    <x v="121"/>
    <x v="13"/>
    <n v="1279134"/>
    <n v="683480"/>
    <n v="1281000"/>
    <n v="1723114"/>
    <n v="2254524"/>
    <n v="-3598036"/>
    <n v="2.6328378312269902"/>
    <m/>
    <m/>
    <n v="139339"/>
    <n v="361387"/>
    <n v="5148645"/>
    <n v="40269590"/>
    <n v="16.007014225871199"/>
    <m/>
    <m/>
    <s v="2013"/>
    <s v="Vague D"/>
    <x v="120"/>
    <s v="Paris 14e"/>
    <x v="20"/>
    <s v="Île-de-France"/>
    <s v="75114"/>
    <s v="A01"/>
    <s v="R11"/>
    <s v="Comptes financiers"/>
    <s v="QXnpG"/>
    <n v="82.8867812129144"/>
    <n v="1060233"/>
    <n v="39209357"/>
    <n v="33156238"/>
    <n v="82.335673146908107"/>
    <n v="97.367162168773007"/>
    <m/>
    <n v="47.2721906661208"/>
    <n v="193241"/>
    <n v="7655796"/>
    <n v="6445959"/>
    <n v="810197"/>
    <n v="810197"/>
    <n v="1133530"/>
    <n v="1019711"/>
    <m/>
    <n v="81.156232977844596"/>
    <n v="8746681"/>
    <n v="80.3074929282824"/>
  </r>
  <r>
    <x v="122"/>
    <x v="7"/>
    <n v="459799"/>
    <m/>
    <m/>
    <m/>
    <m/>
    <n v="-867526"/>
    <n v="4.9527417201083397"/>
    <m/>
    <m/>
    <m/>
    <m/>
    <n v="7312305"/>
    <n v="12380476"/>
    <n v="37.9673043265865"/>
    <m/>
    <m/>
    <m/>
    <s v="Vague D"/>
    <x v="121"/>
    <s v="Paris 13e"/>
    <x v="20"/>
    <s v="Île-de-France"/>
    <s v="75113"/>
    <s v="A01"/>
    <s v="R11"/>
    <s v="Comptes financiers"/>
    <s v="Dk1Th"/>
    <n v="133.356749362221"/>
    <n v="613173"/>
    <n v="11767302"/>
    <m/>
    <n v="60.203089121936799"/>
    <n v="95.047250202657807"/>
    <m/>
    <n v="223.70716754"/>
    <m/>
    <n v="4700533"/>
    <n v="4700533"/>
    <n v="203729"/>
    <n v="203729"/>
    <n v="850215"/>
    <m/>
    <m/>
    <m/>
    <n v="8179831"/>
    <n v="250.24760645999999"/>
  </r>
  <r>
    <x v="122"/>
    <x v="1"/>
    <n v="3649972"/>
    <n v="313355"/>
    <n v="235035"/>
    <n v="1006361"/>
    <n v="632724"/>
    <n v="-306163"/>
    <n v="7.5960122075407899"/>
    <m/>
    <m/>
    <n v="20388"/>
    <n v="1380564"/>
    <n v="4823258"/>
    <n v="12702968"/>
    <n v="37.259048436554401"/>
    <n v="84087"/>
    <n v="182254"/>
    <m/>
    <s v="Vague D"/>
    <x v="121"/>
    <s v="Paris 13e"/>
    <x v="20"/>
    <s v="Île-de-France"/>
    <s v="75113"/>
    <s v="A01"/>
    <s v="R11"/>
    <s v="Comptes financiers"/>
    <s v="Dk1Th"/>
    <n v="26.436339785620302"/>
    <n v="964919"/>
    <n v="11738049"/>
    <n v="6690529"/>
    <n v="52.669021916767797"/>
    <n v="92.403987792459205"/>
    <m/>
    <n v="147.92687268557199"/>
    <n v="879250"/>
    <n v="4849890"/>
    <n v="4733005"/>
    <n v="574699"/>
    <n v="574699"/>
    <n v="-2699132"/>
    <n v="115872"/>
    <m/>
    <m/>
    <n v="5129421"/>
    <n v="157.316736367347"/>
  </r>
  <r>
    <x v="122"/>
    <x v="14"/>
    <n v="580195"/>
    <n v="438914"/>
    <n v="549549"/>
    <n v="1409747"/>
    <n v="190811"/>
    <n v="-2063616"/>
    <n v="16.811628812773801"/>
    <m/>
    <m/>
    <n v="0"/>
    <n v="986976"/>
    <n v="8530206"/>
    <n v="14865490"/>
    <n v="32.287533071563701"/>
    <n v="112627"/>
    <n v="41113"/>
    <m/>
    <s v="Vague D"/>
    <x v="121"/>
    <s v="Paris 13e"/>
    <x v="20"/>
    <s v="Île-de-France"/>
    <s v="75113"/>
    <s v="A01"/>
    <s v="R11"/>
    <s v="Comptes financiers"/>
    <s v="Dk1Th"/>
    <n v="430.73983746843697"/>
    <n v="2499131"/>
    <n v="12366358"/>
    <n v="8070633"/>
    <n v="54.291066086620802"/>
    <n v="83.1883644602364"/>
    <m/>
    <n v="248.324863310604"/>
    <n v="1368677"/>
    <n v="5520272"/>
    <n v="4799700"/>
    <n v="1799858"/>
    <n v="1799858"/>
    <n v="2934712"/>
    <n v="420658"/>
    <n v="1200"/>
    <m/>
    <n v="10593822"/>
    <n v="308.39928134055299"/>
  </r>
  <r>
    <x v="122"/>
    <x v="11"/>
    <n v="52516575"/>
    <n v="844088"/>
    <n v="239234"/>
    <n v="977355"/>
    <n v="492954"/>
    <n v="-4281530"/>
    <n v="-10.34568587363246"/>
    <m/>
    <m/>
    <n v="147533"/>
    <n v="918870"/>
    <n v="4321862"/>
    <n v="15287058"/>
    <n v="37.201278362389942"/>
    <n v="371217"/>
    <n v="68365"/>
    <m/>
    <s v="Vague D"/>
    <x v="121"/>
    <s v="Paris 13e"/>
    <x v="20"/>
    <s v="Île-de-France"/>
    <s v="75113"/>
    <s v="A01"/>
    <s v="R11"/>
    <s v="Comptes financiers"/>
    <s v="Dk1Th"/>
    <n v="-3.011527313043548"/>
    <n v="-1581551"/>
    <n v="16868609"/>
    <n v="11013339"/>
    <n v="72.043548209210698"/>
    <n v="110.34568587363241"/>
    <m/>
    <n v="92.234654321527003"/>
    <n v="1393427"/>
    <n v="7179701"/>
    <n v="5686981"/>
    <n v="-2498851"/>
    <n v="-2498851"/>
    <n v="-904156"/>
    <n v="1726658"/>
    <n v="0"/>
    <m/>
    <n v="8603392"/>
    <n v="183.60856665774901"/>
  </r>
  <r>
    <x v="123"/>
    <x v="8"/>
    <n v="36686346"/>
    <m/>
    <m/>
    <n v="38050017"/>
    <n v="37853097"/>
    <n v="-12885630"/>
    <n v="18.798885480831601"/>
    <m/>
    <m/>
    <m/>
    <m/>
    <n v="69509432"/>
    <n v="108138831"/>
    <n v="55.423995659801399"/>
    <m/>
    <m/>
    <m/>
    <s v="Vague D"/>
    <x v="122"/>
    <s v="Paris  5e"/>
    <x v="20"/>
    <s v="Île-de-France"/>
    <s v="75105"/>
    <s v="A01"/>
    <s v="R11"/>
    <s v="Comptes financiers"/>
    <s v="VaJ52"/>
    <n v="55.412700409029597"/>
    <n v="20328895"/>
    <n v="87809936"/>
    <n v="30943011"/>
    <n v="28.614153411737899"/>
    <n v="81.201114519168399"/>
    <m/>
    <n v="284.972255531538"/>
    <m/>
    <n v="75903114"/>
    <n v="59934861"/>
    <n v="17371772"/>
    <n v="17371772"/>
    <n v="8896449"/>
    <m/>
    <m/>
    <m/>
    <n v="82395062"/>
    <n v="337.80029540164998"/>
  </r>
  <r>
    <x v="124"/>
    <x v="4"/>
    <n v="2461423"/>
    <m/>
    <m/>
    <m/>
    <m/>
    <n v="-4853214"/>
    <n v="7.5720540340469196"/>
    <m/>
    <m/>
    <m/>
    <m/>
    <n v="5364095"/>
    <n v="13370903"/>
    <n v="49.359740325690801"/>
    <m/>
    <m/>
    <s v="2019"/>
    <s v="Vague C"/>
    <x v="123"/>
    <s v="Paris 14e"/>
    <x v="20"/>
    <s v="Île-de-France"/>
    <s v="75114"/>
    <s v="A01"/>
    <s v="R11"/>
    <s v="Comptes financiers"/>
    <s v="tr5VV"/>
    <n v="41.132791885019401"/>
    <n v="1012452"/>
    <n v="12358541"/>
    <m/>
    <n v="42.111045155289801"/>
    <n v="92.428619069332896"/>
    <m/>
    <n v="156.254221270941"/>
    <m/>
    <n v="6599843"/>
    <n v="6599843"/>
    <n v="442105"/>
    <n v="442105"/>
    <n v="114465"/>
    <m/>
    <m/>
    <m/>
    <n v="10217309"/>
    <n v="297.62665673884999"/>
  </r>
  <r>
    <x v="124"/>
    <x v="10"/>
    <n v="4624767"/>
    <n v="860448"/>
    <n v="198113"/>
    <n v="163785"/>
    <n v="522992"/>
    <n v="-4198523"/>
    <n v="8.7190176389043401"/>
    <m/>
    <m/>
    <n v="1072766"/>
    <n v="25866"/>
    <n v="4871548"/>
    <n v="11795744"/>
    <n v="44.4031508313507"/>
    <n v="6795"/>
    <m/>
    <s v="2019"/>
    <s v="Vague C"/>
    <x v="123"/>
    <s v="Paris 14e"/>
    <x v="20"/>
    <s v="Île-de-France"/>
    <s v="75114"/>
    <s v="A01"/>
    <s v="R11"/>
    <s v="Comptes financiers"/>
    <s v="tr5VV"/>
    <n v="22.238374387293501"/>
    <n v="1028473"/>
    <n v="10767270"/>
    <n v="4488556"/>
    <n v="38.052334808215598"/>
    <n v="91.280973883461698"/>
    <m/>
    <n v="162.87854581523499"/>
    <n v="97106"/>
    <n v="3006913"/>
    <n v="5237682"/>
    <n v="301416"/>
    <n v="301416"/>
    <n v="-5127543"/>
    <n v="59042"/>
    <m/>
    <m/>
    <n v="9070071"/>
    <n v="303.254730307682"/>
  </r>
  <r>
    <x v="124"/>
    <x v="13"/>
    <n v="3768018"/>
    <n v="992879"/>
    <n v="245454"/>
    <n v="668426"/>
    <n v="2264170"/>
    <n v="-610389"/>
    <n v="12.106807554969301"/>
    <m/>
    <m/>
    <n v="649222"/>
    <n v="30064"/>
    <n v="8230129"/>
    <n v="36515357"/>
    <n v="14.2913185813848"/>
    <n v="5062"/>
    <n v="38565"/>
    <s v="2019"/>
    <s v="Vague C"/>
    <x v="123"/>
    <s v="Paris 14e"/>
    <x v="20"/>
    <s v="Île-de-France"/>
    <s v="75114"/>
    <s v="A01"/>
    <s v="R11"/>
    <s v="Comptes financiers"/>
    <s v="tr5VV"/>
    <n v="117.32544802068399"/>
    <n v="4420844"/>
    <n v="32094513"/>
    <n v="26010464"/>
    <n v="71.231575252023404"/>
    <n v="87.893192445030706"/>
    <m/>
    <n v="92.316292196114603"/>
    <n v="52488"/>
    <n v="9437287"/>
    <n v="5218526"/>
    <n v="3544956"/>
    <n v="3544956"/>
    <n v="4918000"/>
    <n v="4282573"/>
    <n v="208384"/>
    <n v="83.560366669653803"/>
    <n v="8840518"/>
    <n v="99.162946638261801"/>
  </r>
  <r>
    <x v="125"/>
    <x v="3"/>
    <n v="933689.4"/>
    <n v="0"/>
    <n v="0"/>
    <n v="855253.5"/>
    <n v="3621882.46"/>
    <m/>
    <n v="12.9632436095574"/>
    <n v="6557449.75"/>
    <n v="35.761617330307601"/>
    <n v="50659.97"/>
    <n v="710724.57"/>
    <n v="9649368.6300000008"/>
    <n v="18336558.129999999"/>
    <n v="50.544197467662897"/>
    <m/>
    <n v="629567.09"/>
    <s v="2012"/>
    <s v="Vague D"/>
    <x v="124"/>
    <s v="Paris  6e"/>
    <x v="20"/>
    <s v="Île-de-France"/>
    <s v="75106"/>
    <s v="A01"/>
    <s v="R11"/>
    <s v="Comptes financiers"/>
    <s v="y52D7"/>
    <n v="254.582808801299"/>
    <n v="2377012.7000000002"/>
    <n v="15948045.43"/>
    <m/>
    <n v="36.230826161049002"/>
    <n v="86.974040149376705"/>
    <n v="5056283.37"/>
    <n v="217.81808448234401"/>
    <n v="98643.53"/>
    <n v="9268066.1500000004"/>
    <n v="9268066.1500000004"/>
    <n v="1866249.4"/>
    <m/>
    <m/>
    <n v="2840747.5"/>
    <n v="448045.72"/>
    <m/>
    <n v="9774142.0899999999"/>
    <n v="220.63463311817301"/>
  </r>
  <r>
    <x v="125"/>
    <x v="12"/>
    <n v="907465.39"/>
    <n v="0"/>
    <n v="0"/>
    <n v="1109800.8400000001"/>
    <n v="3676486.05"/>
    <n v="1261270.8500000001"/>
    <n v="0.468559114037082"/>
    <n v="7147199.0199999996"/>
    <n v="40.989605990071098"/>
    <n v="4400"/>
    <n v="717151.61"/>
    <n v="9310849.6699999999"/>
    <n v="17436613.129999999"/>
    <n v="43.949937082764201"/>
    <m/>
    <n v="682855.22"/>
    <s v="2012"/>
    <s v="Vague D"/>
    <x v="124"/>
    <s v="Paris  6e"/>
    <x v="20"/>
    <s v="Île-de-France"/>
    <s v="75106"/>
    <s v="A01"/>
    <s v="R11"/>
    <s v="Comptes financiers"/>
    <s v="y52D7"/>
    <n v="9.0031907442774699"/>
    <n v="81700.840000001393"/>
    <n v="17354912.289999999"/>
    <m/>
    <n v="46.732818519556197"/>
    <n v="99.531440885962994"/>
    <n v="2039691.03"/>
    <n v="193.13873934882301"/>
    <n v="166953.38"/>
    <n v="7663380.5"/>
    <n v="7663380.5"/>
    <m/>
    <m/>
    <m/>
    <n v="971919.5"/>
    <n v="318835.28000000003"/>
    <m/>
    <n v="8049578.8200000003"/>
    <n v="166.975685429984"/>
  </r>
  <r>
    <x v="125"/>
    <x v="2"/>
    <n v="380966.06"/>
    <n v="0"/>
    <n v="0"/>
    <n v="1418406.79"/>
    <n v="2794392.23"/>
    <m/>
    <n v="3.78230288"/>
    <n v="6831389.9800000004"/>
    <n v="11.646353270000001"/>
    <n v="42007.34"/>
    <n v="241365"/>
    <n v="8626205.0399999991"/>
    <n v="58656901.640000001"/>
    <n v="16.353266250000001"/>
    <m/>
    <n v="702541.94"/>
    <s v="2012"/>
    <s v="Vague D"/>
    <x v="124"/>
    <s v="Paris  6e"/>
    <x v="20"/>
    <s v="Île-de-France"/>
    <s v="75106"/>
    <s v="A01"/>
    <s v="R11"/>
    <s v="Comptes financiers"/>
    <s v="y52D7"/>
    <n v="582.35677999999996"/>
    <n v="2218581.6800000002"/>
    <n v="56467124.380000003"/>
    <m/>
    <n v="79.375534689999995"/>
    <n v="96.26680374"/>
    <n v="4710029.18"/>
    <n v="54.995430499999998"/>
    <n v="143244.19"/>
    <n v="9592319.3000000007"/>
    <n v="9592319.3000000007"/>
    <n v="1624440.6"/>
    <m/>
    <m/>
    <n v="2554075.7000000002"/>
    <n v="266601.07"/>
    <n v="77.8056749125913"/>
    <n v="16048050.27"/>
    <n v="102.3125962"/>
  </r>
  <r>
    <x v="126"/>
    <x v="12"/>
    <n v="500281.81"/>
    <n v="0"/>
    <n v="0"/>
    <n v="1495184.96"/>
    <n v="7517"/>
    <m/>
    <n v="9.0871165121152"/>
    <n v="4846710.3600000003"/>
    <n v="54.571394708408697"/>
    <m/>
    <n v="2775.5"/>
    <n v="7500591.1300000297"/>
    <n v="8881411.9299999997"/>
    <n v="18.7961109467422"/>
    <m/>
    <n v="6656.98"/>
    <m/>
    <s v="Vague D"/>
    <x v="125"/>
    <s v="Paris  2e"/>
    <x v="20"/>
    <s v="Île-de-France"/>
    <s v="75102"/>
    <s v="A01"/>
    <s v="R11"/>
    <s v="Comptes financiers"/>
    <s v="FDijq"/>
    <n v="161.321925736216"/>
    <n v="807064.24999999895"/>
    <n v="8073245.25"/>
    <m/>
    <n v="35.312246574289901"/>
    <n v="90.900470709278295"/>
    <m/>
    <n v="334.464360140677"/>
    <m/>
    <n v="1669360.04"/>
    <n v="1669360.04"/>
    <n v="394631.46"/>
    <m/>
    <m/>
    <m/>
    <m/>
    <m/>
    <n v="8831664.4000000004"/>
    <n v="393.81922455532998"/>
  </r>
  <r>
    <x v="126"/>
    <x v="13"/>
    <n v="1543825"/>
    <m/>
    <m/>
    <n v="2303865"/>
    <n v="348299"/>
    <n v="212410"/>
    <n v="16.266224116151101"/>
    <m/>
    <m/>
    <m/>
    <m/>
    <n v="11483353"/>
    <n v="11594006"/>
    <n v="21.933549111497801"/>
    <m/>
    <m/>
    <m/>
    <s v="Vague D"/>
    <x v="125"/>
    <s v="Paris  2e"/>
    <x v="20"/>
    <s v="Île-de-France"/>
    <s v="75102"/>
    <s v="A01"/>
    <s v="R11"/>
    <s v="Comptes financiers"/>
    <s v="FDijq"/>
    <n v="122.15808138875801"/>
    <n v="1885907"/>
    <n v="9708099"/>
    <n v="4078563"/>
    <n v="35.178203288837402"/>
    <n v="83.733775883848907"/>
    <m/>
    <n v="425.83075018085401"/>
    <m/>
    <n v="2775198"/>
    <n v="2542977"/>
    <n v="942373"/>
    <n v="942373"/>
    <n v="1068588"/>
    <n v="75865"/>
    <n v="47169"/>
    <m/>
    <n v="11270943"/>
    <n v="417.95406907160702"/>
  </r>
  <r>
    <x v="126"/>
    <x v="14"/>
    <n v="2576513"/>
    <m/>
    <m/>
    <n v="1929823"/>
    <n v="371699"/>
    <n v="-212156"/>
    <n v="16.758095466052001"/>
    <m/>
    <m/>
    <m/>
    <m/>
    <n v="11311870"/>
    <n v="11581143"/>
    <n v="20.099769081514701"/>
    <m/>
    <m/>
    <m/>
    <s v="Vague D"/>
    <x v="125"/>
    <s v="Paris  2e"/>
    <x v="20"/>
    <s v="Île-de-France"/>
    <s v="75102"/>
    <s v="A01"/>
    <s v="R11"/>
    <s v="Comptes financiers"/>
    <s v="FDijq"/>
    <n v="75.325798860708204"/>
    <n v="1940779"/>
    <n v="8974225"/>
    <n v="4202906"/>
    <n v="36.2909429578756"/>
    <n v="77.489976593847402"/>
    <m/>
    <n v="453.77435934579302"/>
    <m/>
    <n v="2301522"/>
    <n v="2327783"/>
    <n v="1639629"/>
    <n v="1639629"/>
    <n v="369700"/>
    <m/>
    <m/>
    <m/>
    <n v="11524026"/>
    <n v="462.28497279709399"/>
  </r>
  <r>
    <x v="188"/>
    <x v="4"/>
    <n v="7589675"/>
    <m/>
    <m/>
    <m/>
    <m/>
    <n v="480611"/>
    <n v="6.8499775120021402"/>
    <m/>
    <m/>
    <m/>
    <m/>
    <n v="25712832"/>
    <n v="51738710"/>
    <n v="14.8634861595892"/>
    <m/>
    <m/>
    <m/>
    <m/>
    <x v="187"/>
    <m/>
    <x v="11"/>
    <m/>
    <m/>
    <m/>
    <m/>
    <s v="Comptes financiers"/>
    <s v="8DrrS"/>
    <m/>
    <n v="3544090"/>
    <n v="48332868"/>
    <m/>
    <n v="30.495346714288001"/>
    <n v="93.417226676119299"/>
    <m/>
    <n v="191.518109788147"/>
    <m/>
    <n v="7690176"/>
    <n v="7690176"/>
    <n v="138249"/>
    <n v="138249"/>
    <m/>
    <m/>
    <m/>
    <m/>
    <n v="25232221"/>
    <n v="187.93835201337501"/>
  </r>
  <r>
    <x v="188"/>
    <x v="1"/>
    <m/>
    <m/>
    <m/>
    <n v="0"/>
    <m/>
    <m/>
    <m/>
    <m/>
    <m/>
    <m/>
    <m/>
    <m/>
    <m/>
    <m/>
    <m/>
    <m/>
    <m/>
    <m/>
    <x v="187"/>
    <m/>
    <x v="11"/>
    <m/>
    <m/>
    <m/>
    <m/>
    <s v="Comptes financiers"/>
    <s v="8DrrS"/>
    <m/>
    <m/>
    <m/>
    <m/>
    <m/>
    <m/>
    <m/>
    <m/>
    <m/>
    <n v="0"/>
    <m/>
    <m/>
    <m/>
    <m/>
    <m/>
    <m/>
    <m/>
    <m/>
    <m/>
  </r>
  <r>
    <x v="188"/>
    <x v="13"/>
    <n v="6013054"/>
    <m/>
    <m/>
    <n v="4099397"/>
    <m/>
    <n v="2012694"/>
    <n v="7.8797522969484"/>
    <m/>
    <m/>
    <m/>
    <m/>
    <n v="32778500"/>
    <n v="49529628"/>
    <n v="7.2663356163304904"/>
    <m/>
    <n v="3052334"/>
    <m/>
    <m/>
    <x v="187"/>
    <m/>
    <x v="11"/>
    <m/>
    <m/>
    <m/>
    <m/>
    <s v="Comptes financiers"/>
    <s v="8DrrS"/>
    <n v="64.9056535996517"/>
    <n v="3902812"/>
    <n v="45626815"/>
    <n v="16202074"/>
    <n v="32.711883077337099"/>
    <n v="92.120245684058006"/>
    <m/>
    <n v="258.625547279599"/>
    <m/>
    <n v="7151731"/>
    <n v="3598989"/>
    <n v="261860"/>
    <n v="261860"/>
    <n v="1705250"/>
    <m/>
    <m/>
    <m/>
    <n v="30765806"/>
    <n v="242.74519621849601"/>
  </r>
  <r>
    <x v="188"/>
    <x v="14"/>
    <n v="6817603"/>
    <m/>
    <m/>
    <n v="6160120"/>
    <n v="1540365"/>
    <n v="2899546"/>
    <n v="4.5046990693059703"/>
    <m/>
    <m/>
    <m/>
    <m/>
    <n v="31766072"/>
    <n v="50878160"/>
    <n v="12.459807901858101"/>
    <m/>
    <m/>
    <m/>
    <m/>
    <x v="187"/>
    <m/>
    <x v="11"/>
    <m/>
    <m/>
    <m/>
    <m/>
    <s v="Comptes financiers"/>
    <s v="8DrrS"/>
    <n v="33.617504568687799"/>
    <n v="2291908"/>
    <n v="48586252"/>
    <n v="16901180"/>
    <n v="33.218929300902403"/>
    <n v="95.495300930694"/>
    <m/>
    <n v="235.37081888926099"/>
    <m/>
    <n v="7700485"/>
    <n v="6339321"/>
    <n v="-1782666"/>
    <n v="-1782666"/>
    <n v="-1926074"/>
    <m/>
    <m/>
    <m/>
    <n v="28866526"/>
    <n v="213.88662290723701"/>
  </r>
  <r>
    <x v="127"/>
    <x v="1"/>
    <n v="5509"/>
    <m/>
    <m/>
    <n v="1074061"/>
    <m/>
    <n v="-1869480"/>
    <n v="0.50302294553890203"/>
    <m/>
    <m/>
    <m/>
    <m/>
    <n v="1323346"/>
    <n v="1331152"/>
    <n v="73.321153406973806"/>
    <m/>
    <m/>
    <m/>
    <s v="Vague D"/>
    <x v="126"/>
    <s v="Paris  5e"/>
    <x v="20"/>
    <s v="Île-de-France"/>
    <s v="75105"/>
    <s v="A01"/>
    <s v="R11"/>
    <s v="Comptes financiers"/>
    <s v="EPci7"/>
    <n v="121.54656017425999"/>
    <n v="6696"/>
    <n v="1324456"/>
    <n v="507049"/>
    <n v="38.090991862687403"/>
    <n v="99.496977054461098"/>
    <m/>
    <n v="359.69829122296198"/>
    <m/>
    <n v="1074061"/>
    <n v="976016"/>
    <n v="-8355"/>
    <n v="-8355"/>
    <n v="103499"/>
    <m/>
    <m/>
    <m/>
    <n v="3192826"/>
    <n v="867.84110608430899"/>
  </r>
  <r>
    <x v="197"/>
    <x v="7"/>
    <n v="870757"/>
    <m/>
    <m/>
    <m/>
    <m/>
    <n v="-7495182"/>
    <m/>
    <m/>
    <m/>
    <m/>
    <m/>
    <n v="617873"/>
    <n v="4109470"/>
    <n v="71.393537366132406"/>
    <m/>
    <m/>
    <m/>
    <m/>
    <x v="196"/>
    <m/>
    <x v="11"/>
    <m/>
    <m/>
    <m/>
    <m/>
    <s v="Comptes financiers"/>
    <s v="uCPtX"/>
    <m/>
    <n v="-1208068"/>
    <n v="5317539"/>
    <m/>
    <n v="22.5540519823724"/>
    <n v="129.39719720547899"/>
    <m/>
    <n v="41.830305334999998"/>
    <m/>
    <n v="2933896"/>
    <n v="2933896"/>
    <m/>
    <m/>
    <n v="-701461"/>
    <m/>
    <m/>
    <m/>
    <n v="8113055"/>
    <n v="549.25780515999998"/>
  </r>
  <r>
    <x v="128"/>
    <x v="11"/>
    <n v="177223"/>
    <n v="2353394"/>
    <n v="0"/>
    <n v="194475"/>
    <n v="0"/>
    <n v="-505664"/>
    <n v="-4.4452219956424548"/>
    <m/>
    <m/>
    <n v="0"/>
    <n v="0"/>
    <n v="1488302"/>
    <n v="3955438"/>
    <n v="66.44235101144298"/>
    <n v="0"/>
    <n v="0"/>
    <m/>
    <s v="Vague E"/>
    <x v="127"/>
    <s v="Paris 13e"/>
    <x v="20"/>
    <s v="Île-de-France"/>
    <s v="75113"/>
    <s v="A01"/>
    <s v="R11"/>
    <s v="Comptes financiers"/>
    <s v="86UpY"/>
    <n v="-99.212856119126741"/>
    <n v="-175828"/>
    <n v="4131266"/>
    <n v="3086"/>
    <n v="7.8019172592264097E-2"/>
    <n v="104.4452219956425"/>
    <m/>
    <n v="129.69116972860101"/>
    <n v="0"/>
    <n v="2628086"/>
    <n v="2628086"/>
    <n v="-194048"/>
    <n v="-194048"/>
    <n v="34867"/>
    <n v="78445"/>
    <n v="1772"/>
    <m/>
    <n v="1993966"/>
    <n v="173.75491193256499"/>
  </r>
  <r>
    <x v="130"/>
    <x v="14"/>
    <n v="33081979"/>
    <n v="20200931"/>
    <n v="15470601"/>
    <n v="51484804"/>
    <n v="37549889"/>
    <n v="-117460642"/>
    <n v="3.3758077047576198"/>
    <m/>
    <m/>
    <n v="12989973"/>
    <n v="13062219"/>
    <n v="97200350"/>
    <n v="656006412"/>
    <n v="23.9247905400047"/>
    <n v="1271410"/>
    <n v="62000"/>
    <s v="2018"/>
    <s v="Vague D"/>
    <x v="129"/>
    <s v="Paris  6e"/>
    <x v="20"/>
    <s v="Île-de-France"/>
    <s v="75106"/>
    <s v="A01"/>
    <s v="R11"/>
    <s v="Comptes financiers"/>
    <s v="bxPQe"/>
    <n v="66.941324761738102"/>
    <n v="22145515"/>
    <n v="633860897"/>
    <n v="503839386"/>
    <n v="76.804033738621399"/>
    <n v="96.624192295242395"/>
    <m/>
    <n v="55.204739976253798"/>
    <n v="14308327"/>
    <n v="181255076"/>
    <n v="156948160"/>
    <n v="12563233"/>
    <n v="12563233"/>
    <n v="18493155"/>
    <n v="9303886"/>
    <n v="5551036"/>
    <n v="79.131953835319905"/>
    <n v="214660992"/>
    <n v="121.91627135503801"/>
  </r>
  <r>
    <x v="131"/>
    <x v="14"/>
    <n v="26030791"/>
    <n v="14752100"/>
    <n v="30027293"/>
    <n v="12513869"/>
    <n v="27360545"/>
    <n v="-98764491"/>
    <n v="2.25861975077758"/>
    <m/>
    <m/>
    <n v="1030613"/>
    <n v="9328499"/>
    <n v="85346063"/>
    <n v="613847417"/>
    <n v="16.769914990128601"/>
    <n v="905262"/>
    <n v="2891628"/>
    <s v="2019"/>
    <s v="Vague D"/>
    <x v="130"/>
    <s v="Paris  6e"/>
    <x v="20"/>
    <s v="Île-de-France"/>
    <s v="75106"/>
    <s v="A01"/>
    <s v="R11"/>
    <s v="Comptes financiers"/>
    <s v="5cZyU"/>
    <n v="53.261842869085299"/>
    <n v="13864479"/>
    <n v="599982938"/>
    <n v="495037176"/>
    <n v="80.644988036171895"/>
    <n v="97.741380249222402"/>
    <m/>
    <n v="51.209094015936799"/>
    <n v="23496117"/>
    <n v="134747389"/>
    <n v="102941690"/>
    <n v="187034"/>
    <n v="1006499"/>
    <n v="17236183"/>
    <n v="8783211"/>
    <n v="3658252"/>
    <n v="79.452474809111905"/>
    <n v="184110554"/>
    <n v="110.46947378360299"/>
  </r>
  <r>
    <x v="132"/>
    <x v="14"/>
    <n v="15590"/>
    <n v="1375000"/>
    <n v="23199966"/>
    <n v="2399126"/>
    <n v="112426"/>
    <n v="1018346"/>
    <n v="15.150409630717901"/>
    <m/>
    <m/>
    <m/>
    <n v="73884"/>
    <n v="10948852"/>
    <n v="38670928"/>
    <n v="81.237202272466803"/>
    <m/>
    <m/>
    <s v="2019"/>
    <s v="Vague D"/>
    <x v="131"/>
    <s v="Paris  6e"/>
    <x v="20"/>
    <s v="Île-de-France"/>
    <s v="75106"/>
    <s v="A01"/>
    <s v="R11"/>
    <s v="Comptes financiers"/>
    <s v="PpsCQ"/>
    <n v="37580.525978191203"/>
    <n v="5858804"/>
    <n v="32812124"/>
    <n v="6578841"/>
    <n v="17.012369085117399"/>
    <n v="84.849590369282097"/>
    <m/>
    <n v="120.125924185828"/>
    <m/>
    <n v="27474643"/>
    <n v="31415180"/>
    <n v="5961154"/>
    <n v="5961154"/>
    <n v="3507082"/>
    <n v="289941"/>
    <n v="24300"/>
    <n v="18.087924305122201"/>
    <n v="9930506"/>
    <n v="108.953085755741"/>
  </r>
  <r>
    <x v="132"/>
    <x v="9"/>
    <n v="1196000"/>
    <m/>
    <n v="65625431"/>
    <n v="3928024"/>
    <n v="15965"/>
    <n v="-17354695"/>
    <n v="0.18523550227788629"/>
    <m/>
    <m/>
    <m/>
    <n v="84320"/>
    <n v="14040837"/>
    <n v="96532251"/>
    <n v="91.237741881726137"/>
    <m/>
    <m/>
    <s v="2019"/>
    <s v="Vague D"/>
    <x v="131"/>
    <s v="Paris  6e"/>
    <x v="20"/>
    <s v="Île-de-France"/>
    <s v="75106"/>
    <s v="A01"/>
    <s v="R11"/>
    <s v="Budget"/>
    <s v="PpsCQ"/>
    <n v="14.950836120401339"/>
    <n v="178812"/>
    <n v="96353439"/>
    <n v="12566262"/>
    <n v="13.01768255668253"/>
    <n v="99.814764497722123"/>
    <m/>
    <n v="52.459999066561601"/>
    <m/>
    <n v="70434540"/>
    <n v="88073846"/>
    <n v="158812"/>
    <n v="158812"/>
    <n v="-18656494"/>
    <n v="755800"/>
    <n v="25000"/>
    <m/>
    <n v="31395532"/>
    <n v="117.30138163516899"/>
  </r>
  <r>
    <x v="133"/>
    <x v="11"/>
    <n v="18686430"/>
    <n v="670627"/>
    <n v="556916"/>
    <n v="10574883"/>
    <n v="11441850"/>
    <n v="-1991205"/>
    <n v="2.6033874615037682"/>
    <m/>
    <m/>
    <n v="12703"/>
    <n v="4901484"/>
    <n v="12811891"/>
    <n v="105824317"/>
    <n v="27.2902644861861"/>
    <n v="424384"/>
    <n v="126852"/>
    <s v="2022"/>
    <s v="Vague D"/>
    <x v="132"/>
    <s v="Paris  5e"/>
    <x v="20"/>
    <s v="Île-de-France"/>
    <s v="75105"/>
    <s v="A01"/>
    <s v="R11"/>
    <s v="Comptes financiers"/>
    <s v="TWBzp"/>
    <n v="14.74341005745881"/>
    <n v="2755017"/>
    <n v="103069300"/>
    <n v="81490421"/>
    <n v="77.00538336571546"/>
    <n v="97.396612538496242"/>
    <m/>
    <n v="44.749316818878199"/>
    <n v="10002150"/>
    <n v="38732299"/>
    <n v="28879736"/>
    <n v="-355746"/>
    <n v="-355746"/>
    <n v="10679580"/>
    <n v="2250"/>
    <n v="18200"/>
    <n v="70.943712980536901"/>
    <n v="14803096"/>
    <n v="51.704188929196199"/>
  </r>
  <r>
    <x v="134"/>
    <x v="9"/>
    <n v="7129142"/>
    <n v="1848351"/>
    <n v="0"/>
    <n v="4875118"/>
    <n v="4509993"/>
    <n v="-900834"/>
    <n v="-0.27990228763512048"/>
    <m/>
    <m/>
    <n v="1074030"/>
    <n v="950000"/>
    <n v="2228504"/>
    <n v="44883163"/>
    <n v="40.409518375520904"/>
    <n v="2421159"/>
    <n v="0"/>
    <s v="2011"/>
    <s v="Vague B"/>
    <x v="133"/>
    <s v="Saint-Étienne-du-Rouvray"/>
    <x v="21"/>
    <s v="Normandie"/>
    <s v="76575"/>
    <s v="A21"/>
    <s v="R28"/>
    <s v="Budget"/>
    <s v="TeXD3"/>
    <n v="-1.7621896155245611"/>
    <n v="-125629"/>
    <n v="45008792"/>
    <n v="32953207"/>
    <n v="73.419974880112619"/>
    <n v="100.2799022876351"/>
    <m/>
    <n v="17.824549479132902"/>
    <n v="259755"/>
    <n v="20317618"/>
    <n v="18137070"/>
    <n v="-1093816"/>
    <n v="-1093816"/>
    <n v="-5660850"/>
    <n v="1114629"/>
    <n v="3264583"/>
    <m/>
    <n v="3129338"/>
    <n v="25.0298137306151"/>
  </r>
  <r>
    <x v="189"/>
    <x v="12"/>
    <n v="11377756.85"/>
    <n v="0"/>
    <n v="0"/>
    <n v="4858750.7300000004"/>
    <n v="4786212.4800000004"/>
    <m/>
    <n v="4.2829971728859402"/>
    <n v="24009444.149999999"/>
    <n v="12.6083068901193"/>
    <n v="1650745.38"/>
    <n v="4423083.7699999996"/>
    <n v="12021748.91"/>
    <n v="190425600.83000001"/>
    <n v="12.9740156220149"/>
    <n v="1120869.22"/>
    <n v="55722.78"/>
    <s v="2011"/>
    <s v="Vague B"/>
    <x v="188"/>
    <s v="Mont-Saint-Aignan"/>
    <x v="21"/>
    <s v="Normandie"/>
    <s v="76451"/>
    <s v="A21"/>
    <s v="R28"/>
    <s v="Comptes financiers"/>
    <s v="G4572"/>
    <n v="71.683049721703"/>
    <n v="8155923.0999999698"/>
    <n v="182263350.84999999"/>
    <m/>
    <n v="81.663761207626905"/>
    <n v="95.713680332674002"/>
    <n v="7512979.0599999698"/>
    <n v="23.744925062645901"/>
    <n v="2151164.0099999998"/>
    <n v="24705847.199999999"/>
    <n v="24705847.199999999"/>
    <n v="5174070.75999997"/>
    <m/>
    <m/>
    <n v="2060621.03"/>
    <n v="3187043.9"/>
    <n v="82.966672195413295"/>
    <n v="13973833.67"/>
    <n v="27.600612507887501"/>
  </r>
  <r>
    <x v="189"/>
    <x v="0"/>
    <n v="10344614"/>
    <n v="0"/>
    <n v="34909.410000000003"/>
    <n v="3224948.37"/>
    <n v="2602832.65"/>
    <n v="-11903010.74"/>
    <n v="5.6831321519999998"/>
    <n v="21665663.18"/>
    <n v="11.26262099"/>
    <n v="2705724.9"/>
    <n v="4583641.4800000004"/>
    <n v="20592982.850000001"/>
    <n v="192367861.69999999"/>
    <n v="11.35218577"/>
    <n v="1219898.75"/>
    <n v="127543.27"/>
    <s v="2011"/>
    <s v="Vague B"/>
    <x v="188"/>
    <s v="Mont-Saint-Aignan"/>
    <x v="21"/>
    <s v="Normandie"/>
    <s v="76451"/>
    <s v="A21"/>
    <s v="R28"/>
    <s v="Comptes financiers"/>
    <s v="G4572"/>
    <n v="105.930245439801"/>
    <n v="10932519.800000001"/>
    <n v="188063182.80000001"/>
    <m/>
    <n v="83.661526319999993"/>
    <n v="97.762267120000004"/>
    <n v="16727020.66"/>
    <n v="39.420123140000001"/>
    <n v="3085548.2"/>
    <n v="21837957.030000001"/>
    <n v="21837957.030000001"/>
    <n v="5942395.7400000002"/>
    <m/>
    <m/>
    <n v="1525431.96"/>
    <n v="1957235.83"/>
    <n v="83.5584074453472"/>
    <n v="32495993.59"/>
    <n v="62.205464759999998"/>
  </r>
  <r>
    <x v="189"/>
    <x v="6"/>
    <n v="15460177"/>
    <n v="53745.57"/>
    <n v="260543.8"/>
    <n v="4065566"/>
    <n v="2249446.5"/>
    <n v="-9456987"/>
    <n v="5.1196689342800603"/>
    <n v="23903395.550000001"/>
    <n v="12.143651630000001"/>
    <n v="5215590.87"/>
    <n v="4244220.3899999997"/>
    <n v="23047774"/>
    <n v="201273874"/>
    <n v="14.496982355494399"/>
    <n v="1335482.1599999999"/>
    <n v="93095.96"/>
    <s v="2011"/>
    <s v="Vague B"/>
    <x v="188"/>
    <s v="Mont-Saint-Aignan"/>
    <x v="21"/>
    <s v="Normandie"/>
    <s v="76451"/>
    <s v="A21"/>
    <s v="R28"/>
    <s v="Comptes financiers"/>
    <s v="G4572"/>
    <n v="66.652251135287798"/>
    <n v="10304556"/>
    <n v="190969318"/>
    <m/>
    <n v="80.877657276075496"/>
    <n v="94.880331065719901"/>
    <n v="15248860.140000001"/>
    <n v="43"/>
    <n v="3629320.24"/>
    <n v="24743378.27"/>
    <n v="29178638"/>
    <n v="4607133"/>
    <m/>
    <m/>
    <n v="1603091.06"/>
    <n v="1089155.8600000001"/>
    <n v="84.239238919056604"/>
    <n v="32504761"/>
    <n v="61"/>
  </r>
  <r>
    <x v="189"/>
    <x v="4"/>
    <n v="9810719"/>
    <m/>
    <m/>
    <m/>
    <m/>
    <n v="-14517268"/>
    <n v="4.1593909758525598"/>
    <m/>
    <m/>
    <m/>
    <m/>
    <n v="23394129"/>
    <n v="202401170"/>
    <n v="14.9996143796995"/>
    <m/>
    <m/>
    <s v="2011"/>
    <s v="Vague B"/>
    <x v="188"/>
    <s v="Mont-Saint-Aignan"/>
    <x v="21"/>
    <s v="Normandie"/>
    <s v="76451"/>
    <s v="A21"/>
    <s v="R28"/>
    <s v="Comptes financiers"/>
    <s v="G4572"/>
    <n v="85.810795314798"/>
    <n v="8418656"/>
    <n v="193982005"/>
    <m/>
    <n v="81.306899065850303"/>
    <n v="95.840357543387697"/>
    <m/>
    <n v="43.415812925533999"/>
    <m/>
    <n v="30359395"/>
    <n v="30359395"/>
    <n v="3225660"/>
    <n v="3225660"/>
    <n v="10979723"/>
    <m/>
    <m/>
    <n v="84.637719389851995"/>
    <n v="37911397"/>
    <n v="70.357572188203704"/>
  </r>
  <r>
    <x v="189"/>
    <x v="10"/>
    <n v="22767495"/>
    <n v="1377347"/>
    <n v="967324"/>
    <n v="3024676"/>
    <n v="8220562"/>
    <n v="-20760593"/>
    <n v="4.2340981735807004"/>
    <m/>
    <m/>
    <n v="0"/>
    <n v="4103600"/>
    <n v="17803673"/>
    <n v="212917099"/>
    <n v="15.101292545790299"/>
    <n v="1720966"/>
    <n v="2985009"/>
    <s v="2011"/>
    <s v="Vague B"/>
    <x v="188"/>
    <s v="Mont-Saint-Aignan"/>
    <x v="21"/>
    <s v="Normandie"/>
    <s v="76451"/>
    <s v="A21"/>
    <s v="R28"/>
    <s v="Comptes financiers"/>
    <s v="G4572"/>
    <n v="39.596446600735"/>
    <n v="9015119"/>
    <n v="203901980"/>
    <n v="172725181"/>
    <n v="81.123207958041903"/>
    <n v="95.765901826419295"/>
    <m/>
    <n v="31.433349887038901"/>
    <n v="3956622"/>
    <n v="46536399"/>
    <n v="32153234"/>
    <n v="2261603"/>
    <n v="2261603"/>
    <n v="1432132"/>
    <n v="6670483"/>
    <n v="13509810"/>
    <n v="84.722887852436401"/>
    <n v="38564266"/>
    <n v="68.087302340075397"/>
  </r>
  <r>
    <x v="189"/>
    <x v="8"/>
    <n v="19876854"/>
    <n v="4562132"/>
    <n v="698271"/>
    <n v="3415192"/>
    <n v="10721624"/>
    <n v="-5127279"/>
    <n v="5.1468948046915601"/>
    <m/>
    <m/>
    <n v="133738"/>
    <n v="4198528"/>
    <n v="38255786"/>
    <n v="232021412"/>
    <n v="15.3581338432679"/>
    <n v="669781"/>
    <n v="1665232"/>
    <s v="2011"/>
    <s v="Vague B"/>
    <x v="188"/>
    <s v="Mont-Saint-Aignan"/>
    <x v="21"/>
    <s v="Normandie"/>
    <s v="76451"/>
    <s v="A21"/>
    <s v="R28"/>
    <s v="Comptes financiers"/>
    <s v="G4572"/>
    <n v="60.0794169942588"/>
    <n v="11941898"/>
    <n v="220079514"/>
    <n v="187232120"/>
    <n v="80.696052310896206"/>
    <n v="94.853105195308402"/>
    <m/>
    <n v="62.5777597818578"/>
    <n v="7742664"/>
    <n v="44934590"/>
    <n v="35634159"/>
    <n v="5507066"/>
    <n v="5507066"/>
    <n v="2414868"/>
    <n v="5141297"/>
    <n v="5986131"/>
    <n v="83.389872571414998"/>
    <n v="43383065"/>
    <n v="70.964821378149693"/>
  </r>
  <r>
    <x v="135"/>
    <x v="3"/>
    <n v="5821636.5800000001"/>
    <n v="0"/>
    <n v="0"/>
    <n v="1492600.53"/>
    <n v="1635429.65"/>
    <m/>
    <n v="2.8696791159548201"/>
    <n v="7779706.4500000002"/>
    <n v="37.240602434010597"/>
    <n v="497829.02"/>
    <m/>
    <n v="6003015.9199999897"/>
    <n v="20890388.289999999"/>
    <n v="41.181483611380003"/>
    <n v="897112.18"/>
    <n v="44"/>
    <s v="2011"/>
    <s v="Vague B"/>
    <x v="134"/>
    <s v="Le Havre"/>
    <x v="21"/>
    <s v="Normandie"/>
    <s v="76351"/>
    <s v="A21"/>
    <s v="R28"/>
    <s v="Comptes financiers"/>
    <s v="LsQ24"/>
    <n v="10.2975701379147"/>
    <n v="599487.11000000103"/>
    <n v="20287129.399999999"/>
    <m/>
    <n v="49.200513543925098"/>
    <n v="97.112265786420195"/>
    <n v="2313081.59"/>
    <n v="106.524964108525"/>
    <n v="826589.75"/>
    <n v="8602971.8300000001"/>
    <n v="8602971.8300000001"/>
    <m/>
    <m/>
    <m/>
    <m/>
    <n v="1986174.13"/>
    <m/>
    <n v="8181287.0000000102"/>
    <n v="145.17890934337899"/>
  </r>
  <r>
    <x v="135"/>
    <x v="2"/>
    <n v="1658404.19"/>
    <n v="177104.37"/>
    <n v="0"/>
    <n v="2087009.97"/>
    <n v="1484444.08"/>
    <n v="484864.81"/>
    <n v="5.1921759090000004"/>
    <n v="8576884.2799999993"/>
    <n v="12.3421757"/>
    <n v="759845.14"/>
    <m/>
    <n v="6117343.3499999996"/>
    <n v="69492482.409999996"/>
    <n v="15.34586242"/>
    <n v="942284.16"/>
    <n v="142"/>
    <s v="2011"/>
    <s v="Vague B"/>
    <x v="134"/>
    <s v="Le Havre"/>
    <x v="21"/>
    <s v="Normandie"/>
    <s v="76351"/>
    <s v="A21"/>
    <s v="R28"/>
    <s v="Comptes financiers"/>
    <s v="LsQ24"/>
    <n v="217.56891060000001"/>
    <n v="3608171.93"/>
    <n v="65868298.520000003"/>
    <m/>
    <n v="79.646290719999996"/>
    <n v="94.784782809999996"/>
    <n v="4312843.0599999996"/>
    <n v="33.434044229999998"/>
    <n v="1165901.81"/>
    <n v="10664220.74"/>
    <n v="10664220.74"/>
    <n v="2257512.86"/>
    <m/>
    <m/>
    <n v="238009.17"/>
    <n v="2899150.16"/>
    <n v="85.070365918036998"/>
    <n v="5632478.54"/>
    <n v="30.784039060000001"/>
  </r>
  <r>
    <x v="135"/>
    <x v="0"/>
    <n v="1818968.55"/>
    <n v="191387.74"/>
    <n v="0"/>
    <n v="1687470.52"/>
    <n v="682480"/>
    <n v="-684106.48"/>
    <n v="3.2913557839999998"/>
    <n v="7656754.7300000004"/>
    <n v="11.461714479999999"/>
    <n v="334276.01"/>
    <m/>
    <n v="7214899.2999999998"/>
    <n v="66802874.390000001"/>
    <n v="12.936400580000001"/>
    <n v="995069.85"/>
    <n v="60"/>
    <s v="2011"/>
    <s v="Vague B"/>
    <x v="134"/>
    <s v="Le Havre"/>
    <x v="21"/>
    <s v="Normandie"/>
    <s v="76351"/>
    <s v="A21"/>
    <s v="R28"/>
    <s v="Comptes financiers"/>
    <s v="LsQ24"/>
    <n v="120.8773109"/>
    <n v="2198720.27"/>
    <n v="64591582.700000003"/>
    <m/>
    <n v="82.317835040000006"/>
    <n v="96.689825529999993"/>
    <n v="3284488.09"/>
    <n v="40.212108749999999"/>
    <n v="1187095.73"/>
    <n v="8641887.4299999997"/>
    <n v="8641887.4299999997"/>
    <n v="876420.21"/>
    <m/>
    <m/>
    <n v="319240.01"/>
    <n v="2315686.09"/>
    <n v="85.955964823132604"/>
    <n v="7899005.7800000003"/>
    <n v="44.024963659999997"/>
  </r>
  <r>
    <x v="135"/>
    <x v="7"/>
    <n v="2587741"/>
    <m/>
    <m/>
    <m/>
    <m/>
    <n v="-1675579"/>
    <n v="4.6842840797460203"/>
    <m/>
    <m/>
    <m/>
    <m/>
    <n v="12251522"/>
    <n v="73325143"/>
    <n v="16.755279972655501"/>
    <m/>
    <m/>
    <s v="2011"/>
    <s v="Vague B"/>
    <x v="134"/>
    <s v="Le Havre"/>
    <x v="21"/>
    <s v="Normandie"/>
    <s v="76351"/>
    <s v="A21"/>
    <s v="R28"/>
    <s v="Comptes financiers"/>
    <s v="LsQ24"/>
    <n v="132.73190786867801"/>
    <n v="3434758"/>
    <n v="65858164"/>
    <m/>
    <n v="78.129066860462899"/>
    <n v="89.816618564248799"/>
    <m/>
    <n v="66.970405065999998"/>
    <m/>
    <n v="12285833"/>
    <n v="12285833"/>
    <n v="2338521"/>
    <n v="2338521"/>
    <n v="3983429"/>
    <m/>
    <m/>
    <n v="84.971269149522101"/>
    <n v="13927101"/>
    <n v="76.129610294000003"/>
  </r>
  <r>
    <x v="135"/>
    <x v="11"/>
    <n v="10922863"/>
    <n v="164373"/>
    <n v="311855"/>
    <n v="7156717"/>
    <n v="2966893"/>
    <n v="-2907467"/>
    <n v="7.6113795755863354"/>
    <m/>
    <m/>
    <n v="435610"/>
    <n v="1768332"/>
    <n v="20110655"/>
    <n v="83312492"/>
    <n v="17.471071445084132"/>
    <n v="278491"/>
    <n v="0"/>
    <s v="2011"/>
    <s v="Vague B"/>
    <x v="134"/>
    <s v="Le Havre"/>
    <x v="21"/>
    <s v="Normandie"/>
    <s v="76351"/>
    <s v="A21"/>
    <s v="R28"/>
    <s v="Comptes financiers"/>
    <s v="LsQ24"/>
    <n v="58.054651056229488"/>
    <n v="6341230"/>
    <n v="76971261"/>
    <n v="63979396"/>
    <n v="76.794481192568327"/>
    <n v="92.388619224113484"/>
    <m/>
    <n v="94.058947533677497"/>
    <n v="7740"/>
    <n v="17451016"/>
    <n v="14555585"/>
    <n v="3766969"/>
    <n v="3766969"/>
    <n v="634648"/>
    <n v="1967205"/>
    <n v="2393800"/>
    <n v="83.410967152018003"/>
    <n v="23018122"/>
    <n v="107.65737513381799"/>
  </r>
  <r>
    <x v="190"/>
    <x v="6"/>
    <n v="43715"/>
    <m/>
    <m/>
    <m/>
    <m/>
    <n v="-102826"/>
    <m/>
    <m/>
    <m/>
    <m/>
    <m/>
    <n v="561014"/>
    <n v="550878"/>
    <n v="59.5222535661254"/>
    <m/>
    <m/>
    <m/>
    <m/>
    <x v="189"/>
    <s v="Bussy-Saint-Georges"/>
    <x v="22"/>
    <s v="Île-de-France"/>
    <s v="77058"/>
    <s v="A24"/>
    <s v="R11"/>
    <s v="Comptes financiers"/>
    <s v="fV2g5"/>
    <m/>
    <m/>
    <n v="837462"/>
    <m/>
    <n v="20.8734057268579"/>
    <n v="152.02313397884799"/>
    <m/>
    <n v="241"/>
    <m/>
    <m/>
    <n v="327895"/>
    <m/>
    <m/>
    <m/>
    <m/>
    <m/>
    <m/>
    <n v="663840"/>
    <n v="285"/>
  </r>
  <r>
    <x v="190"/>
    <x v="4"/>
    <n v="62491"/>
    <m/>
    <m/>
    <m/>
    <m/>
    <n v="-7865"/>
    <n v="21.9031627753421"/>
    <m/>
    <m/>
    <m/>
    <m/>
    <n v="810821"/>
    <n v="1375153"/>
    <n v="20.5265159585879"/>
    <m/>
    <m/>
    <m/>
    <m/>
    <x v="189"/>
    <s v="Bussy-Saint-Georges"/>
    <x v="22"/>
    <s v="Île-de-France"/>
    <s v="77058"/>
    <s v="A24"/>
    <s v="R11"/>
    <s v="Comptes financiers"/>
    <s v="fV2g5"/>
    <n v="481.99260693539901"/>
    <n v="301202"/>
    <n v="1070092"/>
    <m/>
    <n v="8.8130557108918097"/>
    <n v="77.816213904925505"/>
    <m/>
    <n v="272.77613513604399"/>
    <m/>
    <n v="282271"/>
    <n v="282271"/>
    <n v="212568"/>
    <n v="212568"/>
    <n v="242570"/>
    <m/>
    <m/>
    <m/>
    <n v="818686"/>
    <n v="275.42207585889798"/>
  </r>
  <r>
    <x v="190"/>
    <x v="8"/>
    <n v="97043"/>
    <m/>
    <m/>
    <n v="726539"/>
    <m/>
    <n v="-437764"/>
    <n v="17.298622262326599"/>
    <m/>
    <m/>
    <m/>
    <m/>
    <n v="1141956"/>
    <n v="1387492"/>
    <n v="36.637904939271699"/>
    <m/>
    <m/>
    <m/>
    <m/>
    <x v="189"/>
    <s v="Bussy-Saint-Georges"/>
    <x v="22"/>
    <s v="Île-de-France"/>
    <s v="77058"/>
    <s v="A24"/>
    <s v="R11"/>
    <s v="Comptes financiers"/>
    <s v="fV2g5"/>
    <n v="247.33056480117099"/>
    <n v="240017"/>
    <n v="1147475"/>
    <n v="174911"/>
    <n v="12.606270883003299"/>
    <n v="82.701377737673397"/>
    <m/>
    <n v="358.26851129654199"/>
    <m/>
    <n v="726539"/>
    <n v="508348"/>
    <n v="205844"/>
    <n v="205844"/>
    <n v="335087"/>
    <m/>
    <m/>
    <m/>
    <n v="1579720"/>
    <n v="495.60922895923699"/>
  </r>
  <r>
    <x v="136"/>
    <x v="10"/>
    <n v="5447304"/>
    <n v="1040693"/>
    <n v="43674"/>
    <n v="8633493"/>
    <n v="1574294"/>
    <n v="-8625069"/>
    <n v="4.3745963660213301"/>
    <m/>
    <m/>
    <n v="575674"/>
    <n v="2204670"/>
    <n v="16347487"/>
    <n v="95199183"/>
    <n v="17.461898806421502"/>
    <n v="1092109"/>
    <n v="210564"/>
    <s v="2009"/>
    <s v="Vague E"/>
    <x v="135"/>
    <s v="Champs-sur-Marne"/>
    <x v="22"/>
    <s v="Île-de-France"/>
    <s v="77083"/>
    <s v="A24"/>
    <s v="R11"/>
    <s v="Comptes financiers"/>
    <s v="9Y8CD"/>
    <n v="76.452131182691502"/>
    <n v="4164580"/>
    <n v="91034602"/>
    <n v="74362724"/>
    <n v="78.112775400603994"/>
    <n v="95.625402583549501"/>
    <m/>
    <n v="64.646795731583495"/>
    <n v="1735103"/>
    <n v="17666944"/>
    <n v="16623585"/>
    <n v="1765483"/>
    <n v="1765483"/>
    <n v="-57274"/>
    <n v="0"/>
    <n v="556670"/>
    <n v="82.622055462712595"/>
    <n v="24972556"/>
    <n v="98.7549784641229"/>
  </r>
  <r>
    <x v="137"/>
    <x v="13"/>
    <n v="41419"/>
    <m/>
    <m/>
    <n v="1578593"/>
    <n v="7900467"/>
    <n v="-3458511"/>
    <n v="0.212995762306775"/>
    <m/>
    <m/>
    <m/>
    <m/>
    <n v="4280114"/>
    <n v="17280156"/>
    <n v="52.759627864470701"/>
    <m/>
    <m/>
    <m/>
    <s v="Vague E"/>
    <x v="136"/>
    <s v="Champs-sur-Marne"/>
    <x v="22"/>
    <s v="Île-de-France"/>
    <s v="77083"/>
    <s v="A24"/>
    <s v="R11"/>
    <s v="Comptes financiers"/>
    <s v="6g0Mb"/>
    <n v="88.862599290180796"/>
    <n v="36806"/>
    <n v="17218445"/>
    <n v="10464991"/>
    <n v="60.560743780322397"/>
    <n v="99.642879381412996"/>
    <m/>
    <n v="89.487816118122197"/>
    <m/>
    <n v="9479060"/>
    <n v="9116946"/>
    <n v="-25205"/>
    <n v="-25205"/>
    <n v="1789866"/>
    <m/>
    <m/>
    <m/>
    <n v="7738625"/>
    <n v="161.797711698124"/>
  </r>
  <r>
    <x v="137"/>
    <x v="14"/>
    <n v="2830"/>
    <n v="0"/>
    <n v="0"/>
    <n v="4719284"/>
    <n v="2058451"/>
    <n v="334852"/>
    <n v="0.75582699442665102"/>
    <m/>
    <m/>
    <n v="0"/>
    <n v="90805"/>
    <n v="4046024"/>
    <n v="9108169"/>
    <n v="80.703245624889007"/>
    <n v="0"/>
    <n v="0"/>
    <m/>
    <s v="Vague E"/>
    <x v="136"/>
    <s v="Champs-sur-Marne"/>
    <x v="22"/>
    <s v="Île-de-France"/>
    <s v="77083"/>
    <s v="A24"/>
    <s v="R11"/>
    <s v="Comptes financiers"/>
    <s v="6g0Mb"/>
    <n v="2432.5795053003499"/>
    <n v="68842"/>
    <n v="8882233"/>
    <n v="6949436"/>
    <n v="76.298935603851902"/>
    <n v="97.519413616501794"/>
    <m/>
    <n v="163.98676323847801"/>
    <n v="7148"/>
    <n v="6935401"/>
    <n v="7350588"/>
    <n v="-230578"/>
    <n v="-230578"/>
    <n v="-230579"/>
    <n v="0"/>
    <n v="59713"/>
    <m/>
    <n v="3711172"/>
    <n v="150.415094942905"/>
  </r>
  <r>
    <x v="191"/>
    <x v="8"/>
    <m/>
    <n v="4518700"/>
    <n v="21537337"/>
    <n v="17634878"/>
    <n v="13460947"/>
    <n v="-14441989"/>
    <n v="4.0333540095488001"/>
    <m/>
    <m/>
    <n v="4830239"/>
    <n v="1985783"/>
    <n v="40998855"/>
    <n v="251944882"/>
    <n v="30.467854869939401"/>
    <n v="1741252"/>
    <n v="879456"/>
    <s v="2020"/>
    <s v="Vague E"/>
    <x v="190"/>
    <s v="Champs-sur-Marne"/>
    <x v="22"/>
    <s v="Île-de-France"/>
    <s v="77083"/>
    <s v="A24"/>
    <s v="R11"/>
    <s v="Comptes financiers"/>
    <s v="3Z5e6"/>
    <m/>
    <n v="10161829"/>
    <n v="241782752"/>
    <n v="190348603"/>
    <n v="75.551684753016701"/>
    <n v="95.966526519875899"/>
    <m/>
    <n v="61.044833338649397"/>
    <n v="17277501"/>
    <n v="88544530"/>
    <n v="76762201"/>
    <n v="-195902"/>
    <n v="-195902"/>
    <n v="8941569"/>
    <n v="3538885"/>
    <n v="1139552"/>
    <n v="79.194891034357198"/>
    <n v="55440844"/>
    <n v="82.548087797429005"/>
  </r>
  <r>
    <x v="191"/>
    <x v="11"/>
    <n v="19663804"/>
    <n v="4657499"/>
    <n v="13492519"/>
    <n v="13766373"/>
    <n v="15163072"/>
    <n v="-27354657"/>
    <n v="2.2218899708287458"/>
    <m/>
    <m/>
    <n v="4762330"/>
    <n v="2690723"/>
    <n v="33587927"/>
    <n v="262124141"/>
    <n v="31.244110781845158"/>
    <n v="1121235"/>
    <n v="567350"/>
    <s v="2020"/>
    <s v="Vague E"/>
    <x v="190"/>
    <s v="Champs-sur-Marne"/>
    <x v="22"/>
    <s v="Île-de-France"/>
    <s v="77083"/>
    <s v="A24"/>
    <s v="R11"/>
    <s v="Comptes financiers"/>
    <s v="3Z5e6"/>
    <n v="29.61842988264122"/>
    <n v="5824110"/>
    <n v="256294081"/>
    <n v="202692170"/>
    <n v="77.326784639801645"/>
    <n v="97.775840112338216"/>
    <m/>
    <n v="47.178825483683298"/>
    <n v="31339307"/>
    <n v="98233064"/>
    <n v="81898357"/>
    <n v="-3534500"/>
    <n v="-3534500"/>
    <n v="6347254"/>
    <n v="8212773"/>
    <n v="2459883"/>
    <n v="78.398138015710998"/>
    <n v="60942584"/>
    <n v="85.602172919475294"/>
  </r>
  <r>
    <x v="139"/>
    <x v="14"/>
    <n v="12007994"/>
    <n v="2082784"/>
    <n v="697612"/>
    <n v="3531052"/>
    <n v="7916762"/>
    <n v="-4634132"/>
    <n v="5.0637313958537202"/>
    <m/>
    <m/>
    <n v="900173"/>
    <n v="3775206"/>
    <n v="34096045"/>
    <n v="204653371"/>
    <n v="16.836531366004198"/>
    <n v="662150"/>
    <n v="140941"/>
    <s v="2011"/>
    <s v="Vague E"/>
    <x v="138"/>
    <s v="Amiens"/>
    <x v="24"/>
    <s v="Hauts-de-France"/>
    <s v="80021"/>
    <s v="A20"/>
    <s v="R32"/>
    <s v="Comptes financiers"/>
    <s v="8j5s2"/>
    <n v="86.301650383902597"/>
    <n v="10363097"/>
    <n v="194290273"/>
    <n v="165261375"/>
    <n v="80.751846007950704"/>
    <n v="94.936268115515205"/>
    <m/>
    <n v="63.176483364146598"/>
    <n v="13342483"/>
    <n v="39806978"/>
    <n v="34456529"/>
    <n v="4052989"/>
    <n v="4052989"/>
    <n v="10625826"/>
    <n v="3096527"/>
    <n v="3661288"/>
    <n v="82.450304939610007"/>
    <n v="38730177"/>
    <n v="71.763055889061405"/>
  </r>
  <r>
    <x v="139"/>
    <x v="8"/>
    <n v="12979320"/>
    <n v="1363905"/>
    <n v="1401704"/>
    <n v="2920732"/>
    <n v="4835794"/>
    <n v="-5421294"/>
    <n v="4.0877208124951103"/>
    <m/>
    <m/>
    <n v="619229"/>
    <n v="4380023"/>
    <n v="36103495"/>
    <n v="207131734"/>
    <n v="15.377796238600499"/>
    <n v="674962"/>
    <n v="1202540"/>
    <s v="2011"/>
    <s v="Vague E"/>
    <x v="138"/>
    <s v="Amiens"/>
    <x v="24"/>
    <s v="Hauts-de-France"/>
    <s v="80021"/>
    <s v="A20"/>
    <s v="R32"/>
    <s v="Comptes financiers"/>
    <s v="8j5s2"/>
    <n v="65.234288082888796"/>
    <n v="8466967"/>
    <n v="198664767"/>
    <n v="170001425"/>
    <n v="82.074060655524704"/>
    <n v="95.912279187504893"/>
    <m/>
    <n v="65.423066184654701"/>
    <n v="13908045"/>
    <n v="36730596"/>
    <n v="31852296"/>
    <n v="2982771"/>
    <n v="2982771"/>
    <n v="-2058849"/>
    <n v="3588629"/>
    <n v="1835033"/>
    <n v="82.091642589044298"/>
    <n v="41524789"/>
    <n v="75.2469814640056"/>
  </r>
  <r>
    <x v="140"/>
    <x v="14"/>
    <n v="996594"/>
    <n v="176762"/>
    <n v="0"/>
    <n v="356328"/>
    <n v="1436305"/>
    <n v="-1227513"/>
    <n v="23.900631104780299"/>
    <m/>
    <m/>
    <n v="105928"/>
    <n v="385652"/>
    <n v="6743802"/>
    <n v="10030664"/>
    <n v="32.433087181466803"/>
    <n v="268587"/>
    <n v="2000"/>
    <m/>
    <s v="Vague A"/>
    <x v="139"/>
    <s v="Albi"/>
    <x v="10"/>
    <s v="Occitanie"/>
    <s v="81004"/>
    <s v="A16"/>
    <s v="R76"/>
    <s v="Comptes financiers"/>
    <s v="Hm42K"/>
    <n v="240.558542395399"/>
    <n v="2397392"/>
    <n v="7633272"/>
    <n v="4064862"/>
    <n v="40.5243561144108"/>
    <n v="76.099368895219698"/>
    <m/>
    <n v="318.050859447954"/>
    <n v="803788"/>
    <n v="4540517"/>
    <n v="3253254"/>
    <n v="1789507"/>
    <n v="1789507"/>
    <n v="2856760"/>
    <n v="125969"/>
    <n v="879198"/>
    <m/>
    <n v="7971315"/>
    <n v="375.94276740040198"/>
  </r>
  <r>
    <x v="141"/>
    <x v="2"/>
    <n v="2101220.31"/>
    <n v="350464.06"/>
    <n v="0"/>
    <n v="2287377.0499999998"/>
    <n v="1450368.62"/>
    <m/>
    <n v="5.5139320940000003"/>
    <n v="8115691.3099999996"/>
    <n v="11.2844769"/>
    <n v="234257.16"/>
    <n v="1187719.94"/>
    <n v="10251932.949999999"/>
    <n v="71919074.129999995"/>
    <n v="11.425973389999999"/>
    <n v="487971.94"/>
    <n v="1693.18"/>
    <s v="2012"/>
    <s v="Vague C"/>
    <x v="140"/>
    <s v="La Garde"/>
    <x v="0"/>
    <s v="Provence-Alpes-Côte d'Azur"/>
    <s v="83062"/>
    <s v="A23"/>
    <s v="R93"/>
    <s v="Comptes financiers"/>
    <s v="C701f"/>
    <n v="188.7269455"/>
    <n v="3965568.91"/>
    <n v="67936624.109999999"/>
    <m/>
    <n v="82.344234999999998"/>
    <n v="94.462595539999995"/>
    <n v="3798372.04"/>
    <n v="54.325570489999997"/>
    <n v="1464040.32"/>
    <n v="8217454.2699999996"/>
    <n v="8217454.2699999996"/>
    <n v="2290033.0499999998"/>
    <m/>
    <m/>
    <n v="117650.67"/>
    <n v="635911.32999999996"/>
    <n v="82.522414237009201"/>
    <n v="13456529.310000001"/>
    <n v="71.306907210000006"/>
  </r>
  <r>
    <x v="141"/>
    <x v="4"/>
    <n v="2433520"/>
    <m/>
    <m/>
    <m/>
    <m/>
    <n v="-3244707"/>
    <n v="3.5694856015618202"/>
    <m/>
    <m/>
    <m/>
    <m/>
    <n v="12553098"/>
    <n v="75170271"/>
    <n v="10.899616152774"/>
    <m/>
    <m/>
    <s v="2012"/>
    <s v="Vague C"/>
    <x v="140"/>
    <s v="La Garde"/>
    <x v="0"/>
    <s v="Provence-Alpes-Côte d'Azur"/>
    <s v="83062"/>
    <s v="A23"/>
    <s v="R93"/>
    <s v="Comptes financiers"/>
    <s v="C701f"/>
    <n v="110.25970610473701"/>
    <n v="2683192"/>
    <n v="72487078"/>
    <m/>
    <n v="84.248343337753795"/>
    <n v="96.430513068124995"/>
    <m/>
    <n v="62.343736355326698"/>
    <m/>
    <n v="8193271"/>
    <n v="8193271"/>
    <n v="1297174"/>
    <n v="1297174"/>
    <n v="121685"/>
    <m/>
    <m/>
    <n v="86.563537997488993"/>
    <n v="15797805"/>
    <n v="78.458257070315298"/>
  </r>
  <r>
    <x v="141"/>
    <x v="13"/>
    <n v="6611822"/>
    <n v="668896"/>
    <n v="582513"/>
    <n v="3752407"/>
    <n v="3786313"/>
    <n v="-5245319"/>
    <n v="4.6981552980647301"/>
    <m/>
    <m/>
    <n v="19597"/>
    <n v="1384241"/>
    <n v="20623626"/>
    <n v="83371084"/>
    <n v="13.687385904686099"/>
    <n v="604907"/>
    <n v="383742"/>
    <s v="2012"/>
    <s v="Vague C"/>
    <x v="140"/>
    <s v="La Garde"/>
    <x v="0"/>
    <s v="Provence-Alpes-Côte d'Azur"/>
    <s v="83062"/>
    <s v="A23"/>
    <s v="R93"/>
    <s v="Comptes financiers"/>
    <s v="C701f"/>
    <n v="59.240902129549198"/>
    <n v="3916903"/>
    <n v="79454181"/>
    <n v="67801851"/>
    <n v="81.325380152188004"/>
    <n v="95.301844701935295"/>
    <m/>
    <n v="93.443859927270495"/>
    <n v="1220105"/>
    <n v="14805493"/>
    <n v="11411322"/>
    <n v="1809817"/>
    <n v="1809817"/>
    <n v="1999635"/>
    <n v="391329"/>
    <n v="2011443"/>
    <n v="84.783913868692494"/>
    <n v="25868945"/>
    <n v="117.20994518841"/>
  </r>
  <r>
    <x v="141"/>
    <x v="8"/>
    <n v="21917195"/>
    <n v="1275471"/>
    <n v="453511"/>
    <n v="1908120"/>
    <n v="4792009"/>
    <n v="-6368783"/>
    <n v="4.4345789504671904"/>
    <m/>
    <m/>
    <n v="22761"/>
    <n v="1374689"/>
    <n v="24052569"/>
    <n v="89407248"/>
    <n v="14.3189699788098"/>
    <n v="281076"/>
    <n v="466174"/>
    <s v="2012"/>
    <s v="Vague C"/>
    <x v="140"/>
    <s v="La Garde"/>
    <x v="0"/>
    <s v="Provence-Alpes-Côte d'Azur"/>
    <s v="83062"/>
    <s v="A23"/>
    <s v="R93"/>
    <s v="Comptes financiers"/>
    <s v="C701f"/>
    <n v="18.090065813622601"/>
    <n v="3964835"/>
    <n v="85442412"/>
    <n v="71757651"/>
    <n v="80.259321928799295"/>
    <n v="95.565419931055203"/>
    <m/>
    <n v="101.34223317572101"/>
    <n v="4041839"/>
    <n v="18440387"/>
    <n v="12802197"/>
    <n v="1909269"/>
    <n v="1909269"/>
    <n v="646602"/>
    <n v="690467"/>
    <n v="3134270"/>
    <n v="82.752009757794198"/>
    <n v="30421352"/>
    <n v="128.176235474251"/>
  </r>
  <r>
    <x v="142"/>
    <x v="3"/>
    <n v="1671654.52"/>
    <n v="0"/>
    <n v="0"/>
    <n v="4125646.87"/>
    <n v="1480037.52"/>
    <m/>
    <n v="1.43559353221716"/>
    <n v="7193345.5899999999"/>
    <n v="13.8553707592145"/>
    <n v="559667.13"/>
    <m/>
    <n v="3339577.5"/>
    <n v="51917380.740000002"/>
    <n v="19.7932620704856"/>
    <n v="137988.79999999999"/>
    <n v="31364.38"/>
    <s v="2010"/>
    <s v="Vague C"/>
    <x v="141"/>
    <s v="Avignon"/>
    <x v="2"/>
    <s v="Provence-Alpes-Côte d'Azur"/>
    <s v="84007"/>
    <s v="A02"/>
    <s v="R93"/>
    <s v="Comptes financiers"/>
    <s v="vxHYt"/>
    <n v="44.585920779851001"/>
    <n v="745322.55999999796"/>
    <n v="51172058.18"/>
    <m/>
    <n v="76.092643748421906"/>
    <n v="98.564406467782803"/>
    <n v="872045.98999999801"/>
    <n v="23.494226004571502"/>
    <n v="1209485.07"/>
    <n v="10276143.23"/>
    <n v="10276143.23"/>
    <n v="142763.039999998"/>
    <m/>
    <m/>
    <n v="315656.14"/>
    <n v="646705.64"/>
    <m/>
    <n v="9721146.75"/>
    <n v="68.389135682015294"/>
  </r>
  <r>
    <x v="142"/>
    <x v="12"/>
    <n v="1990164.75"/>
    <n v="0"/>
    <n v="0"/>
    <n v="844354.37"/>
    <n v="1748229.07"/>
    <m/>
    <n v="2.0340945126841499"/>
    <n v="6944869"/>
    <n v="13.941253491264399"/>
    <n v="541345.07999999996"/>
    <n v="693585.85"/>
    <n v="3411695.7099999902"/>
    <n v="49815240.82"/>
    <n v="13.434295066808399"/>
    <n v="131907.82999999999"/>
    <n v="7659.81"/>
    <s v="2010"/>
    <s v="Vague C"/>
    <x v="141"/>
    <s v="Avignon"/>
    <x v="2"/>
    <s v="Provence-Alpes-Côte d'Azur"/>
    <s v="84007"/>
    <s v="A02"/>
    <s v="R93"/>
    <s v="Comptes financiers"/>
    <s v="vxHYt"/>
    <n v="50.914834060849302"/>
    <n v="1013289.08000002"/>
    <n v="48801951.740000002"/>
    <m/>
    <n v="82.880488642391299"/>
    <n v="97.965905487315894"/>
    <n v="1134996.3400000201"/>
    <n v="25.167240485451899"/>
    <n v="1445991.64"/>
    <n v="6692326.4400000097"/>
    <n v="6692326.4400000097"/>
    <n v="875638.54000001703"/>
    <m/>
    <m/>
    <n v="225833.57"/>
    <n v="984883.89"/>
    <n v="80.327934359554007"/>
    <n v="8513945.0500000007"/>
    <n v="62.805279475898303"/>
  </r>
  <r>
    <x v="142"/>
    <x v="9"/>
    <n v="3915532"/>
    <n v="854345"/>
    <n v="1807330"/>
    <n v="1127493"/>
    <n v="2560366"/>
    <n v="-5175375"/>
    <n v="-0.2371328767810279"/>
    <m/>
    <m/>
    <n v="999777"/>
    <n v="720000"/>
    <n v="3053635"/>
    <n v="68095155"/>
    <n v="16.896252016755081"/>
    <n v="130000"/>
    <n v="210167"/>
    <s v="2010"/>
    <s v="Vague C"/>
    <x v="141"/>
    <s v="Avignon"/>
    <x v="2"/>
    <s v="Provence-Alpes-Côte d'Azur"/>
    <s v="84007"/>
    <s v="A02"/>
    <s v="R93"/>
    <s v="Budget"/>
    <s v="vxHYt"/>
    <n v="-4.1239862169431891"/>
    <n v="-161476"/>
    <n v="68256631"/>
    <n v="56930046"/>
    <n v="83.603666075802309"/>
    <n v="100.237132876781"/>
    <m/>
    <n v="16.105520941987301"/>
    <n v="1627140"/>
    <n v="10447282"/>
    <n v="11505529"/>
    <n v="-1351476"/>
    <n v="-1351476"/>
    <n v="-5435255"/>
    <n v="287040"/>
    <n v="123624"/>
    <m/>
    <n v="8229010"/>
    <n v="43.4015502464515"/>
  </r>
  <r>
    <x v="143"/>
    <x v="3"/>
    <n v="3622572.87"/>
    <n v="0"/>
    <n v="0"/>
    <n v="454979.75"/>
    <n v="1963413.4"/>
    <n v="2425212.2799999998"/>
    <n v="17.138969934022199"/>
    <n v="2941338.26"/>
    <n v="42.766899125166198"/>
    <n v="1396565.42"/>
    <n v="92832.67"/>
    <n v="5921185.3399999999"/>
    <n v="6877604.6900000004"/>
    <n v="70.402187509267904"/>
    <n v="136571.82999999999"/>
    <m/>
    <s v="2013"/>
    <s v="Vague B"/>
    <x v="142"/>
    <s v="Chasseneuil-du-Poitou"/>
    <x v="4"/>
    <s v="Nouvelle-Aquitaine"/>
    <s v="86062"/>
    <s v="A13"/>
    <s v="R75"/>
    <s v="Comptes financiers"/>
    <s v="IlIW8"/>
    <n v="32.539044549295703"/>
    <n v="1178750.6000000001"/>
    <n v="5698854.0899999999"/>
    <m/>
    <n v="33.592480145874703"/>
    <n v="82.861030065977801"/>
    <n v="1459400.15"/>
    <n v="374.04479720588898"/>
    <m/>
    <n v="4841984.1500000004"/>
    <n v="4841984.1500000004"/>
    <n v="774092.71"/>
    <m/>
    <m/>
    <n v="62848.19"/>
    <n v="328234.33"/>
    <m/>
    <n v="3495973.06"/>
    <n v="220.84269604453101"/>
  </r>
  <r>
    <x v="143"/>
    <x v="12"/>
    <n v="1935867.66"/>
    <n v="0"/>
    <n v="0"/>
    <n v="552848.74"/>
    <n v="1811143.24"/>
    <n v="2121442.7999999998"/>
    <n v="20.2732401477891"/>
    <n v="2701871.87"/>
    <n v="37.922992726283297"/>
    <n v="1332924.49"/>
    <n v="237080.3"/>
    <n v="7775467.48999999"/>
    <n v="7124627.2400000002"/>
    <n v="69.878684347842494"/>
    <n v="116459.25"/>
    <m/>
    <s v="2013"/>
    <s v="Vague B"/>
    <x v="142"/>
    <s v="Chasseneuil-du-Poitou"/>
    <x v="4"/>
    <s v="Nouvelle-Aquitaine"/>
    <s v="86062"/>
    <s v="A13"/>
    <s v="R75"/>
    <s v="Comptes financiers"/>
    <s v="IlIW8"/>
    <n v="74.612165895679098"/>
    <n v="1444392.79"/>
    <n v="5672206.8600000003"/>
    <m/>
    <n v="33.788036326796004"/>
    <n v="79.614086027608096"/>
    <n v="1722665.94"/>
    <n v="493.48840151432699"/>
    <n v="6942"/>
    <n v="4978595.78"/>
    <n v="4978595.78"/>
    <n v="959844.91"/>
    <m/>
    <m/>
    <n v="180445.12"/>
    <n v="354205.16"/>
    <m/>
    <n v="5654024.6900000004"/>
    <n v="358.84602565428997"/>
  </r>
  <r>
    <x v="143"/>
    <x v="5"/>
    <n v="2996759.5"/>
    <n v="0"/>
    <n v="0"/>
    <n v="612568.81000000006"/>
    <n v="1756507.89"/>
    <n v="407341.88000000099"/>
    <n v="4.4902386185345797"/>
    <n v="3406274.64"/>
    <n v="47.603682078518297"/>
    <n v="1247133.6200000001"/>
    <n v="236649.74"/>
    <n v="5708177.4100000001"/>
    <n v="7155485.6500000004"/>
    <n v="61.341715499073104"/>
    <n v="132743.51"/>
    <m/>
    <s v="2013"/>
    <s v="Vague B"/>
    <x v="142"/>
    <s v="Chasseneuil-du-Poitou"/>
    <x v="4"/>
    <s v="Nouvelle-Aquitaine"/>
    <s v="86062"/>
    <s v="A13"/>
    <s v="R75"/>
    <s v="Comptes financiers"/>
    <s v="IlIW8"/>
    <n v="10.7215270361202"/>
    <n v="321298.38"/>
    <n v="6834187.2699999996"/>
    <m/>
    <n v="37.081608709535999"/>
    <n v="95.509761381465395"/>
    <n v="785983.32"/>
    <n v="300.68591720051"/>
    <n v="14232"/>
    <n v="4389297.6500000004"/>
    <n v="4389297.6500000004"/>
    <n v="50819.989999999503"/>
    <m/>
    <m/>
    <n v="52786.31"/>
    <n v="319867.69"/>
    <m/>
    <n v="5300835.53"/>
    <n v="279.22863617988003"/>
  </r>
  <r>
    <x v="143"/>
    <x v="2"/>
    <n v="2847557.48"/>
    <n v="589983.6"/>
    <n v="133535.91"/>
    <n v="260420.22"/>
    <n v="792983.23"/>
    <n v="550392.44999999995"/>
    <n v="6.8710300809999998"/>
    <n v="2859205.23"/>
    <n v="18.97303398"/>
    <n v="1772930.12"/>
    <n v="227905.81"/>
    <n v="5157259.5199999996"/>
    <n v="15069836.66"/>
    <n v="28.90787577"/>
    <n v="162081.96"/>
    <m/>
    <s v="2013"/>
    <s v="Vague B"/>
    <x v="142"/>
    <s v="Chasseneuil-du-Poitou"/>
    <x v="4"/>
    <s v="Nouvelle-Aquitaine"/>
    <s v="86062"/>
    <s v="A13"/>
    <s v="R75"/>
    <s v="Comptes financiers"/>
    <s v="IlIW8"/>
    <n v="36.362848419999999"/>
    <n v="1035453.01"/>
    <n v="14034383.65"/>
    <m/>
    <n v="71.764638820000002"/>
    <n v="93.128969920000003"/>
    <n v="1394139.79"/>
    <n v="132.29034300000001"/>
    <m/>
    <n v="4356369.66"/>
    <n v="4356369.66"/>
    <n v="368573.06"/>
    <m/>
    <m/>
    <n v="58924.81"/>
    <n v="357439.23"/>
    <n v="74.526832677749695"/>
    <n v="4606867.07"/>
    <n v="118.1720684"/>
  </r>
  <r>
    <x v="143"/>
    <x v="6"/>
    <n v="3045644"/>
    <n v="605225.36"/>
    <n v="168898.25"/>
    <n v="250903.43"/>
    <n v="590843.66"/>
    <n v="-2458943"/>
    <m/>
    <n v="2751908.36"/>
    <n v="19.841594829999998"/>
    <n v="1734092.84"/>
    <n v="329902.28999999998"/>
    <n v="2258622"/>
    <n v="13869391"/>
    <n v="31.232121150813299"/>
    <n v="48135.86"/>
    <m/>
    <s v="2013"/>
    <s v="Vague B"/>
    <x v="142"/>
    <s v="Chasseneuil-du-Poitou"/>
    <x v="4"/>
    <s v="Nouvelle-Aquitaine"/>
    <s v="86062"/>
    <s v="A13"/>
    <s v="R75"/>
    <s v="Comptes financiers"/>
    <s v="IlIW8"/>
    <m/>
    <m/>
    <n v="14402110"/>
    <m/>
    <n v="79.751050352535302"/>
    <n v="103.84096893656"/>
    <n v="131479.42000000001"/>
    <n v="56"/>
    <n v="590"/>
    <n v="4371284.96"/>
    <n v="4331705"/>
    <m/>
    <m/>
    <m/>
    <n v="163493.14000000001"/>
    <n v="477404.73"/>
    <n v="75.979229256915104"/>
    <n v="4717565"/>
    <n v="118"/>
  </r>
  <r>
    <x v="143"/>
    <x v="7"/>
    <n v="1726256"/>
    <m/>
    <m/>
    <m/>
    <m/>
    <n v="-271175"/>
    <n v="8.0356528461965002"/>
    <m/>
    <m/>
    <m/>
    <m/>
    <n v="2849373"/>
    <n v="16305234"/>
    <n v="32.188320633730299"/>
    <m/>
    <m/>
    <s v="2013"/>
    <s v="Vague B"/>
    <x v="142"/>
    <s v="Chasseneuil-du-Poitou"/>
    <x v="4"/>
    <s v="Nouvelle-Aquitaine"/>
    <s v="86062"/>
    <s v="A13"/>
    <s v="R75"/>
    <s v="Comptes financiers"/>
    <s v="IlIW8"/>
    <n v="75.9002141049763"/>
    <n v="1310232"/>
    <n v="14995002"/>
    <m/>
    <n v="72.756612999236907"/>
    <n v="91.964347153803502"/>
    <m/>
    <n v="68.407745461000005"/>
    <m/>
    <n v="5248381"/>
    <n v="5248381"/>
    <n v="319897"/>
    <n v="319897"/>
    <n v="425943"/>
    <m/>
    <m/>
    <n v="75.653331411446402"/>
    <n v="3120548"/>
    <n v="74.918114716000005"/>
  </r>
  <r>
    <x v="143"/>
    <x v="13"/>
    <n v="1542276"/>
    <n v="486850"/>
    <n v="0"/>
    <n v="760890"/>
    <n v="1181203"/>
    <n v="35116"/>
    <n v="5.6107549864574402"/>
    <m/>
    <m/>
    <n v="1239408"/>
    <n v="375537"/>
    <n v="3515861"/>
    <n v="15209094"/>
    <n v="23.7792599611785"/>
    <n v="114829"/>
    <n v="0"/>
    <s v="2013"/>
    <s v="Vague B"/>
    <x v="142"/>
    <s v="Chasseneuil-du-Poitou"/>
    <x v="4"/>
    <s v="Nouvelle-Aquitaine"/>
    <s v="86062"/>
    <s v="A13"/>
    <s v="R75"/>
    <s v="Comptes financiers"/>
    <s v="IlIW8"/>
    <n v="55.330239204915301"/>
    <n v="853345"/>
    <n v="14355748"/>
    <n v="12090865"/>
    <n v="79.497601895287104"/>
    <n v="94.389238438528906"/>
    <m/>
    <n v="88.167468528982297"/>
    <n v="0"/>
    <n v="5647593"/>
    <n v="3616610"/>
    <n v="79825"/>
    <n v="79825"/>
    <n v="1254027"/>
    <n v="539645"/>
    <n v="949231"/>
    <n v="78.930104423317999"/>
    <n v="3480745"/>
    <n v="87.286862377355703"/>
  </r>
  <r>
    <x v="143"/>
    <x v="14"/>
    <n v="2006774"/>
    <n v="1068293"/>
    <n v="64262"/>
    <n v="354186"/>
    <n v="1040581"/>
    <n v="-2043372"/>
    <n v="6.3610231156998802"/>
    <m/>
    <m/>
    <n v="2657827"/>
    <n v="447213"/>
    <n v="3895094"/>
    <n v="15883404"/>
    <n v="24.808573779273001"/>
    <n v="117003"/>
    <m/>
    <s v="2013"/>
    <s v="Vague B"/>
    <x v="142"/>
    <s v="Chasseneuil-du-Poitou"/>
    <x v="4"/>
    <s v="Nouvelle-Aquitaine"/>
    <s v="86062"/>
    <s v="A13"/>
    <s v="R75"/>
    <s v="Comptes financiers"/>
    <s v="IlIW8"/>
    <n v="50.346825302699798"/>
    <n v="1010347"/>
    <n v="14873057"/>
    <n v="12116654"/>
    <n v="76.2849953322348"/>
    <n v="93.638976884300106"/>
    <m/>
    <n v="94.280136222163307"/>
    <m/>
    <n v="7915288"/>
    <n v="3940446"/>
    <n v="-144001"/>
    <n v="-144001"/>
    <n v="2788382"/>
    <n v="1225749"/>
    <n v="940174"/>
    <n v="78.522997742674505"/>
    <n v="5938466"/>
    <n v="143.739633351772"/>
  </r>
  <r>
    <x v="143"/>
    <x v="8"/>
    <n v="1841191"/>
    <n v="769302"/>
    <n v="107203"/>
    <n v="606388"/>
    <n v="693158"/>
    <n v="-2563368"/>
    <n v="6.1543968379432297"/>
    <m/>
    <m/>
    <n v="2613982"/>
    <n v="480095"/>
    <n v="4149268"/>
    <n v="17589311"/>
    <n v="30.431379603214701"/>
    <n v="107602"/>
    <n v="0"/>
    <s v="2013"/>
    <s v="Vague B"/>
    <x v="142"/>
    <s v="Chasseneuil-du-Poitou"/>
    <x v="4"/>
    <s v="Nouvelle-Aquitaine"/>
    <s v="86062"/>
    <s v="A13"/>
    <s v="R75"/>
    <s v="Comptes financiers"/>
    <s v="IlIW8"/>
    <n v="58.794334753971803"/>
    <n v="1082516"/>
    <n v="16491335"/>
    <n v="12673480"/>
    <n v="72.052168501654194"/>
    <n v="93.757708872166702"/>
    <m/>
    <n v="90.577050311572705"/>
    <n v="0"/>
    <n v="6518657"/>
    <n v="5352670"/>
    <n v="98966"/>
    <n v="98966"/>
    <n v="1828095"/>
    <n v="708915"/>
    <n v="432012"/>
    <n v="76.337593719706604"/>
    <n v="6712636"/>
    <n v="146.53446552386399"/>
  </r>
  <r>
    <x v="144"/>
    <x v="3"/>
    <m/>
    <m/>
    <m/>
    <m/>
    <m/>
    <m/>
    <m/>
    <m/>
    <m/>
    <m/>
    <m/>
    <n v="15008626.279999901"/>
    <m/>
    <m/>
    <m/>
    <m/>
    <s v="2010"/>
    <s v="Vague B"/>
    <x v="143"/>
    <s v="Poitiers"/>
    <x v="4"/>
    <s v="Nouvelle-Aquitaine"/>
    <s v="86194"/>
    <s v="A13"/>
    <s v="R75"/>
    <s v="Comptes financiers"/>
    <s v="hlX1r"/>
    <m/>
    <m/>
    <m/>
    <m/>
    <m/>
    <m/>
    <m/>
    <m/>
    <m/>
    <m/>
    <m/>
    <m/>
    <m/>
    <m/>
    <m/>
    <m/>
    <m/>
    <n v="20864251.6300001"/>
    <m/>
  </r>
  <r>
    <x v="144"/>
    <x v="6"/>
    <n v="24017828"/>
    <n v="654592.13"/>
    <n v="1285442.1399999999"/>
    <n v="4949731.79"/>
    <n v="6245310.4800000004"/>
    <n v="-3701971"/>
    <n v="7.5569985945873199"/>
    <n v="25538228.760000002"/>
    <n v="11.30069027"/>
    <n v="1941299.99"/>
    <n v="4602943.9800000004"/>
    <n v="26649716"/>
    <n v="222849135"/>
    <n v="12.6796817048448"/>
    <n v="893347.65"/>
    <n v="220790.39"/>
    <s v="2010"/>
    <s v="Vague B"/>
    <x v="143"/>
    <s v="Poitiers"/>
    <x v="4"/>
    <s v="Nouvelle-Aquitaine"/>
    <s v="86194"/>
    <s v="A13"/>
    <s v="R75"/>
    <s v="Comptes financiers"/>
    <s v="hlX1r"/>
    <n v="70.117522700220803"/>
    <n v="16840706"/>
    <n v="205966329"/>
    <m/>
    <n v="79.871329543190697"/>
    <n v="92.424109700941898"/>
    <n v="19486738.75"/>
    <n v="47"/>
    <n v="4133393.63"/>
    <n v="31395621.789999999"/>
    <n v="28256561"/>
    <n v="11784305"/>
    <m/>
    <m/>
    <n v="2465437.8199999998"/>
    <n v="2233867.15"/>
    <n v="87.988691807604098"/>
    <n v="30351687"/>
    <n v="53"/>
  </r>
  <r>
    <x v="144"/>
    <x v="4"/>
    <n v="11568181"/>
    <m/>
    <m/>
    <m/>
    <m/>
    <n v="-8157598"/>
    <n v="7.2220743384588699"/>
    <m/>
    <m/>
    <m/>
    <m/>
    <n v="33920456"/>
    <n v="227844110"/>
    <n v="14.4929890880216"/>
    <m/>
    <m/>
    <s v="2010"/>
    <s v="Vague B"/>
    <x v="143"/>
    <s v="Poitiers"/>
    <x v="4"/>
    <s v="Nouvelle-Aquitaine"/>
    <s v="86194"/>
    <s v="A13"/>
    <s v="R75"/>
    <s v="Comptes financiers"/>
    <s v="hlX1r"/>
    <n v="142.24423874419"/>
    <n v="16455071"/>
    <n v="211386017"/>
    <m/>
    <n v="79.526067625799101"/>
    <n v="92.776599316084997"/>
    <m/>
    <n v="57.7680791440429"/>
    <m/>
    <n v="33021422"/>
    <n v="33021422"/>
    <n v="9405237"/>
    <n v="9277203"/>
    <n v="11663051"/>
    <m/>
    <m/>
    <n v="87.555799591702495"/>
    <n v="42078054"/>
    <n v="71.660839515226797"/>
  </r>
  <r>
    <x v="144"/>
    <x v="1"/>
    <n v="18049763"/>
    <n v="1206048"/>
    <n v="4509123"/>
    <n v="5760602"/>
    <n v="10820778"/>
    <n v="-8485997"/>
    <n v="7.9382906255171202"/>
    <m/>
    <m/>
    <n v="1249886"/>
    <n v="4992057"/>
    <n v="53674993"/>
    <n v="237632809"/>
    <n v="14.6163255596579"/>
    <n v="1136472"/>
    <n v="103971"/>
    <s v="2010"/>
    <s v="Vague B"/>
    <x v="143"/>
    <s v="Poitiers"/>
    <x v="4"/>
    <s v="Nouvelle-Aquitaine"/>
    <s v="86194"/>
    <s v="A13"/>
    <s v="R75"/>
    <s v="Comptes financiers"/>
    <s v="hlX1r"/>
    <n v="104.510973357379"/>
    <n v="18863983"/>
    <n v="218616528"/>
    <n v="187820188"/>
    <n v="79.037986711675003"/>
    <n v="91.997619739452702"/>
    <m/>
    <n v="88.387633161935497"/>
    <n v="3063559"/>
    <n v="37592944"/>
    <n v="34733185"/>
    <n v="11545403"/>
    <n v="11721150"/>
    <n v="9649933"/>
    <n v="3101328"/>
    <n v="1649120"/>
    <n v="87.690827411543594"/>
    <n v="62160990"/>
    <n v="102.361686029521"/>
  </r>
  <r>
    <x v="144"/>
    <x v="14"/>
    <n v="22257932"/>
    <n v="2655588"/>
    <n v="1301757"/>
    <n v="6206834"/>
    <n v="15789911"/>
    <n v="-12498258"/>
    <n v="10.3281190960037"/>
    <m/>
    <m/>
    <n v="1227058"/>
    <n v="4521070"/>
    <n v="69366509"/>
    <n v="246239463"/>
    <n v="28.343221330043299"/>
    <n v="791388"/>
    <n v="64226"/>
    <s v="2010"/>
    <s v="Vague B"/>
    <x v="143"/>
    <s v="Poitiers"/>
    <x v="4"/>
    <s v="Nouvelle-Aquitaine"/>
    <s v="86194"/>
    <s v="A13"/>
    <s v="R75"/>
    <s v="Comptes financiers"/>
    <s v="hlX1r"/>
    <n v="114.259963594102"/>
    <n v="25431905"/>
    <n v="220807558"/>
    <n v="194420635"/>
    <n v="78.955920643800297"/>
    <n v="89.671880903996296"/>
    <m/>
    <n v="113.093697816268"/>
    <n v="4492352"/>
    <n v="43874212"/>
    <n v="69792196"/>
    <n v="16906762"/>
    <n v="17210005"/>
    <n v="-20951041"/>
    <n v="3330885"/>
    <n v="3493143"/>
    <n v="86.594589463402301"/>
    <n v="81864767"/>
    <n v="133.470594878822"/>
  </r>
  <r>
    <x v="146"/>
    <x v="3"/>
    <n v="9340068.1600000001"/>
    <n v="0"/>
    <n v="0"/>
    <n v="1774302.11"/>
    <n v="2804443.05"/>
    <m/>
    <m/>
    <n v="19705458.469999999"/>
    <n v="15.814723650882399"/>
    <n v="1332640.71"/>
    <n v="2339098.65"/>
    <n v="11115734.300000099"/>
    <n v="124601977.91"/>
    <n v="13.614930681319899"/>
    <n v="1813485.28"/>
    <n v="74309.31"/>
    <s v="2009"/>
    <s v="Vague B"/>
    <x v="145"/>
    <s v="Limoges"/>
    <x v="25"/>
    <s v="Nouvelle-Aquitaine"/>
    <s v="87085"/>
    <s v="A22"/>
    <s v="R75"/>
    <s v="Comptes financiers"/>
    <s v="nkbwh"/>
    <m/>
    <m/>
    <n v="126685046.88"/>
    <m/>
    <n v="83.857701252119696"/>
    <n v="101.67177841390701"/>
    <n v="1875797.17"/>
    <n v="31.5875033917028"/>
    <n v="1018847.21"/>
    <n v="16964472.920000002"/>
    <n v="16964472.920000002"/>
    <m/>
    <m/>
    <m/>
    <n v="353193.03"/>
    <n v="4738447.6100000003"/>
    <m/>
    <n v="14574421.48"/>
    <n v="41.416030242068999"/>
  </r>
  <r>
    <x v="146"/>
    <x v="12"/>
    <n v="6565024.0899999999"/>
    <n v="0"/>
    <n v="0"/>
    <n v="3585214.46"/>
    <n v="3006151.69"/>
    <m/>
    <n v="1.3167246189808"/>
    <n v="19477826.02"/>
    <n v="14.8542638643901"/>
    <n v="707227.97"/>
    <n v="2336980.96"/>
    <n v="10949748.52"/>
    <n v="131126161.47"/>
    <n v="16.013381665872998"/>
    <n v="2086097.48"/>
    <n v="62977.02"/>
    <s v="2009"/>
    <s v="Vague B"/>
    <x v="145"/>
    <s v="Limoges"/>
    <x v="25"/>
    <s v="Nouvelle-Aquitaine"/>
    <s v="87085"/>
    <s v="A22"/>
    <s v="R75"/>
    <s v="Comptes financiers"/>
    <s v="nkbwh"/>
    <n v="26.299529542168099"/>
    <n v="1726570.45"/>
    <n v="129330674.63"/>
    <m/>
    <n v="80.714564350466702"/>
    <n v="98.630718065814193"/>
    <n v="5058990.51"/>
    <n v="30.4793080100861"/>
    <n v="1415581.35"/>
    <n v="20997732.699999999"/>
    <n v="20997732.699999999"/>
    <n v="216320.250000003"/>
    <m/>
    <m/>
    <n v="1079607.79"/>
    <n v="5872522.7000000002"/>
    <n v="84.415161893839297"/>
    <n v="12368207.119999999"/>
    <n v="34.427676001368098"/>
  </r>
  <r>
    <x v="146"/>
    <x v="13"/>
    <n v="10201064"/>
    <n v="623002"/>
    <n v="212595"/>
    <n v="3050430"/>
    <n v="6150264"/>
    <n v="3473221"/>
    <n v="1.31777595685483"/>
    <m/>
    <m/>
    <n v="53000"/>
    <n v="2811687"/>
    <n v="24181734"/>
    <n v="154527254"/>
    <n v="17.686977081725701"/>
    <n v="687392"/>
    <n v="80278"/>
    <s v="2009"/>
    <s v="Vague B"/>
    <x v="145"/>
    <s v="Limoges"/>
    <x v="25"/>
    <s v="Nouvelle-Aquitaine"/>
    <s v="87085"/>
    <s v="A22"/>
    <s v="R75"/>
    <s v="Comptes financiers"/>
    <s v="nkbwh"/>
    <n v="19.961868683502001"/>
    <n v="2036323"/>
    <n v="152183512"/>
    <n v="126003752"/>
    <n v="81.541442521200807"/>
    <n v="98.483282437672798"/>
    <m/>
    <n v="57.203465247930403"/>
    <n v="3951872"/>
    <n v="25214967"/>
    <n v="27331200"/>
    <n v="-1703593"/>
    <n v="-1703593"/>
    <n v="-7388173"/>
    <n v="1044438"/>
    <n v="6550009"/>
    <n v="84.291044274849398"/>
    <n v="20708513"/>
    <n v="48.987334974895298"/>
  </r>
  <r>
    <x v="146"/>
    <x v="14"/>
    <n v="11711032"/>
    <n v="5579306"/>
    <n v="3169826"/>
    <n v="6002559"/>
    <n v="12571679"/>
    <n v="2215393"/>
    <n v="4.9539045424222898"/>
    <m/>
    <m/>
    <n v="149177"/>
    <n v="2907107"/>
    <n v="28038192"/>
    <n v="165521841"/>
    <n v="21.4012463769056"/>
    <n v="723768"/>
    <n v="619149"/>
    <s v="2009"/>
    <s v="Vague B"/>
    <x v="145"/>
    <s v="Limoges"/>
    <x v="25"/>
    <s v="Nouvelle-Aquitaine"/>
    <s v="87085"/>
    <s v="A22"/>
    <s v="R75"/>
    <s v="Comptes financiers"/>
    <s v="nkbwh"/>
    <n v="70.017689303555798"/>
    <n v="8199794"/>
    <n v="157322047"/>
    <n v="128241633"/>
    <n v="77.477166895455198"/>
    <n v="95.046095457577707"/>
    <m/>
    <n v="64.159787597983595"/>
    <n v="7172034"/>
    <n v="57721449"/>
    <n v="35423737"/>
    <n v="4119947"/>
    <n v="4119947"/>
    <n v="20663347"/>
    <n v="8399485"/>
    <n v="10427359"/>
    <n v="83.851572765285496"/>
    <n v="25822799"/>
    <n v="59.090304361473301"/>
  </r>
  <r>
    <x v="192"/>
    <x v="4"/>
    <n v="1084733"/>
    <m/>
    <m/>
    <m/>
    <m/>
    <n v="19478"/>
    <m/>
    <m/>
    <m/>
    <m/>
    <m/>
    <n v="998478"/>
    <n v="1727950"/>
    <n v="56.1111721982696"/>
    <m/>
    <m/>
    <m/>
    <m/>
    <x v="191"/>
    <s v="Limoges"/>
    <x v="25"/>
    <s v="Nouvelle-Aquitaine"/>
    <s v="87085"/>
    <s v="A22"/>
    <s v="R75"/>
    <s v="Comptes financiers"/>
    <s v="nT44Q"/>
    <m/>
    <n v="-79936"/>
    <n v="1797814"/>
    <m/>
    <n v="29.720072918776602"/>
    <n v="104.043172545502"/>
    <m/>
    <n v="199.93841409622999"/>
    <m/>
    <n v="969573"/>
    <n v="969573"/>
    <m/>
    <m/>
    <m/>
    <m/>
    <m/>
    <m/>
    <n v="979000"/>
    <n v="196.03807735394199"/>
  </r>
  <r>
    <x v="147"/>
    <x v="5"/>
    <m/>
    <n v="0"/>
    <n v="0"/>
    <n v="923685.98"/>
    <n v="1282368.45"/>
    <n v="122203.460000003"/>
    <n v="5.8121115703086099"/>
    <n v="5483307.1900000004"/>
    <n v="16.809048116799602"/>
    <n v="611398.54"/>
    <n v="924363.86"/>
    <n v="8027695.6200000001"/>
    <n v="32621164.219999999"/>
    <n v="19.383434347580099"/>
    <n v="661124.43000000005"/>
    <n v="6676.26"/>
    <s v="2010"/>
    <s v="Vague C"/>
    <x v="146"/>
    <s v="Sevenans"/>
    <x v="7"/>
    <s v="Bourgogne-Franche-Comté"/>
    <s v="90094"/>
    <s v="A03"/>
    <s v="R27"/>
    <s v="Comptes financiers"/>
    <s v="PVnB4"/>
    <m/>
    <n v="1895978.45999999"/>
    <n v="30721805.329999998"/>
    <m/>
    <n v="75.149304527182196"/>
    <n v="94.177525740066997"/>
    <n v="2462470.1799999899"/>
    <n v="94.069029868434498"/>
    <n v="501724.62"/>
    <n v="6323101.9500000002"/>
    <n v="6323101.9500000002"/>
    <n v="1089132.9099999899"/>
    <m/>
    <m/>
    <n v="744040.39"/>
    <n v="225409.18"/>
    <n v="78.795114869232904"/>
    <n v="7905492.1600000001"/>
    <n v="92.637042225538906"/>
  </r>
  <r>
    <x v="147"/>
    <x v="2"/>
    <n v="4878112.58"/>
    <n v="0"/>
    <n v="0"/>
    <n v="972288.81"/>
    <n v="1352547.58"/>
    <n v="256825.03"/>
    <n v="5.5147812700000003"/>
    <n v="5712037.7800000003"/>
    <n v="16.777073260000002"/>
    <n v="570964.62"/>
    <n v="986032.2"/>
    <n v="6727418.04"/>
    <n v="34046687.950000003"/>
    <n v="21.750013160000002"/>
    <n v="736106.5"/>
    <n v="7330.63"/>
    <s v="2010"/>
    <s v="Vague C"/>
    <x v="146"/>
    <s v="Sevenans"/>
    <x v="7"/>
    <s v="Bourgogne-Franche-Comté"/>
    <s v="90094"/>
    <s v="A03"/>
    <s v="R27"/>
    <s v="Comptes financiers"/>
    <s v="PVnB4"/>
    <n v="38.490304170000002"/>
    <n v="1877600.37"/>
    <n v="32169087.579999998"/>
    <m/>
    <n v="76.171204990000007"/>
    <n v="94.48521873"/>
    <n v="2048712.85"/>
    <n v="75.285644590000004"/>
    <n v="546702.32999999996"/>
    <n v="7405159.1100000003"/>
    <n v="7405159.1100000003"/>
    <n v="847519.43"/>
    <m/>
    <m/>
    <n v="949565.54"/>
    <n v="322045.18"/>
    <n v="79.236196615225694"/>
    <n v="6470593.0099999998"/>
    <n v="72.411549679999993"/>
  </r>
  <r>
    <x v="147"/>
    <x v="7"/>
    <n v="2462615"/>
    <m/>
    <m/>
    <m/>
    <m/>
    <n v="-1887497"/>
    <n v="8.3043810706226502"/>
    <m/>
    <m/>
    <m/>
    <m/>
    <n v="10312253"/>
    <n v="36474121"/>
    <n v="21.4305068516936"/>
    <m/>
    <m/>
    <s v="2010"/>
    <s v="Vague C"/>
    <x v="146"/>
    <s v="Sevenans"/>
    <x v="7"/>
    <s v="Bourgogne-Franche-Comté"/>
    <s v="90094"/>
    <s v="A03"/>
    <s v="R27"/>
    <s v="Comptes financiers"/>
    <s v="PVnB4"/>
    <n v="122.997301648857"/>
    <n v="3028950"/>
    <n v="33452481"/>
    <m/>
    <n v="72.140896829288906"/>
    <n v="91.715660536411605"/>
    <m/>
    <n v="110.97565768"/>
    <m/>
    <n v="7816589"/>
    <n v="7816589"/>
    <n v="1612691"/>
    <n v="1612691"/>
    <n v="4003029"/>
    <m/>
    <m/>
    <n v="82.019830229551303"/>
    <n v="12199750"/>
    <n v="131.28802016"/>
  </r>
  <r>
    <x v="147"/>
    <x v="8"/>
    <n v="8527724"/>
    <n v="269822"/>
    <n v="218557"/>
    <n v="2121311"/>
    <n v="1459097"/>
    <n v="-2923734"/>
    <n v="6.7521818116843102"/>
    <m/>
    <m/>
    <m/>
    <n v="958702"/>
    <n v="15000728"/>
    <n v="37524893"/>
    <n v="20.369747623264399"/>
    <n v="606450"/>
    <n v="1958214"/>
    <s v="2010"/>
    <s v="Vague C"/>
    <x v="146"/>
    <s v="Sevenans"/>
    <x v="7"/>
    <s v="Bourgogne-Franche-Comté"/>
    <s v="90094"/>
    <s v="A03"/>
    <s v="R27"/>
    <s v="Comptes financiers"/>
    <s v="PVnB4"/>
    <n v="29.711902026848001"/>
    <n v="2533749"/>
    <n v="34991144"/>
    <n v="27320580"/>
    <n v="72.806550041328606"/>
    <n v="93.247818188315705"/>
    <m/>
    <n v="154.332252755154"/>
    <n v="308124"/>
    <n v="9859676"/>
    <n v="7643726"/>
    <n v="952953"/>
    <n v="952953"/>
    <n v="-2391439"/>
    <n v="204630"/>
    <n v="1754769"/>
    <n v="82.039720482157804"/>
    <n v="17924462"/>
    <n v="184.412556502868"/>
  </r>
  <r>
    <x v="148"/>
    <x v="0"/>
    <m/>
    <n v="1802864.79"/>
    <n v="0"/>
    <n v="1453176.46"/>
    <n v="1223291.58"/>
    <n v="-36973230.469999999"/>
    <m/>
    <m/>
    <m/>
    <n v="518919.44"/>
    <m/>
    <n v="35490796.049999997"/>
    <m/>
    <m/>
    <m/>
    <n v="59726.19"/>
    <s v="2010"/>
    <s v="Vague E"/>
    <x v="147"/>
    <s v="Orsay"/>
    <x v="23"/>
    <s v="Île-de-France"/>
    <s v="91471"/>
    <s v="A25"/>
    <s v="R11"/>
    <s v="Comptes financiers"/>
    <s v="u13se"/>
    <m/>
    <m/>
    <m/>
    <m/>
    <m/>
    <m/>
    <m/>
    <m/>
    <m/>
    <n v="8038880.75"/>
    <m/>
    <m/>
    <m/>
    <m/>
    <n v="2203854.83"/>
    <n v="275597.94"/>
    <n v="78.714194732758301"/>
    <n v="72464026.519999996"/>
    <m/>
  </r>
  <r>
    <x v="148"/>
    <x v="6"/>
    <n v="37136948.75"/>
    <n v="3103922.67"/>
    <n v="0"/>
    <n v="8202684.3499999996"/>
    <n v="13038165.189999999"/>
    <n v="-35204970"/>
    <n v="4.0734465166346903"/>
    <n v="49701042.700000003"/>
    <n v="15.361044700000001"/>
    <n v="562184.11"/>
    <n v="5972996.71"/>
    <n v="40250837"/>
    <n v="323552499"/>
    <n v="14.146751189209599"/>
    <n v="2548023.38"/>
    <n v="4455.88"/>
    <s v="2010"/>
    <s v="Vague E"/>
    <x v="147"/>
    <s v="Orsay"/>
    <x v="23"/>
    <s v="Île-de-France"/>
    <s v="91471"/>
    <s v="A25"/>
    <s v="R11"/>
    <s v="Comptes financiers"/>
    <s v="u13se"/>
    <n v="35.489555398651298"/>
    <n v="13179738"/>
    <n v="332616393"/>
    <m/>
    <n v="83.432168453132505"/>
    <n v="102.801367329263"/>
    <n v="24080219.920000002"/>
    <n v="44"/>
    <n v="5834154.0800000001"/>
    <n v="46497252.630000003"/>
    <n v="45772167"/>
    <n v="11679861"/>
    <m/>
    <m/>
    <n v="1264682.5900000001"/>
    <n v="375704.71"/>
    <n v="79.369456453252198"/>
    <n v="75455807"/>
    <n v="82"/>
  </r>
  <r>
    <x v="148"/>
    <x v="7"/>
    <n v="46988271"/>
    <m/>
    <m/>
    <m/>
    <m/>
    <n v="-41582567"/>
    <n v="3.53698217411621"/>
    <m/>
    <m/>
    <m/>
    <m/>
    <n v="51465979"/>
    <n v="337671224"/>
    <n v="16.567151721521899"/>
    <m/>
    <m/>
    <s v="2010"/>
    <s v="Vague E"/>
    <x v="147"/>
    <s v="Orsay"/>
    <x v="23"/>
    <s v="Île-de-France"/>
    <s v="91471"/>
    <s v="A25"/>
    <s v="R11"/>
    <s v="Comptes financiers"/>
    <s v="u13se"/>
    <n v="25.417770745384502"/>
    <n v="11943371"/>
    <n v="325727853"/>
    <m/>
    <n v="80.616275137498803"/>
    <n v="96.463017825883796"/>
    <m/>
    <n v="56.881081152"/>
    <m/>
    <n v="55942504"/>
    <n v="55942504"/>
    <n v="5853337"/>
    <n v="5853337"/>
    <n v="12494557"/>
    <m/>
    <m/>
    <n v="80.622931611976199"/>
    <n v="93048546"/>
    <n v="102.83884614999999"/>
  </r>
  <r>
    <x v="149"/>
    <x v="0"/>
    <n v="1664341.69"/>
    <n v="0"/>
    <n v="0"/>
    <n v="673729.41"/>
    <n v="924932.16"/>
    <n v="-3932629.78"/>
    <n v="4.1752009929999998"/>
    <n v="9643022.5399999991"/>
    <n v="12.028919500000001"/>
    <n v="1544606.97"/>
    <n v="1629755.49"/>
    <n v="10642932.720000001"/>
    <n v="80165326.069999993"/>
    <n v="17.967836940000002"/>
    <n v="226412.02"/>
    <n v="656.96"/>
    <s v="2011"/>
    <s v="Vague E"/>
    <x v="148"/>
    <s v="Évry-Courcouronnes"/>
    <x v="23"/>
    <s v="Île-de-France"/>
    <s v="91228"/>
    <s v="A25"/>
    <s v="R11"/>
    <s v="Comptes financiers"/>
    <s v="RN4E6"/>
    <n v="201.10434710000001"/>
    <n v="3347063.49"/>
    <n v="76752712.290000007"/>
    <m/>
    <n v="82.041555149999994"/>
    <n v="95.743030129999994"/>
    <n v="4661853.74"/>
    <n v="49.919483820000004"/>
    <n v="1030134.61"/>
    <n v="14403975.07"/>
    <n v="14403975.07"/>
    <n v="1866842.83"/>
    <m/>
    <m/>
    <n v="216118.22"/>
    <n v="135017.96"/>
    <n v="76.899618310398907"/>
    <n v="14575562.5"/>
    <n v="68.365043310000004"/>
  </r>
  <r>
    <x v="149"/>
    <x v="6"/>
    <n v="1888906.84"/>
    <m/>
    <m/>
    <m/>
    <m/>
    <n v="1057895"/>
    <n v="7.6760329496238198"/>
    <m/>
    <m/>
    <m/>
    <m/>
    <n v="19827454"/>
    <n v="82455691"/>
    <n v="19.5050733369028"/>
    <m/>
    <m/>
    <s v="2011"/>
    <s v="Vague E"/>
    <x v="148"/>
    <s v="Évry-Courcouronnes"/>
    <x v="23"/>
    <s v="Île-de-France"/>
    <s v="91228"/>
    <s v="A25"/>
    <s v="R11"/>
    <s v="Comptes financiers"/>
    <s v="RN4E6"/>
    <n v="335.07878080424501"/>
    <n v="6329326.0099999998"/>
    <n v="75988643"/>
    <m/>
    <n v="79.153742098892806"/>
    <n v="92.156941599094694"/>
    <m/>
    <n v="93.93"/>
    <m/>
    <m/>
    <n v="16083043"/>
    <n v="5524093.8499999996"/>
    <m/>
    <m/>
    <m/>
    <m/>
    <n v="79.191062998113694"/>
    <n v="18769559"/>
    <n v="89"/>
  </r>
  <r>
    <x v="149"/>
    <x v="10"/>
    <n v="6360878"/>
    <n v="878687"/>
    <m/>
    <n v="10006168"/>
    <n v="2467644"/>
    <n v="-1927749"/>
    <n v="7.25856373682167"/>
    <m/>
    <m/>
    <n v="601855"/>
    <n v="1564252"/>
    <n v="23098103"/>
    <n v="87353893"/>
    <n v="18.5614051568371"/>
    <n v="386639"/>
    <n v="24421"/>
    <s v="2011"/>
    <s v="Vague E"/>
    <x v="148"/>
    <s v="Évry-Courcouronnes"/>
    <x v="23"/>
    <s v="Île-de-France"/>
    <s v="91228"/>
    <s v="A25"/>
    <s v="R11"/>
    <s v="Comptes financiers"/>
    <s v="RN4E6"/>
    <n v="99.681804933218302"/>
    <n v="6340638"/>
    <n v="81013255"/>
    <n v="68115966"/>
    <n v="77.977023874597094"/>
    <n v="92.741436263178301"/>
    <m/>
    <n v="102.64143910771099"/>
    <n v="1399002"/>
    <n v="17650638"/>
    <n v="16214110"/>
    <n v="3806322"/>
    <n v="3806322"/>
    <n v="1897413"/>
    <n v="182020"/>
    <n v="139950"/>
    <n v="78.258154378711296"/>
    <n v="25025852"/>
    <n v="111.207810623089"/>
  </r>
  <r>
    <x v="149"/>
    <x v="14"/>
    <n v="6053774"/>
    <n v="444125"/>
    <n v="0"/>
    <n v="1660073"/>
    <n v="10493527"/>
    <n v="-4935593"/>
    <n v="9.0531424697694707"/>
    <m/>
    <m/>
    <n v="444145"/>
    <n v="1267464"/>
    <n v="31632761"/>
    <n v="95284958"/>
    <n v="19.294745346899401"/>
    <n v="445838"/>
    <n v="16447"/>
    <s v="2011"/>
    <s v="Vague E"/>
    <x v="148"/>
    <s v="Évry-Courcouronnes"/>
    <x v="23"/>
    <s v="Île-de-France"/>
    <s v="91228"/>
    <s v="A25"/>
    <s v="R11"/>
    <s v="Comptes financiers"/>
    <s v="RN4E6"/>
    <n v="142.494301901591"/>
    <n v="8626283"/>
    <n v="86658674"/>
    <n v="71795083"/>
    <n v="75.347761605772007"/>
    <n v="90.946856480746902"/>
    <m/>
    <n v="131.40974162609501"/>
    <n v="11574529"/>
    <n v="26557250"/>
    <n v="18384990"/>
    <n v="6082381"/>
    <n v="6082381"/>
    <n v="11491734"/>
    <n v="0"/>
    <n v="211102"/>
    <n v="80.099229706336203"/>
    <n v="36568354"/>
    <n v="151.91332652978301"/>
  </r>
  <r>
    <x v="150"/>
    <x v="12"/>
    <m/>
    <m/>
    <m/>
    <m/>
    <m/>
    <m/>
    <m/>
    <m/>
    <m/>
    <m/>
    <m/>
    <n v="850824.87000000197"/>
    <m/>
    <m/>
    <m/>
    <m/>
    <s v="2015"/>
    <s v="Vague E"/>
    <x v="149"/>
    <s v="Évry-Courcouronnes"/>
    <x v="23"/>
    <s v="Île-de-France"/>
    <s v="91228"/>
    <s v="A25"/>
    <s v="R11"/>
    <s v="Comptes financiers"/>
    <s v="WjVHD"/>
    <m/>
    <m/>
    <m/>
    <m/>
    <m/>
    <m/>
    <m/>
    <m/>
    <m/>
    <m/>
    <m/>
    <m/>
    <m/>
    <m/>
    <m/>
    <m/>
    <m/>
    <n v="1264718.25"/>
    <m/>
  </r>
  <r>
    <x v="150"/>
    <x v="6"/>
    <n v="387209.58"/>
    <n v="0"/>
    <n v="0"/>
    <n v="470856.08"/>
    <n v="222568.04"/>
    <n v="-402589.3"/>
    <n v="6.2480996094928498"/>
    <n v="1452513.63"/>
    <n v="23.004297739999998"/>
    <n v="47850"/>
    <n v="354330.2"/>
    <n v="1379749"/>
    <n v="6314097"/>
    <n v="19.6663275841344"/>
    <n v="62417.64"/>
    <m/>
    <s v="2015"/>
    <s v="Vague E"/>
    <x v="149"/>
    <s v="Évry-Courcouronnes"/>
    <x v="23"/>
    <s v="Île-de-France"/>
    <s v="91228"/>
    <s v="A25"/>
    <s v="R11"/>
    <s v="Comptes financiers"/>
    <s v="WjVHD"/>
    <n v="101.88566873784499"/>
    <n v="394511.07"/>
    <n v="5919585.7400000002"/>
    <m/>
    <n v="65.935904057223098"/>
    <n v="93.751897381367399"/>
    <n v="622495.68999999994"/>
    <n v="84"/>
    <n v="73101.61"/>
    <n v="1241750.81"/>
    <n v="1241751"/>
    <n v="317889.87"/>
    <m/>
    <m/>
    <m/>
    <n v="10450"/>
    <n v="76.529289261700598"/>
    <n v="1782338.3"/>
    <n v="108"/>
  </r>
  <r>
    <x v="150"/>
    <x v="7"/>
    <n v="1684582"/>
    <m/>
    <m/>
    <m/>
    <m/>
    <n v="-724016"/>
    <n v="15.085364255979099"/>
    <m/>
    <m/>
    <m/>
    <m/>
    <n v="1659664"/>
    <n v="7045279"/>
    <n v="20.485831717949001"/>
    <m/>
    <m/>
    <s v="2015"/>
    <s v="Vague E"/>
    <x v="149"/>
    <s v="Évry-Courcouronnes"/>
    <x v="23"/>
    <s v="Île-de-France"/>
    <s v="91228"/>
    <s v="A25"/>
    <s v="R11"/>
    <s v="Comptes financiers"/>
    <s v="WjVHD"/>
    <n v="63.090190919765298"/>
    <n v="1062806"/>
    <n v="5982473"/>
    <m/>
    <n v="58.645527025970203"/>
    <n v="84.914635744020899"/>
    <m/>
    <n v="99.871581535000004"/>
    <m/>
    <n v="1443284"/>
    <n v="1443284"/>
    <n v="836214"/>
    <n v="836214"/>
    <n v="736463"/>
    <m/>
    <m/>
    <n v="74.831472341675394"/>
    <n v="2383680"/>
    <n v="143.43981160000001"/>
  </r>
  <r>
    <x v="150"/>
    <x v="14"/>
    <n v="1294753"/>
    <m/>
    <m/>
    <n v="1980226"/>
    <m/>
    <n v="-468219"/>
    <n v="18.355053767504302"/>
    <m/>
    <m/>
    <m/>
    <m/>
    <n v="4746024"/>
    <n v="7038917"/>
    <n v="18.581267544424801"/>
    <m/>
    <m/>
    <s v="2015"/>
    <s v="Vague E"/>
    <x v="149"/>
    <s v="Évry-Courcouronnes"/>
    <x v="23"/>
    <s v="Île-de-France"/>
    <s v="91228"/>
    <s v="A25"/>
    <s v="R11"/>
    <s v="Comptes financiers"/>
    <s v="WjVHD"/>
    <n v="99.787140867794903"/>
    <n v="1291997"/>
    <n v="5746919"/>
    <n v="4290859"/>
    <n v="60.959079358372897"/>
    <n v="81.644932025764803"/>
    <m/>
    <n v="297.30167416662698"/>
    <m/>
    <n v="1980226"/>
    <n v="1307920"/>
    <n v="1116247"/>
    <n v="1116247"/>
    <n v="594359"/>
    <m/>
    <m/>
    <n v="73.205308293005103"/>
    <n v="5214243"/>
    <n v="326.63197097436"/>
  </r>
  <r>
    <x v="151"/>
    <x v="4"/>
    <n v="66244476"/>
    <m/>
    <m/>
    <m/>
    <m/>
    <n v="71528853"/>
    <n v="2.75217026705318"/>
    <m/>
    <m/>
    <m/>
    <m/>
    <n v="92544660"/>
    <n v="84577725"/>
    <n v="44.260868922638899"/>
    <m/>
    <m/>
    <s v="2015"/>
    <s v="Vague E"/>
    <x v="150"/>
    <s v="Gif-sur-Yvette"/>
    <x v="23"/>
    <s v="Île-de-France"/>
    <s v="91272"/>
    <s v="A25"/>
    <s v="R11"/>
    <s v="Comptes financiers"/>
    <s v="m84Aa"/>
    <n v="3.51383713866195"/>
    <n v="2327723"/>
    <n v="82250002"/>
    <m/>
    <n v="71.131098643289306"/>
    <n v="97.247829732946798"/>
    <m/>
    <n v="405.05868437547298"/>
    <m/>
    <n v="37434836"/>
    <n v="37434836"/>
    <n v="-2403936"/>
    <n v="-2403936"/>
    <m/>
    <m/>
    <m/>
    <n v="69.664354152160499"/>
    <n v="21015807"/>
    <n v="91.984077033821805"/>
  </r>
  <r>
    <x v="151"/>
    <x v="7"/>
    <n v="5597100"/>
    <m/>
    <m/>
    <m/>
    <m/>
    <n v="30244286"/>
    <n v="5.0533959657739098"/>
    <m/>
    <m/>
    <m/>
    <m/>
    <n v="127307971"/>
    <n v="88388700"/>
    <n v="42.754691493369599"/>
    <m/>
    <m/>
    <s v="2015"/>
    <s v="Vague E"/>
    <x v="150"/>
    <s v="Gif-sur-Yvette"/>
    <x v="23"/>
    <s v="Île-de-France"/>
    <s v="91272"/>
    <s v="A25"/>
    <s v="R11"/>
    <s v="Comptes financiers"/>
    <s v="m84Aa"/>
    <n v="79.802594200568194"/>
    <n v="4466631"/>
    <n v="83571305"/>
    <m/>
    <n v="66.970635386650102"/>
    <n v="94.549761451407306"/>
    <m/>
    <n v="548.40437827000005"/>
    <m/>
    <n v="37790316"/>
    <n v="37790316"/>
    <n v="-1625290"/>
    <n v="-1625290"/>
    <n v="28767334"/>
    <m/>
    <m/>
    <n v="72.019991548898403"/>
    <n v="97063685"/>
    <n v="418.12110747999998"/>
  </r>
  <r>
    <x v="151"/>
    <x v="8"/>
    <n v="9309561"/>
    <n v="2619845"/>
    <n v="1352464"/>
    <n v="9216607"/>
    <n v="11687472"/>
    <n v="-8718224"/>
    <n v="11.4861025486658"/>
    <m/>
    <m/>
    <n v="5963321"/>
    <n v="8220858"/>
    <n v="65643448"/>
    <n v="104831164"/>
    <n v="51.0938493442656"/>
    <n v="3146477"/>
    <n v="2154852"/>
    <s v="2015"/>
    <s v="Vague E"/>
    <x v="150"/>
    <s v="Gif-sur-Yvette"/>
    <x v="23"/>
    <s v="Île-de-France"/>
    <s v="91272"/>
    <s v="A25"/>
    <s v="R11"/>
    <s v="Comptes financiers"/>
    <s v="m84Aa"/>
    <n v="129.34030938730601"/>
    <n v="12041015"/>
    <n v="92790149"/>
    <n v="64605149"/>
    <n v="61.627808501677997"/>
    <n v="88.513897451334202"/>
    <m/>
    <n v="254.67834177095699"/>
    <n v="7153859"/>
    <n v="55130442"/>
    <n v="53562277"/>
    <n v="6869754"/>
    <n v="6869754"/>
    <n v="11138731"/>
    <n v="2221521"/>
    <n v="1393166"/>
    <n v="72.754492017576993"/>
    <n v="74361672"/>
    <n v="288.50262887281298"/>
  </r>
  <r>
    <x v="151"/>
    <x v="11"/>
    <n v="13016339"/>
    <n v="3445796"/>
    <n v="10639953"/>
    <n v="14668642"/>
    <n v="6168206"/>
    <n v="-7759916"/>
    <n v="3.9379867210470332"/>
    <m/>
    <m/>
    <n v="2756725"/>
    <n v="14846227"/>
    <n v="62088201"/>
    <n v="116286578"/>
    <n v="53.506770145046318"/>
    <n v="2840860"/>
    <n v="5597719"/>
    <s v="2015"/>
    <s v="Vague E"/>
    <x v="150"/>
    <s v="Gif-sur-Yvette"/>
    <x v="23"/>
    <s v="Île-de-France"/>
    <s v="91272"/>
    <s v="A25"/>
    <s v="R11"/>
    <s v="Comptes financiers"/>
    <s v="m84Aa"/>
    <n v="35.181551433164117"/>
    <n v="4579350"/>
    <n v="111638226"/>
    <n v="69773623"/>
    <n v="60.001441438925141"/>
    <n v="96.002675390447905"/>
    <m/>
    <n v="200.21594001323501"/>
    <n v="6635411"/>
    <n v="68990160"/>
    <n v="62221192"/>
    <n v="-963329"/>
    <n v="-963329"/>
    <n v="3670450"/>
    <n v="1002038"/>
    <n v="388583"/>
    <n v="72.737457350998696"/>
    <n v="69848117"/>
    <n v="225.23935591738999"/>
  </r>
  <r>
    <x v="152"/>
    <x v="14"/>
    <n v="932270725"/>
    <n v="9077079"/>
    <n v="92525355"/>
    <n v="11234109"/>
    <n v="24259825"/>
    <n v="-94977052"/>
    <n v="5.9071917164487404"/>
    <m/>
    <m/>
    <n v="2235525"/>
    <n v="5468812"/>
    <n v="64561755"/>
    <n v="402181902"/>
    <n v="25.7107262872311"/>
    <n v="2363792"/>
    <n v="26354"/>
    <s v="2019"/>
    <s v="Vague E"/>
    <x v="151"/>
    <s v="Gif-sur-Yvette"/>
    <x v="23"/>
    <s v="Île-de-France"/>
    <s v="91272"/>
    <s v="A25"/>
    <s v="R11"/>
    <s v="Comptes financiers"/>
    <s v="G2qA7"/>
    <n v="2.5483644785692499"/>
    <n v="23757656"/>
    <n v="378424247"/>
    <n v="291996142"/>
    <n v="72.603003901453505"/>
    <n v="94.092808532194994"/>
    <m/>
    <n v="61.418452924873002"/>
    <n v="11665117"/>
    <n v="172187421"/>
    <n v="103403888"/>
    <n v="15313527"/>
    <n v="15313527"/>
    <n v="-8720554"/>
    <n v="6847532"/>
    <n v="6483921"/>
    <n v="79.092028767012806"/>
    <n v="159538807"/>
    <n v="151.771380865032"/>
  </r>
  <r>
    <x v="152"/>
    <x v="11"/>
    <n v="73890648"/>
    <n v="12016664"/>
    <n v="96629925"/>
    <n v="16897604"/>
    <n v="37359851"/>
    <n v="-131340992"/>
    <n v="4.9191875334618197E-2"/>
    <m/>
    <m/>
    <n v="2959542"/>
    <n v="7060223"/>
    <n v="60641527"/>
    <n v="481591723"/>
    <n v="30.312469053792281"/>
    <n v="1708964"/>
    <n v="347256"/>
    <s v="2019"/>
    <s v="Vague E"/>
    <x v="151"/>
    <s v="Gif-sur-Yvette"/>
    <x v="23"/>
    <s v="Île-de-France"/>
    <s v="91272"/>
    <s v="A25"/>
    <s v="R11"/>
    <s v="Comptes financiers"/>
    <s v="G2qA7"/>
    <n v="0.32061432185572392"/>
    <n v="236904"/>
    <n v="481354819"/>
    <n v="330372170"/>
    <n v="68.600051500469831"/>
    <n v="99.9508081246654"/>
    <m/>
    <n v="45.353134233398002"/>
    <n v="16317945"/>
    <n v="194364272"/>
    <n v="145982342"/>
    <n v="-12131890"/>
    <n v="-12131890"/>
    <n v="13947820"/>
    <n v="2378976"/>
    <n v="687322"/>
    <n v="77.15860983018969"/>
    <n v="191982519"/>
    <n v="143.58162443160299"/>
  </r>
  <r>
    <x v="193"/>
    <x v="3"/>
    <n v="8113404.2999999998"/>
    <n v="0"/>
    <n v="0"/>
    <n v="2115448.4900000002"/>
    <n v="715944.08"/>
    <m/>
    <n v="11.232286098268901"/>
    <n v="22282680.77"/>
    <n v="44.240061992898902"/>
    <n v="1278742.6399999999"/>
    <n v="5800271.3399999999"/>
    <n v="22571993.6599999"/>
    <n v="50367652.68"/>
    <n v="39.215967608200998"/>
    <n v="865653.51"/>
    <n v="60874.92"/>
    <s v="2012"/>
    <s v="Vague E"/>
    <x v="192"/>
    <s v="Nanterre"/>
    <x v="23"/>
    <s v="Île-de-France"/>
    <s v="92050"/>
    <s v="A25"/>
    <s v="R11"/>
    <s v="Comptes financiers"/>
    <s v="g6rwB"/>
    <n v="69.729532028867396"/>
    <n v="5657438.8500000099"/>
    <n v="44513494.090000004"/>
    <m/>
    <n v="42.1064603799202"/>
    <n v="88.3771462863415"/>
    <n v="7657336.75"/>
    <n v="182.54953657806601"/>
    <n v="3797653.12"/>
    <n v="19752162.359999999"/>
    <n v="19752162.359999999"/>
    <n v="3918977.48"/>
    <m/>
    <m/>
    <n v="437169.47"/>
    <n v="791573.61"/>
    <m/>
    <n v="22660928.079999998"/>
    <n v="183.268787938907"/>
  </r>
  <r>
    <x v="193"/>
    <x v="4"/>
    <n v="10781707"/>
    <m/>
    <m/>
    <m/>
    <m/>
    <n v="-5532822"/>
    <n v="1.9303487472102101"/>
    <m/>
    <m/>
    <m/>
    <m/>
    <n v="33017378"/>
    <n v="183563877"/>
    <n v="11.580552964677199"/>
    <m/>
    <m/>
    <s v="2012"/>
    <s v="Vague E"/>
    <x v="192"/>
    <s v="Nanterre"/>
    <x v="23"/>
    <s v="Île-de-France"/>
    <s v="92050"/>
    <s v="A25"/>
    <s v="R11"/>
    <s v="Comptes financiers"/>
    <s v="g6rwB"/>
    <n v="32.8651390730614"/>
    <n v="3543423"/>
    <n v="180020454"/>
    <m/>
    <n v="83.408044383372896"/>
    <n v="98.069651252789797"/>
    <m/>
    <n v="66.027253103139003"/>
    <m/>
    <n v="21257712"/>
    <n v="21257712"/>
    <m/>
    <m/>
    <m/>
    <m/>
    <m/>
    <n v="80.214695349161005"/>
    <n v="38550200"/>
    <n v="77.091639819995095"/>
  </r>
  <r>
    <x v="193"/>
    <x v="1"/>
    <n v="12407023"/>
    <n v="263239"/>
    <n v="122381"/>
    <n v="7906874"/>
    <n v="8420522"/>
    <n v="-7715396"/>
    <n v="4.05774287196797"/>
    <m/>
    <m/>
    <n v="1433790"/>
    <n v="5443374"/>
    <n v="37761532"/>
    <n v="192403246"/>
    <n v="11.964863108390601"/>
    <n v="533684"/>
    <n v="68447"/>
    <s v="2012"/>
    <s v="Vague E"/>
    <x v="192"/>
    <s v="Nanterre"/>
    <x v="23"/>
    <s v="Île-de-France"/>
    <s v="92050"/>
    <s v="A25"/>
    <s v="R11"/>
    <s v="Comptes financiers"/>
    <s v="g6rwB"/>
    <n v="62.925884799278599"/>
    <n v="7807229"/>
    <n v="184135826"/>
    <n v="155885728"/>
    <n v="81.020321247594794"/>
    <n v="95.703076651835701"/>
    <m/>
    <n v="73.826760469741501"/>
    <n v="4112863"/>
    <n v="28305174"/>
    <n v="23020785"/>
    <n v="3685416"/>
    <n v="3525928"/>
    <n v="2711329"/>
    <m/>
    <m/>
    <n v="82.183981741236394"/>
    <n v="45476928"/>
    <n v="88.910965539101596"/>
  </r>
  <r>
    <x v="193"/>
    <x v="14"/>
    <n v="8034111"/>
    <n v="485783"/>
    <n v="1016968"/>
    <n v="5891793"/>
    <n v="3975060"/>
    <n v="-15883333"/>
    <n v="2.9989703375061798"/>
    <m/>
    <m/>
    <n v="2015676"/>
    <n v="5729822"/>
    <n v="33685396"/>
    <n v="197735667"/>
    <n v="9.6565138144753604"/>
    <n v="439984"/>
    <n v="76617"/>
    <s v="2012"/>
    <s v="Vague E"/>
    <x v="192"/>
    <s v="Nanterre"/>
    <x v="23"/>
    <s v="Île-de-France"/>
    <s v="92050"/>
    <s v="A25"/>
    <s v="R11"/>
    <s v="Comptes financiers"/>
    <s v="g6rwB"/>
    <n v="73.810705378603799"/>
    <n v="5930034"/>
    <n v="191804833"/>
    <n v="163681640"/>
    <n v="82.778004840168805"/>
    <n v="97.000625081968593"/>
    <m/>
    <n v="63.224384757812601"/>
    <n v="2464101"/>
    <n v="22095804"/>
    <n v="19094372"/>
    <n v="1945698"/>
    <n v="1945698"/>
    <n v="1701179"/>
    <n v="0"/>
    <n v="0"/>
    <n v="81.804306502553601"/>
    <n v="49568729"/>
    <n v="93.035937420826102"/>
  </r>
  <r>
    <x v="154"/>
    <x v="5"/>
    <n v="161281.71"/>
    <n v="0"/>
    <n v="0"/>
    <n v="235379.57"/>
    <m/>
    <m/>
    <n v="22.584646211447499"/>
    <n v="1462831.82"/>
    <n v="69.784409934246298"/>
    <n v="137386.18"/>
    <m/>
    <n v="798140.42"/>
    <n v="2096215.79"/>
    <n v="66.456793076632593"/>
    <m/>
    <n v="29683"/>
    <m/>
    <m/>
    <x v="153"/>
    <s v="Suresnes"/>
    <x v="23"/>
    <s v="Île-de-France"/>
    <s v="92073"/>
    <s v="A25"/>
    <s v="R11"/>
    <s v="Comptes financiers"/>
    <s v="a2a9U"/>
    <n v="293.53788473596899"/>
    <n v="473422.92"/>
    <n v="1635574.87"/>
    <m/>
    <n v="3.40410898250127"/>
    <n v="78.025119255494204"/>
    <n v="441677.93"/>
    <n v="175.675572222505"/>
    <n v="80567.17"/>
    <n v="1393077.79"/>
    <n v="1393077.79"/>
    <n v="382263.78"/>
    <m/>
    <m/>
    <m/>
    <m/>
    <m/>
    <n v="1555596.92"/>
    <n v="342.39636562770102"/>
  </r>
  <r>
    <x v="154"/>
    <x v="0"/>
    <n v="151661.69"/>
    <n v="0"/>
    <n v="0"/>
    <n v="214457.3"/>
    <m/>
    <n v="-494780.34"/>
    <n v="1.320426477"/>
    <n v="1549070.34"/>
    <n v="82.92202691"/>
    <n v="116994.11"/>
    <m/>
    <n v="496875.7"/>
    <n v="1868104.77"/>
    <n v="78.040417939999998"/>
    <n v="17337.240000000002"/>
    <n v="61575"/>
    <m/>
    <m/>
    <x v="153"/>
    <s v="Suresnes"/>
    <x v="23"/>
    <s v="Île-de-France"/>
    <s v="92073"/>
    <s v="A25"/>
    <s v="R11"/>
    <s v="Comptes financiers"/>
    <s v="a2a9U"/>
    <n v="16.264456769999999"/>
    <n v="24666.95"/>
    <n v="1824236.82"/>
    <m/>
    <n v="11.31073821"/>
    <n v="97.651740380000007"/>
    <n v="22080.76"/>
    <n v="98.054841370000005"/>
    <n v="73545.05"/>
    <n v="1457876.77"/>
    <n v="1457876.77"/>
    <m/>
    <m/>
    <m/>
    <m/>
    <m/>
    <m/>
    <n v="993241.69"/>
    <n v="196.0090951"/>
  </r>
  <r>
    <x v="155"/>
    <x v="6"/>
    <n v="9521864"/>
    <m/>
    <m/>
    <m/>
    <m/>
    <n v="-2346621.1800000002"/>
    <n v="16.346278488153501"/>
    <m/>
    <m/>
    <m/>
    <m/>
    <n v="1113283"/>
    <n v="5261222"/>
    <n v="58.7728858428707"/>
    <m/>
    <m/>
    <m/>
    <s v="Vague E"/>
    <x v="154"/>
    <s v="Saint-Ouen-sur-Seine"/>
    <x v="22"/>
    <s v="Île-de-France"/>
    <s v="93070"/>
    <s v="A24"/>
    <s v="R11"/>
    <s v="Comptes financiers"/>
    <s v="OYA17"/>
    <n v="9.0319920553370601"/>
    <n v="860014"/>
    <n v="4689939"/>
    <m/>
    <n v="31.205259918703302"/>
    <n v="89.141629074006005"/>
    <m/>
    <n v="85"/>
    <m/>
    <m/>
    <n v="3092172"/>
    <n v="420236"/>
    <m/>
    <m/>
    <m/>
    <m/>
    <m/>
    <n v="3459904.18"/>
    <n v="266"/>
  </r>
  <r>
    <x v="155"/>
    <x v="4"/>
    <n v="1031168"/>
    <m/>
    <m/>
    <m/>
    <m/>
    <n v="-1319412"/>
    <n v="15.9329192324634"/>
    <m/>
    <m/>
    <m/>
    <m/>
    <n v="1244567"/>
    <n v="4365603"/>
    <n v="54.209464305389197"/>
    <m/>
    <m/>
    <m/>
    <s v="Vague E"/>
    <x v="154"/>
    <s v="Saint-Ouen-sur-Seine"/>
    <x v="22"/>
    <s v="Île-de-France"/>
    <s v="93070"/>
    <s v="A24"/>
    <s v="R11"/>
    <s v="Comptes financiers"/>
    <s v="OYA17"/>
    <n v="67.454381827209502"/>
    <n v="695568"/>
    <n v="3674870"/>
    <m/>
    <n v="36.736941036553297"/>
    <n v="84.177832936251903"/>
    <m/>
    <n v="121.921080201477"/>
    <m/>
    <n v="2366570"/>
    <n v="2366570"/>
    <n v="109669"/>
    <n v="109669"/>
    <m/>
    <m/>
    <m/>
    <m/>
    <n v="2563979"/>
    <n v="251.17417486877099"/>
  </r>
  <r>
    <x v="155"/>
    <x v="13"/>
    <n v="446936"/>
    <n v="0"/>
    <n v="0"/>
    <n v="139269"/>
    <n v="4399"/>
    <n v="-153001"/>
    <n v="25.938915952655801"/>
    <m/>
    <m/>
    <n v="556951"/>
    <n v="169200"/>
    <n v="1385404"/>
    <n v="4077202"/>
    <n v="49.951093911952398"/>
    <n v="186033"/>
    <n v="0"/>
    <m/>
    <s v="Vague E"/>
    <x v="154"/>
    <s v="Saint-Ouen-sur-Seine"/>
    <x v="22"/>
    <s v="Île-de-France"/>
    <s v="93070"/>
    <s v="A24"/>
    <s v="R11"/>
    <s v="Comptes financiers"/>
    <s v="OYA17"/>
    <n v="236.629405552473"/>
    <n v="1057582"/>
    <n v="3019701"/>
    <n v="1521768"/>
    <n v="37.323831392214601"/>
    <n v="74.063070703879802"/>
    <m/>
    <n v="165.16384900359299"/>
    <n v="527050"/>
    <n v="1805927"/>
    <n v="2036607"/>
    <n v="348867"/>
    <n v="348867"/>
    <n v="380653"/>
    <n v="119281"/>
    <n v="103744"/>
    <m/>
    <n v="1538405"/>
    <n v="183.404184718951"/>
  </r>
  <r>
    <x v="155"/>
    <x v="8"/>
    <m/>
    <n v="818597"/>
    <n v="0"/>
    <n v="138598"/>
    <n v="1300500"/>
    <n v="-1542830"/>
    <n v="12.1867963105421"/>
    <m/>
    <m/>
    <n v="673211"/>
    <n v="136877"/>
    <n v="2047310"/>
    <n v="4999542"/>
    <n v="56.393385634124101"/>
    <n v="195083"/>
    <n v="0"/>
    <m/>
    <s v="Vague E"/>
    <x v="154"/>
    <s v="Saint-Ouen-sur-Seine"/>
    <x v="22"/>
    <s v="Île-de-France"/>
    <s v="93070"/>
    <s v="A24"/>
    <s v="R11"/>
    <s v="Comptes financiers"/>
    <s v="OYA17"/>
    <n v="115.701920630158"/>
    <n v="609284"/>
    <n v="4390258"/>
    <n v="2350388"/>
    <n v="47.012066305273599"/>
    <n v="87.813203689458007"/>
    <m/>
    <n v="167.87888092226001"/>
    <n v="532482"/>
    <n v="3420055"/>
    <n v="2819411"/>
    <n v="54247"/>
    <n v="54247"/>
    <n v="1325615"/>
    <n v="86994"/>
    <n v="138357"/>
    <n v="0.56393385634124105"/>
    <n v="3590140"/>
    <n v="294.39053467928301"/>
  </r>
  <r>
    <x v="155"/>
    <x v="11"/>
    <n v="1194355"/>
    <n v="918971"/>
    <m/>
    <n v="164550"/>
    <n v="278719"/>
    <n v="-995219"/>
    <n v="8.9640572891836037"/>
    <m/>
    <m/>
    <n v="410431"/>
    <n v="144737"/>
    <n v="1600816"/>
    <n v="5187227"/>
    <n v="54.55666389768561"/>
    <n v="150478"/>
    <m/>
    <m/>
    <s v="Vague E"/>
    <x v="154"/>
    <s v="Saint-Ouen-sur-Seine"/>
    <x v="22"/>
    <s v="Île-de-France"/>
    <s v="93070"/>
    <s v="A24"/>
    <s v="R11"/>
    <s v="Comptes financiers"/>
    <s v="OYA17"/>
    <n v="38.931975836330068"/>
    <n v="464986"/>
    <n v="3968780"/>
    <n v="2628379"/>
    <n v="50.670213584252252"/>
    <n v="76.510628896711097"/>
    <m/>
    <n v="145.20677890938799"/>
    <n v="745026"/>
    <n v="2902130"/>
    <n v="2829978"/>
    <n v="-354498"/>
    <n v="-354498"/>
    <n v="-866337"/>
    <n v="23409"/>
    <n v="65809"/>
    <m/>
    <n v="2596035"/>
    <n v="235.481079828058"/>
  </r>
  <r>
    <x v="156"/>
    <x v="3"/>
    <n v="20935874.41"/>
    <n v="0"/>
    <n v="0"/>
    <n v="669354.47"/>
    <n v="4299193.03"/>
    <n v="15591520.48"/>
    <n v="-7.1472990357971306E-2"/>
    <n v="24631817.280000001"/>
    <n v="15.8084644093991"/>
    <n v="2574550.1800000002"/>
    <m/>
    <n v="40837093.709999897"/>
    <n v="155814104.66"/>
    <n v="14.5474016678151"/>
    <n v="929163.64"/>
    <n v="4579.5"/>
    <s v="2010"/>
    <s v="Vague D"/>
    <x v="155"/>
    <s v="Villetaneuse"/>
    <x v="22"/>
    <s v="Île-de-France"/>
    <s v="93079"/>
    <s v="A24"/>
    <s v="R11"/>
    <s v="Comptes financiers"/>
    <s v="cqyN7"/>
    <n v="-0.53193383672003502"/>
    <m/>
    <n v="155925469.66"/>
    <m/>
    <n v="81.631369924787407"/>
    <n v="100.071472990358"/>
    <n v="2380021.87"/>
    <n v="94.284492249128405"/>
    <n v="3835531.91"/>
    <n v="22666903.66"/>
    <n v="22666903.66"/>
    <m/>
    <m/>
    <m/>
    <n v="316550.81"/>
    <n v="1923743.23"/>
    <m/>
    <n v="25245573.23"/>
    <n v="58.2868621952369"/>
  </r>
  <r>
    <x v="156"/>
    <x v="14"/>
    <n v="5657147"/>
    <n v="893486"/>
    <n v="1621328"/>
    <n v="5575976"/>
    <n v="133000"/>
    <n v="-22914787"/>
    <n v="5.9507267921280897"/>
    <m/>
    <m/>
    <n v="92892"/>
    <n v="3136895"/>
    <n v="25284306"/>
    <n v="187053622"/>
    <n v="15.0374334905956"/>
    <n v="573442"/>
    <n v="818652"/>
    <s v="2010"/>
    <s v="Vague D"/>
    <x v="155"/>
    <s v="Villetaneuse"/>
    <x v="22"/>
    <s v="Île-de-France"/>
    <s v="93079"/>
    <s v="A24"/>
    <s v="R11"/>
    <s v="Comptes financiers"/>
    <s v="cqyN7"/>
    <n v="196.76084075595"/>
    <n v="11131050"/>
    <n v="175922572"/>
    <n v="151181390"/>
    <n v="80.822487361404896"/>
    <n v="94.049273207871906"/>
    <m/>
    <n v="51.740660999431"/>
    <n v="6806382"/>
    <n v="27918199"/>
    <n v="28128064"/>
    <n v="6832277"/>
    <n v="6832277"/>
    <n v="7278803"/>
    <n v="7456102"/>
    <n v="810044"/>
    <n v="81.993610838178995"/>
    <n v="48199093"/>
    <n v="98.632445414679395"/>
  </r>
  <r>
    <x v="157"/>
    <x v="2"/>
    <m/>
    <m/>
    <m/>
    <m/>
    <m/>
    <m/>
    <m/>
    <m/>
    <m/>
    <m/>
    <m/>
    <n v="22998298.34"/>
    <m/>
    <m/>
    <m/>
    <m/>
    <s v="2012"/>
    <s v="Vague E"/>
    <x v="156"/>
    <s v="Saint-Denis"/>
    <x v="22"/>
    <s v="Île-de-France"/>
    <s v="93066"/>
    <s v="A24"/>
    <s v="R11"/>
    <s v="Comptes financiers"/>
    <s v="Uxr7Z"/>
    <m/>
    <n v="8114472.6600000001"/>
    <n v="123688082.8"/>
    <m/>
    <m/>
    <m/>
    <m/>
    <n v="63.52"/>
    <m/>
    <m/>
    <m/>
    <n v="6118042.46"/>
    <m/>
    <m/>
    <m/>
    <m/>
    <n v="82.095284400843695"/>
    <n v="28845294.469999999"/>
    <n v="83.955590000000001"/>
  </r>
  <r>
    <x v="157"/>
    <x v="0"/>
    <n v="3409761.74"/>
    <n v="250397.26"/>
    <n v="1604845.9"/>
    <n v="2086914.04"/>
    <n v="1329742"/>
    <n v="-5601039.1299999999"/>
    <n v="3.5830118190000002"/>
    <n v="14290147.66"/>
    <n v="10.88403237"/>
    <n v="241124.2"/>
    <n v="6308287.4699999997"/>
    <n v="25186318.649999999"/>
    <n v="131294608.2"/>
    <n v="11.81444344"/>
    <n v="342702.81"/>
    <n v="62081.09"/>
    <s v="2012"/>
    <s v="Vague E"/>
    <x v="156"/>
    <s v="Saint-Denis"/>
    <x v="22"/>
    <s v="Île-de-France"/>
    <s v="93066"/>
    <s v="A24"/>
    <s v="R11"/>
    <s v="Comptes financiers"/>
    <s v="Uxr7Z"/>
    <n v="137.96569049999999"/>
    <n v="4704301.33"/>
    <n v="126613330.59999999"/>
    <m/>
    <n v="84.496494499999997"/>
    <n v="96.434524100000004"/>
    <n v="6260114.4000000004"/>
    <n v="71.612322890000002"/>
    <n v="2769393.91"/>
    <n v="15511727.23"/>
    <n v="15511727.23"/>
    <n v="1126570.25"/>
    <m/>
    <m/>
    <n v="70185.289999999994"/>
    <n v="446053.26"/>
    <n v="81.387596261131506"/>
    <n v="30787357.780000001"/>
    <n v="87.537771469999996"/>
  </r>
  <r>
    <x v="158"/>
    <x v="3"/>
    <n v="201949.03"/>
    <n v="0"/>
    <n v="0"/>
    <n v="64170.45"/>
    <n v="20382.16"/>
    <n v="110178.8"/>
    <n v="18.233306144887202"/>
    <n v="1033921.78"/>
    <n v="47.895329281396897"/>
    <n v="209910"/>
    <m/>
    <n v="1432907"/>
    <n v="2158711.08"/>
    <n v="53.432536233612097"/>
    <n v="676226.66"/>
    <m/>
    <m/>
    <s v="Vague E"/>
    <x v="157"/>
    <s v="Saint-Denis"/>
    <x v="22"/>
    <s v="Île-de-France"/>
    <s v="93066"/>
    <s v="A24"/>
    <s v="R11"/>
    <s v="Comptes financiers"/>
    <s v="13fXQ"/>
    <n v="194.90284256378899"/>
    <n v="393604.4"/>
    <n v="1765106.68"/>
    <m/>
    <n v="33.5410804488019"/>
    <n v="81.766693855112806"/>
    <n v="385147.35"/>
    <n v="292.24665332975798"/>
    <m/>
    <n v="1153454.0800000001"/>
    <n v="1153454.0800000001"/>
    <n v="348748.33"/>
    <m/>
    <m/>
    <m/>
    <m/>
    <m/>
    <n v="1322728.2"/>
    <n v="269.77528179769803"/>
  </r>
  <r>
    <x v="158"/>
    <x v="13"/>
    <n v="317681"/>
    <n v="0"/>
    <n v="0"/>
    <n v="356941"/>
    <n v="0"/>
    <n v="-142407"/>
    <n v="4.4103445626254896"/>
    <m/>
    <m/>
    <n v="0"/>
    <n v="0"/>
    <n v="2430516"/>
    <n v="4698159"/>
    <n v="7.2055671168217197"/>
    <n v="0"/>
    <n v="0"/>
    <m/>
    <s v="Vague E"/>
    <x v="157"/>
    <s v="Saint-Denis"/>
    <x v="22"/>
    <s v="Île-de-France"/>
    <s v="93066"/>
    <s v="A24"/>
    <s v="R11"/>
    <s v="Comptes financiers"/>
    <s v="13fXQ"/>
    <n v="65.224234373475298"/>
    <n v="207205"/>
    <n v="4408379"/>
    <n v="554256"/>
    <n v="11.7973018793106"/>
    <n v="93.832052086785495"/>
    <m/>
    <n v="198.48242630681301"/>
    <n v="0"/>
    <n v="356941"/>
    <n v="338529"/>
    <n v="-82574"/>
    <n v="-82574"/>
    <n v="-79904"/>
    <n v="0"/>
    <n v="0"/>
    <m/>
    <n v="2572923"/>
    <n v="210.11176216926901"/>
  </r>
  <r>
    <x v="159"/>
    <x v="9"/>
    <n v="59333543"/>
    <n v="22500"/>
    <n v="18532296"/>
    <n v="6225149"/>
    <m/>
    <n v="-33701698"/>
    <n v="-1.738691369433492"/>
    <m/>
    <m/>
    <n v="0"/>
    <n v="0"/>
    <n v="28819879"/>
    <n v="20527795"/>
    <n v="66.312080766589887"/>
    <n v="0"/>
    <n v="0"/>
    <m/>
    <m/>
    <x v="158"/>
    <s v="Aubervilliers"/>
    <x v="22"/>
    <s v="Île-de-France"/>
    <s v="93001"/>
    <s v="A24"/>
    <s v="R11"/>
    <s v="Budget"/>
    <s v="DmOC1"/>
    <n v="-0.60154000916479911"/>
    <n v="-356915"/>
    <n v="20743960"/>
    <n v="6787110"/>
    <n v="33.063025035080493"/>
    <n v="101.0530356523923"/>
    <m/>
    <n v="500.15312601836899"/>
    <n v="0"/>
    <n v="41907993"/>
    <n v="13612408"/>
    <n v="-140750"/>
    <n v="-140750"/>
    <n v="-29140414"/>
    <n v="2958048"/>
    <n v="14170000"/>
    <m/>
    <n v="62521577"/>
    <n v="1085.0275318695201"/>
  </r>
  <r>
    <x v="160"/>
    <x v="3"/>
    <n v="5078683.5"/>
    <n v="0"/>
    <n v="0"/>
    <n v="1941159.21"/>
    <n v="1814083.01"/>
    <m/>
    <n v="6.0059162018838403"/>
    <n v="10334596.949999999"/>
    <n v="49.643364445156898"/>
    <n v="955714.12"/>
    <n v="201382.59"/>
    <n v="3605576.1700000199"/>
    <n v="20817680.399999999"/>
    <n v="42.0922264711106"/>
    <n v="156851.21"/>
    <n v="1115.33"/>
    <s v="2011"/>
    <s v="Vague E"/>
    <x v="159"/>
    <s v="Gif-sur-Yvette"/>
    <x v="23"/>
    <s v="Île-de-France"/>
    <s v="91272"/>
    <s v="A25"/>
    <s v="R11"/>
    <s v="Comptes financiers"/>
    <s v="6kk6n"/>
    <n v="24.618435860395699"/>
    <n v="1250292.44"/>
    <n v="19583197.52"/>
    <m/>
    <n v="40.856742905900298"/>
    <n v="94.070026745150699"/>
    <n v="1616118.51"/>
    <n v="66.281689692113503"/>
    <n v="369183.53"/>
    <n v="8762625.1799999997"/>
    <n v="8762625.1799999997"/>
    <m/>
    <m/>
    <m/>
    <n v="2128168.86"/>
    <n v="909790.22"/>
    <m/>
    <n v="9157615.7899999991"/>
    <n v="168.34542372526701"/>
  </r>
  <r>
    <x v="161"/>
    <x v="11"/>
    <n v="25348911"/>
    <n v="4940873"/>
    <n v="3459759"/>
    <n v="40449672"/>
    <n v="32914560"/>
    <n v="-61468905"/>
    <n v="0.22491297245537509"/>
    <m/>
    <m/>
    <n v="2915723"/>
    <n v="5071648"/>
    <n v="12610612"/>
    <n v="291367809"/>
    <n v="23.056464689961679"/>
    <n v="963942"/>
    <n v="0"/>
    <s v="2010"/>
    <s v="Vague E"/>
    <x v="160"/>
    <s v="Créteil"/>
    <x v="22"/>
    <s v="Île-de-France"/>
    <s v="94028"/>
    <s v="A24"/>
    <s v="R11"/>
    <s v="Comptes financiers"/>
    <s v="vb71K"/>
    <n v="2.5852155936797439"/>
    <n v="655324"/>
    <n v="249461126"/>
    <n v="233002782"/>
    <n v="79.968608337237427"/>
    <n v="85.617257052579887"/>
    <m/>
    <n v="18.198508091396999"/>
    <n v="8134538"/>
    <n v="107781849"/>
    <n v="67179116"/>
    <n v="-8615282"/>
    <n v="-8615282"/>
    <n v="26352183"/>
    <n v="1251153"/>
    <n v="7679981"/>
    <n v="78.978635174434203"/>
    <n v="74079517"/>
    <n v="106.904937645475"/>
  </r>
  <r>
    <x v="161"/>
    <x v="9"/>
    <n v="40627238"/>
    <n v="5133038"/>
    <n v="12049423"/>
    <n v="30714857"/>
    <n v="20342928"/>
    <n v="-28044798"/>
    <n v="0.34144207572130758"/>
    <m/>
    <m/>
    <n v="1519324"/>
    <n v="5527446"/>
    <n v="2607373"/>
    <n v="307911085"/>
    <n v="26.180962273573229"/>
    <n v="731575"/>
    <n v="0"/>
    <s v="2010"/>
    <s v="Vague E"/>
    <x v="160"/>
    <s v="Créteil"/>
    <x v="22"/>
    <s v="Île-de-France"/>
    <s v="94028"/>
    <s v="A24"/>
    <s v="R11"/>
    <s v="Budget"/>
    <s v="vb71K"/>
    <n v="2.5877663650184641"/>
    <n v="1051338"/>
    <n v="306859747"/>
    <n v="241134479"/>
    <n v="78.31302305988757"/>
    <n v="99.658557924278696"/>
    <m/>
    <n v="3.0589032584974398"/>
    <n v="7323954"/>
    <n v="99779078"/>
    <n v="80614085"/>
    <n v="-7021151"/>
    <n v="-7021151"/>
    <n v="-20410909"/>
    <n v="1854486"/>
    <n v="14582047"/>
    <m/>
    <n v="30652171"/>
    <n v="35.960342364487403"/>
  </r>
  <r>
    <x v="162"/>
    <x v="0"/>
    <n v="662382.42000000004"/>
    <n v="0"/>
    <n v="0"/>
    <n v="664849.35"/>
    <n v="42634.3"/>
    <n v="-35879.879999999997"/>
    <n v="12.376735160000001"/>
    <n v="2383799.62"/>
    <n v="49.078510569999999"/>
    <n v="897.5"/>
    <n v="247659.2"/>
    <n v="8519735.3900000006"/>
    <n v="4857114.84"/>
    <n v="54.028173649999999"/>
    <m/>
    <m/>
    <m/>
    <s v="Vague E"/>
    <x v="161"/>
    <s v="Cergy"/>
    <x v="23"/>
    <s v="Île-de-France"/>
    <s v="95127"/>
    <s v="A25"/>
    <s v="R11"/>
    <s v="Comptes financiers"/>
    <s v="tdEpy"/>
    <n v="90.756068069999998"/>
    <n v="601152.24"/>
    <n v="4255962.5999999996"/>
    <m/>
    <n v="35.02061071"/>
    <n v="87.623264840000004"/>
    <n v="694631.23"/>
    <n v="720.66064219999998"/>
    <n v="712126.24"/>
    <n v="2624210.44"/>
    <n v="2624210.44"/>
    <n v="468717.47"/>
    <m/>
    <m/>
    <m/>
    <n v="27350"/>
    <m/>
    <n v="8555615.2699999996"/>
    <n v="723.69562110000004"/>
  </r>
  <r>
    <x v="162"/>
    <x v="7"/>
    <n v="1383573"/>
    <m/>
    <m/>
    <m/>
    <m/>
    <n v="51333"/>
    <n v="13.1811045305716"/>
    <m/>
    <m/>
    <m/>
    <m/>
    <n v="5926685"/>
    <n v="4546402"/>
    <n v="48.8548966853349"/>
    <m/>
    <m/>
    <m/>
    <s v="Vague E"/>
    <x v="161"/>
    <s v="Cergy"/>
    <x v="23"/>
    <s v="Île-de-France"/>
    <s v="95127"/>
    <s v="A25"/>
    <s v="R11"/>
    <s v="Comptes financiers"/>
    <s v="tdEpy"/>
    <n v="43.312929639419103"/>
    <n v="599266"/>
    <n v="3947136"/>
    <m/>
    <n v="35.317400441052101"/>
    <n v="86.818895469428298"/>
    <m/>
    <n v="540.54549931999998"/>
    <m/>
    <n v="2221140"/>
    <n v="2221140"/>
    <n v="270502"/>
    <n v="270502"/>
    <n v="211362"/>
    <m/>
    <m/>
    <m/>
    <n v="5875352"/>
    <n v="535.86365405000004"/>
  </r>
  <r>
    <x v="163"/>
    <x v="4"/>
    <n v="7762864"/>
    <m/>
    <m/>
    <m/>
    <m/>
    <n v="2178120"/>
    <n v="4.5955642650778801"/>
    <m/>
    <m/>
    <m/>
    <m/>
    <n v="18622204"/>
    <n v="138583439"/>
    <n v="15.7197224698689"/>
    <m/>
    <m/>
    <s v="2009"/>
    <s v="Vague E"/>
    <x v="162"/>
    <s v="Cergy"/>
    <x v="23"/>
    <s v="Île-de-France"/>
    <s v="95127"/>
    <s v="A25"/>
    <s v="R11"/>
    <s v="Comptes financiers"/>
    <s v="W6CUQ"/>
    <n v="82.040481451175793"/>
    <n v="6368691"/>
    <n v="132214540"/>
    <m/>
    <n v="80.445294765704304"/>
    <n v="95.404285644838097"/>
    <m/>
    <n v="50.705417422319798"/>
    <m/>
    <n v="21784932"/>
    <n v="21784932"/>
    <n v="2168973"/>
    <n v="2168973"/>
    <m/>
    <m/>
    <m/>
    <n v="81.531238340340494"/>
    <n v="16444084"/>
    <n v="44.774729314945198"/>
  </r>
  <r>
    <x v="163"/>
    <x v="7"/>
    <n v="6720844"/>
    <m/>
    <m/>
    <m/>
    <m/>
    <n v="-6332788"/>
    <n v="3.5345129216175302"/>
    <m/>
    <m/>
    <m/>
    <m/>
    <n v="21976234"/>
    <n v="142970336"/>
    <n v="15.244444833647201"/>
    <m/>
    <m/>
    <s v="2009"/>
    <s v="Vague E"/>
    <x v="162"/>
    <s v="Cergy"/>
    <x v="23"/>
    <s v="Île-de-France"/>
    <s v="95127"/>
    <s v="A25"/>
    <s v="R11"/>
    <s v="Comptes financiers"/>
    <s v="W6CUQ"/>
    <n v="75.188547747872207"/>
    <n v="5053305"/>
    <n v="137908810"/>
    <m/>
    <n v="80.131351863088597"/>
    <n v="96.459736934520507"/>
    <m/>
    <n v="57.367214175999997"/>
    <m/>
    <n v="21795034"/>
    <n v="21795034"/>
    <n v="87778"/>
    <n v="87778"/>
    <n v="11180268"/>
    <m/>
    <m/>
    <n v="81.8436553777791"/>
    <n v="28309022"/>
    <n v="73.898454493000003"/>
  </r>
  <r>
    <x v="164"/>
    <x v="14"/>
    <n v="21205931"/>
    <n v="1781876"/>
    <n v="7557662"/>
    <n v="4801756"/>
    <n v="16127085"/>
    <n v="-43015057"/>
    <n v="3.8946341407132001"/>
    <m/>
    <m/>
    <n v="48389"/>
    <n v="8113151"/>
    <n v="27440793"/>
    <n v="178194684"/>
    <n v="25.169467457289599"/>
    <n v="1135882"/>
    <n v="986033"/>
    <s v="2019"/>
    <s v="Vague E"/>
    <x v="163"/>
    <s v="Cergy"/>
    <x v="23"/>
    <s v="Île-de-France"/>
    <s v="95127"/>
    <s v="A25"/>
    <s v="R11"/>
    <s v="Comptes financiers"/>
    <s v="RS4WF"/>
    <n v="32.726839486556898"/>
    <n v="6940031"/>
    <n v="171254653"/>
    <n v="140202899"/>
    <n v="78.679619308957598"/>
    <n v="96.105365859286806"/>
    <m/>
    <n v="57.6841873020525"/>
    <n v="14728461"/>
    <n v="55672895"/>
    <n v="44850653"/>
    <n v="1329060"/>
    <n v="1329060"/>
    <n v="-1255354"/>
    <n v="202079"/>
    <n v="190521"/>
    <n v="75.717332058336495"/>
    <n v="70455850"/>
    <n v="148.107543682331"/>
  </r>
  <r>
    <x v="164"/>
    <x v="8"/>
    <n v="319325442"/>
    <n v="2948238"/>
    <n v="8382829"/>
    <n v="4597552"/>
    <n v="11654868"/>
    <n v="-46852394"/>
    <n v="5.3554828919564503"/>
    <m/>
    <m/>
    <m/>
    <n v="9932140"/>
    <n v="32166255"/>
    <n v="192251235"/>
    <n v="28.761406396167001"/>
    <n v="1180784"/>
    <n v="1108686"/>
    <s v="2019"/>
    <s v="Vague E"/>
    <x v="163"/>
    <s v="Cergy"/>
    <x v="23"/>
    <s v="Île-de-France"/>
    <s v="95127"/>
    <s v="A25"/>
    <s v="R11"/>
    <s v="Comptes financiers"/>
    <s v="RS4WF"/>
    <n v="3.2242911606147602"/>
    <n v="10295982"/>
    <n v="181955254"/>
    <n v="148067783"/>
    <n v="77.017857908689095"/>
    <n v="94.644517628196198"/>
    <m/>
    <n v="63.641205985730998"/>
    <n v="19601700"/>
    <n v="64989539"/>
    <n v="55294159"/>
    <n v="4529596"/>
    <n v="4529596"/>
    <n v="5216814"/>
    <n v="4081568"/>
    <n v="1501174"/>
    <n v="73.677046268621197"/>
    <n v="79018649"/>
    <n v="156.33906147057499"/>
  </r>
  <r>
    <x v="165"/>
    <x v="6"/>
    <n v="303171"/>
    <n v="7553"/>
    <n v="0"/>
    <n v="239874.28"/>
    <n v="5000"/>
    <n v="-6984"/>
    <n v="2.4814596370337898"/>
    <n v="1403023.84"/>
    <n v="26.11245152"/>
    <m/>
    <m/>
    <n v="2112035"/>
    <n v="5373007"/>
    <n v="7.06131594468423"/>
    <m/>
    <n v="126977.69"/>
    <m/>
    <m/>
    <x v="164"/>
    <s v="Athènes"/>
    <x v="11"/>
    <s v="Étranger"/>
    <s v="hmxhj"/>
    <m/>
    <s v="R99"/>
    <s v="Comptes financiers"/>
    <s v="td273"/>
    <n v="43.9781509445165"/>
    <n v="133329"/>
    <n v="5274215"/>
    <m/>
    <n v="71.821160850897797"/>
    <n v="98.161327539681196"/>
    <n v="114634.31"/>
    <n v="144"/>
    <m/>
    <n v="379404.97"/>
    <n v="379405"/>
    <m/>
    <m/>
    <m/>
    <m/>
    <m/>
    <m/>
    <n v="2119019"/>
    <n v="145"/>
  </r>
  <r>
    <x v="165"/>
    <x v="10"/>
    <n v="274008"/>
    <n v="60689"/>
    <m/>
    <n v="398903"/>
    <n v="20000"/>
    <n v="8854"/>
    <n v="0.30910311776990401"/>
    <m/>
    <m/>
    <m/>
    <m/>
    <n v="2410387"/>
    <n v="5815535"/>
    <n v="9.0191186193531596"/>
    <m/>
    <m/>
    <m/>
    <m/>
    <x v="164"/>
    <s v="Athènes"/>
    <x v="11"/>
    <s v="Étranger"/>
    <s v="hmxhj"/>
    <m/>
    <s v="R99"/>
    <s v="Comptes financiers"/>
    <s v="td273"/>
    <n v="6.5603923973022704"/>
    <n v="17976"/>
    <n v="5797560"/>
    <n v="3787494"/>
    <n v="65.127180904250395"/>
    <n v="99.690914077552605"/>
    <m/>
    <n v="149.67319355039001"/>
    <m/>
    <n v="479592"/>
    <n v="524510"/>
    <n v="-204655"/>
    <n v="-204655"/>
    <n v="-287364"/>
    <m/>
    <m/>
    <m/>
    <n v="2401533"/>
    <n v="149.123403638772"/>
  </r>
  <r>
    <x v="165"/>
    <x v="1"/>
    <n v="141157"/>
    <m/>
    <m/>
    <n v="447187"/>
    <n v="47876"/>
    <n v="44419"/>
    <n v="2.0342517663024"/>
    <m/>
    <m/>
    <m/>
    <m/>
    <n v="2387144"/>
    <n v="5796431"/>
    <n v="8.5547641298585297"/>
    <m/>
    <m/>
    <m/>
    <m/>
    <x v="164"/>
    <s v="Athènes"/>
    <x v="11"/>
    <s v="Étranger"/>
    <s v="hmxhj"/>
    <m/>
    <s v="R99"/>
    <s v="Comptes financiers"/>
    <s v="td273"/>
    <n v="83.533937388864899"/>
    <n v="117914"/>
    <n v="5693516"/>
    <n v="3921619"/>
    <n v="67.655752306893703"/>
    <n v="98.2245109102481"/>
    <m/>
    <n v="150.938688852372"/>
    <m/>
    <n v="495063"/>
    <n v="495871"/>
    <n v="-228277"/>
    <n v="-228277"/>
    <n v="-47069"/>
    <m/>
    <m/>
    <m/>
    <n v="2342725"/>
    <n v="148.130083414186"/>
  </r>
  <r>
    <x v="166"/>
    <x v="8"/>
    <n v="182579"/>
    <m/>
    <n v="238557"/>
    <n v="206732"/>
    <n v="77150"/>
    <n v="-152950"/>
    <n v="3.3310618274618902"/>
    <m/>
    <m/>
    <n v="373353"/>
    <n v="17130"/>
    <n v="3916954"/>
    <n v="8470152"/>
    <n v="16.907500597391898"/>
    <m/>
    <m/>
    <m/>
    <m/>
    <x v="165"/>
    <s v="Rome"/>
    <x v="11"/>
    <s v="Étranger"/>
    <s v="ZNdhh"/>
    <m/>
    <s v="R99"/>
    <s v="Comptes financiers"/>
    <s v="BOl78"/>
    <n v="154.53365392514999"/>
    <n v="282146"/>
    <n v="7256975"/>
    <n v="5276379"/>
    <n v="62.293793547034298"/>
    <n v="85.677033895023399"/>
    <m/>
    <n v="194.310086502985"/>
    <m/>
    <n v="915706"/>
    <n v="1432091"/>
    <n v="-235537"/>
    <n v="-235537"/>
    <n v="325538"/>
    <n v="2784"/>
    <m/>
    <m/>
    <n v="4069904"/>
    <n v="201.89754546488001"/>
  </r>
  <r>
    <x v="168"/>
    <x v="10"/>
    <n v="417012"/>
    <m/>
    <m/>
    <n v="542683"/>
    <m/>
    <n v="-346430"/>
    <n v="6.8480771073336797"/>
    <m/>
    <m/>
    <m/>
    <m/>
    <n v="1742132"/>
    <n v="5677696"/>
    <n v="9.6769182428928904"/>
    <m/>
    <m/>
    <m/>
    <m/>
    <x v="167"/>
    <s v="Le Caire"/>
    <x v="11"/>
    <s v="Étranger"/>
    <s v="PYEan"/>
    <m/>
    <s v="R99"/>
    <s v="Comptes financiers"/>
    <s v="5eUBS"/>
    <n v="93.237844474499497"/>
    <n v="388813"/>
    <n v="5288883"/>
    <n v="3715982"/>
    <n v="65.448766541921202"/>
    <n v="93.151922892666306"/>
    <m/>
    <n v="118.582226152479"/>
    <m/>
    <n v="542683"/>
    <n v="549426"/>
    <n v="196033"/>
    <n v="196033"/>
    <n v="2736"/>
    <m/>
    <m/>
    <m/>
    <n v="2088562"/>
    <n v="142.16278181990401"/>
  </r>
  <r>
    <x v="168"/>
    <x v="1"/>
    <n v="335467"/>
    <m/>
    <m/>
    <n v="1218640"/>
    <n v="800000"/>
    <n v="-254520"/>
    <n v="6.4538883615572802"/>
    <m/>
    <m/>
    <m/>
    <m/>
    <n v="2623328"/>
    <n v="6455984"/>
    <n v="19.301286992037198"/>
    <m/>
    <m/>
    <m/>
    <m/>
    <x v="167"/>
    <s v="Le Caire"/>
    <x v="11"/>
    <s v="Étranger"/>
    <s v="PYEan"/>
    <m/>
    <s v="R99"/>
    <s v="Comptes financiers"/>
    <s v="5eUBS"/>
    <n v="124.20357292967699"/>
    <n v="416662"/>
    <n v="6039321"/>
    <n v="4282227"/>
    <n v="66.329578883714703"/>
    <n v="93.546096148937195"/>
    <m/>
    <n v="156.37487724199499"/>
    <m/>
    <n v="2018640"/>
    <n v="1246088"/>
    <n v="150772"/>
    <n v="150772"/>
    <n v="865407"/>
    <m/>
    <m/>
    <m/>
    <n v="2877848"/>
    <n v="171.54664903554601"/>
  </r>
  <r>
    <x v="168"/>
    <x v="14"/>
    <n v="446203"/>
    <n v="107318"/>
    <m/>
    <n v="520021"/>
    <n v="217817"/>
    <n v="-313808"/>
    <n v="7.6960656980402202"/>
    <m/>
    <m/>
    <m/>
    <m/>
    <n v="2845400"/>
    <n v="6875578"/>
    <n v="12.7106404726992"/>
    <m/>
    <m/>
    <m/>
    <m/>
    <x v="167"/>
    <s v="Le Caire"/>
    <x v="11"/>
    <s v="Étranger"/>
    <s v="PYEan"/>
    <m/>
    <s v="R99"/>
    <s v="Comptes financiers"/>
    <s v="5eUBS"/>
    <n v="118.58929679988699"/>
    <n v="529149"/>
    <n v="6346429"/>
    <n v="4391103"/>
    <n v="63.865219767705298"/>
    <n v="92.303934301959799"/>
    <m/>
    <n v="161.40478369804501"/>
    <m/>
    <n v="845156"/>
    <n v="873930"/>
    <n v="324543"/>
    <n v="324543"/>
    <n v="88361"/>
    <m/>
    <m/>
    <m/>
    <n v="3159208"/>
    <n v="179.20548390283699"/>
  </r>
  <r>
    <x v="168"/>
    <x v="11"/>
    <n v="474319"/>
    <m/>
    <m/>
    <n v="1139032"/>
    <m/>
    <n v="-320065"/>
    <n v="14.81284273739797"/>
    <m/>
    <m/>
    <m/>
    <m/>
    <n v="3766420"/>
    <n v="7286920"/>
    <n v="16.651479637487441"/>
    <m/>
    <m/>
    <m/>
    <m/>
    <x v="167"/>
    <s v="Le Caire"/>
    <x v="11"/>
    <s v="Étranger"/>
    <s v="PYEan"/>
    <m/>
    <s v="R99"/>
    <s v="Comptes financiers"/>
    <s v="5eUBS"/>
    <n v="227.56836643693379"/>
    <n v="1079400"/>
    <n v="6207521"/>
    <n v="4316783"/>
    <n v="59.240159079556243"/>
    <n v="85.187170985821169"/>
    <m/>
    <n v="218.43038468979799"/>
    <m/>
    <n v="1139032"/>
    <n v="1213380"/>
    <n v="580522"/>
    <n v="580522"/>
    <n v="573746"/>
    <m/>
    <m/>
    <m/>
    <n v="4086485"/>
    <n v="236.99228725927799"/>
  </r>
  <r>
    <x v="170"/>
    <x v="5"/>
    <n v="5837216.5899999999"/>
    <n v="0"/>
    <n v="0"/>
    <n v="382131.78"/>
    <n v="499864.72"/>
    <n v="7630431.75"/>
    <n v="10.542472665937"/>
    <n v="15196923.16"/>
    <n v="51.733378521512201"/>
    <n v="176158.88"/>
    <n v="2575603"/>
    <n v="19477889.34"/>
    <n v="29375470.140000001"/>
    <n v="32.066220881256697"/>
    <n v="402768.31"/>
    <n v="2047.82"/>
    <s v="2013"/>
    <m/>
    <x v="193"/>
    <s v="Pointe-à-Pitre"/>
    <x v="27"/>
    <s v="Guadeloupe"/>
    <s v="97120"/>
    <s v="A32"/>
    <s v="R01"/>
    <s v="Comptes financiers"/>
    <s v="XDl91"/>
    <n v="53.054411503342898"/>
    <n v="3096900.91"/>
    <n v="26278569.23"/>
    <m/>
    <n v="34.964653266992798"/>
    <n v="89.457527334062902"/>
    <n v="4082755.93"/>
    <n v="266.83492929268601"/>
    <n v="206387.5"/>
    <n v="9419603.1400000006"/>
    <n v="9419603.1400000006"/>
    <m/>
    <m/>
    <m/>
    <n v="1067559.03"/>
    <n v="3107984.86"/>
    <m/>
    <n v="11847457.59"/>
    <n v="162.30277588822901"/>
  </r>
  <r>
    <x v="170"/>
    <x v="7"/>
    <m/>
    <m/>
    <m/>
    <m/>
    <m/>
    <m/>
    <m/>
    <m/>
    <m/>
    <m/>
    <m/>
    <m/>
    <m/>
    <m/>
    <m/>
    <m/>
    <s v="2014"/>
    <s v="Vague B"/>
    <x v="169"/>
    <s v="Pointe-à-Pitre"/>
    <x v="27"/>
    <s v="Guadeloupe"/>
    <s v="97120"/>
    <s v="A32"/>
    <s v="R01"/>
    <s v="Comptes financiers"/>
    <s v="z3hdL"/>
    <m/>
    <m/>
    <m/>
    <m/>
    <m/>
    <m/>
    <m/>
    <m/>
    <m/>
    <m/>
    <m/>
    <m/>
    <m/>
    <m/>
    <m/>
    <m/>
    <n v="85.274982513135797"/>
    <m/>
    <m/>
  </r>
  <r>
    <x v="170"/>
    <x v="11"/>
    <n v="6005933"/>
    <n v="268694"/>
    <m/>
    <n v="2532790"/>
    <n v="552426"/>
    <n v="2020785"/>
    <n v="6.9446677644155876"/>
    <m/>
    <m/>
    <n v="8046"/>
    <n v="2076730"/>
    <n v="37669724"/>
    <n v="108084825"/>
    <n v="10.01094186903666"/>
    <n v="603580"/>
    <m/>
    <s v="2014"/>
    <s v="Vague B"/>
    <x v="169"/>
    <s v="Pointe-à-Pitre"/>
    <x v="27"/>
    <s v="Guadeloupe"/>
    <s v="97120"/>
    <s v="A32"/>
    <s v="R01"/>
    <s v="Comptes financiers"/>
    <s v="z3hdL"/>
    <n v="124.9786169775787"/>
    <n v="7506132"/>
    <n v="100578693"/>
    <n v="85559306"/>
    <n v="79.159406512431332"/>
    <n v="93.055332235584416"/>
    <m/>
    <n v="134.830750286246"/>
    <n v="1243717"/>
    <n v="8923818"/>
    <n v="10820309"/>
    <n v="6169911"/>
    <n v="6169911"/>
    <n v="1035166"/>
    <n v="212191"/>
    <n v="1425644"/>
    <n v="85.347350814616689"/>
    <n v="35648939"/>
    <n v="127.597780973352"/>
  </r>
  <r>
    <x v="171"/>
    <x v="1"/>
    <n v="28783230"/>
    <m/>
    <m/>
    <n v="0"/>
    <m/>
    <n v="3101714"/>
    <n v="-0.43019622971555399"/>
    <m/>
    <m/>
    <m/>
    <m/>
    <n v="4361046"/>
    <n v="28096713"/>
    <n v="23.316314616588802"/>
    <m/>
    <m/>
    <s v="2015"/>
    <s v="Vague B"/>
    <x v="170"/>
    <s v="Cayenne"/>
    <x v="28"/>
    <s v="Guyane"/>
    <s v="97302"/>
    <s v="A33"/>
    <s v="R03"/>
    <s v="Comptes financiers"/>
    <s v="hy4EW"/>
    <n v="-0.41993549716275802"/>
    <n v="-120871"/>
    <n v="7305378"/>
    <n v="20977982"/>
    <n v="74.663473980034595"/>
    <n v="26.000827926028201"/>
    <m/>
    <n v="214.90695758658899"/>
    <m/>
    <n v="0"/>
    <n v="6551118"/>
    <n v="-186647"/>
    <n v="-186647"/>
    <m/>
    <m/>
    <m/>
    <n v="73.781107190978503"/>
    <n v="1259332"/>
    <n v="62.058324702705299"/>
  </r>
  <r>
    <x v="171"/>
    <x v="9"/>
    <n v="1713008"/>
    <n v="9369"/>
    <n v="1186410"/>
    <n v="4592832"/>
    <n v="252787"/>
    <n v="648918"/>
    <n v="2.5415713696409168"/>
    <m/>
    <m/>
    <m/>
    <n v="55000"/>
    <n v="1192953"/>
    <n v="32561352"/>
    <n v="19.00133016589729"/>
    <n v="40264"/>
    <m/>
    <s v="2015"/>
    <s v="Vague B"/>
    <x v="170"/>
    <s v="Cayenne"/>
    <x v="28"/>
    <s v="Guyane"/>
    <s v="97302"/>
    <s v="A33"/>
    <s v="R03"/>
    <s v="Budget"/>
    <s v="hy4EW"/>
    <n v="48.310924408992832"/>
    <n v="827570"/>
    <n v="31733783"/>
    <n v="28502730"/>
    <n v="87.535462286701119"/>
    <n v="97.458431701484642"/>
    <m/>
    <n v="13.53330865091"/>
    <n v="296221"/>
    <n v="7721917"/>
    <n v="6187090"/>
    <n v="-61028"/>
    <n v="-61028"/>
    <n v="-1767186"/>
    <n v="9034"/>
    <n v="1280000"/>
    <m/>
    <n v="544035"/>
    <n v="6.1717381756848804"/>
  </r>
  <r>
    <x v="172"/>
    <x v="7"/>
    <n v="8451580"/>
    <m/>
    <m/>
    <m/>
    <m/>
    <n v="-4496231"/>
    <n v="3.6707702975343102"/>
    <m/>
    <m/>
    <m/>
    <m/>
    <n v="13386179"/>
    <n v="113897184"/>
    <n v="14.559069344506399"/>
    <m/>
    <m/>
    <s v="2012"/>
    <s v="Vague E"/>
    <x v="171"/>
    <s v="Saint-Denis"/>
    <x v="29"/>
    <s v="La Réunion"/>
    <s v="97411"/>
    <s v="A28"/>
    <s v="R04"/>
    <s v="Comptes financiers"/>
    <s v="cEt92"/>
    <n v="49.468904039244698"/>
    <n v="4180904"/>
    <n v="106552305"/>
    <m/>
    <n v="79.702867807513101"/>
    <n v="93.551307642513805"/>
    <m/>
    <n v="45.226843660999997"/>
    <m/>
    <n v="16582370"/>
    <n v="16582370"/>
    <n v="2637088"/>
    <n v="2637088"/>
    <n v="393149"/>
    <m/>
    <m/>
    <n v="87.455166988320002"/>
    <n v="17882410"/>
    <n v="60.417910245999998"/>
  </r>
  <r>
    <x v="172"/>
    <x v="10"/>
    <n v="168456"/>
    <n v="97151"/>
    <n v="36197"/>
    <n v="1057094"/>
    <n v="3580761"/>
    <n v="-1510771"/>
    <n v="1.5924812756050799"/>
    <m/>
    <m/>
    <n v="0"/>
    <n v="1403966"/>
    <n v="15352436"/>
    <n v="114712118"/>
    <n v="13.4590488513166"/>
    <n v="1198407"/>
    <n v="281221"/>
    <s v="2012"/>
    <s v="Vague E"/>
    <x v="171"/>
    <s v="Saint-Denis"/>
    <x v="29"/>
    <s v="La Réunion"/>
    <s v="97411"/>
    <s v="A28"/>
    <s v="R04"/>
    <s v="Comptes financiers"/>
    <s v="cEt92"/>
    <n v="1084.41907679157"/>
    <n v="1826769"/>
    <n v="112560836"/>
    <n v="95047508"/>
    <n v="82.857425751654205"/>
    <n v="98.124625333829201"/>
    <m/>
    <n v="49.101242993611002"/>
    <n v="4226212"/>
    <n v="17460914"/>
    <n v="15439160"/>
    <n v="770006"/>
    <n v="770006"/>
    <n v="213127"/>
    <n v="3750366"/>
    <n v="1829539"/>
    <n v="86.497124331358094"/>
    <n v="16863207"/>
    <n v="53.933097298602199"/>
  </r>
  <r>
    <x v="173"/>
    <x v="1"/>
    <m/>
    <m/>
    <m/>
    <n v="0"/>
    <m/>
    <m/>
    <m/>
    <m/>
    <m/>
    <m/>
    <m/>
    <m/>
    <m/>
    <m/>
    <m/>
    <m/>
    <m/>
    <s v="Vague E"/>
    <x v="172"/>
    <s v="Dembeni"/>
    <x v="30"/>
    <s v="Mayotte"/>
    <s v="97607"/>
    <s v="A43"/>
    <s v="R06"/>
    <s v="Comptes financiers"/>
    <s v="pVJpw"/>
    <m/>
    <m/>
    <m/>
    <m/>
    <m/>
    <m/>
    <m/>
    <m/>
    <m/>
    <n v="0"/>
    <m/>
    <m/>
    <m/>
    <m/>
    <m/>
    <m/>
    <m/>
    <m/>
    <m/>
  </r>
  <r>
    <x v="174"/>
    <x v="12"/>
    <n v="9142239.0500000007"/>
    <n v="0"/>
    <n v="0"/>
    <n v="1281707.9099999999"/>
    <n v="962073.41"/>
    <m/>
    <n v="7.9758908469821002"/>
    <n v="4010698.47"/>
    <n v="15.7653594606748"/>
    <n v="518370.42"/>
    <n v="324722.40999999997"/>
    <n v="6571931.9899999797"/>
    <n v="25439943.059999999"/>
    <n v="15.6483093559251"/>
    <m/>
    <m/>
    <s v="2011"/>
    <s v="Vague C"/>
    <x v="173"/>
    <s v="Nouméa"/>
    <x v="31"/>
    <s v="Collectivités d'outre-mer"/>
    <s v="98818"/>
    <s v="A40"/>
    <s v="R00"/>
    <s v="Comptes financiers"/>
    <s v="Z2FY5"/>
    <n v="22.1943670352833"/>
    <n v="2029062.09"/>
    <n v="23228410.579999998"/>
    <m/>
    <n v="73.574607481845504"/>
    <n v="91.306849725315402"/>
    <n v="1926672.92"/>
    <n v="101.85352580417501"/>
    <n v="689798.96"/>
    <n v="3980920.99"/>
    <n v="3980920.99"/>
    <n v="777961.36999999802"/>
    <m/>
    <m/>
    <n v="31411.34"/>
    <n v="106731.77"/>
    <m/>
    <n v="7885073.1699999897"/>
    <n v="122.204932249824"/>
  </r>
  <r>
    <x v="174"/>
    <x v="5"/>
    <n v="4836611.1399999997"/>
    <n v="0"/>
    <n v="0"/>
    <n v="1262674.1000000001"/>
    <n v="1622669.51"/>
    <m/>
    <n v="8.8653591941762109"/>
    <n v="4833328.97"/>
    <n v="17.7386230807057"/>
    <n v="744011.01"/>
    <n v="322753.40000000002"/>
    <n v="7300378.5300000003"/>
    <n v="27247486.73"/>
    <n v="17.4802971635396"/>
    <m/>
    <m/>
    <s v="2011"/>
    <s v="Vague C"/>
    <x v="173"/>
    <s v="Nouméa"/>
    <x v="31"/>
    <s v="Collectivités d'outre-mer"/>
    <s v="98818"/>
    <s v="A40"/>
    <s v="R00"/>
    <s v="Comptes financiers"/>
    <s v="Z2FY5"/>
    <n v="49.943803627760701"/>
    <n v="2415587.5699999998"/>
    <n v="24822039.34"/>
    <m/>
    <n v="70.3892255827149"/>
    <n v="91.098454642682498"/>
    <n v="2448376.71"/>
    <n v="105.879143723894"/>
    <n v="589455.24"/>
    <n v="4762941.6500000097"/>
    <n v="4762941.6500000097"/>
    <n v="1575987.48"/>
    <m/>
    <m/>
    <n v="20984.86"/>
    <n v="102236"/>
    <m/>
    <n v="8605392.5600000005"/>
    <n v="124.80607572834499"/>
  </r>
  <r>
    <x v="174"/>
    <x v="2"/>
    <m/>
    <m/>
    <m/>
    <m/>
    <m/>
    <m/>
    <m/>
    <m/>
    <m/>
    <m/>
    <m/>
    <n v="8038845.5499999998"/>
    <m/>
    <m/>
    <m/>
    <m/>
    <s v="2011"/>
    <s v="Vague C"/>
    <x v="173"/>
    <s v="Nouméa"/>
    <x v="31"/>
    <s v="Collectivités d'outre-mer"/>
    <s v="98818"/>
    <s v="A40"/>
    <s v="R00"/>
    <s v="Comptes financiers"/>
    <s v="Z2FY5"/>
    <m/>
    <n v="2263612.7799999998"/>
    <n v="25947057.690000001"/>
    <m/>
    <m/>
    <m/>
    <m/>
    <n v="112"/>
    <m/>
    <m/>
    <m/>
    <n v="1659776.95"/>
    <m/>
    <m/>
    <m/>
    <m/>
    <m/>
    <n v="8886753.3069000002"/>
    <n v="123.2984"/>
  </r>
  <r>
    <x v="174"/>
    <x v="4"/>
    <n v="2681420"/>
    <m/>
    <m/>
    <m/>
    <m/>
    <n v="-891158"/>
    <n v="7.6966722478994196"/>
    <m/>
    <m/>
    <m/>
    <m/>
    <n v="10238973"/>
    <n v="27187542"/>
    <n v="11.1588278190062"/>
    <m/>
    <m/>
    <s v="2011"/>
    <s v="Vague C"/>
    <x v="173"/>
    <s v="Nouméa"/>
    <x v="31"/>
    <s v="Collectivités d'outre-mer"/>
    <s v="98818"/>
    <s v="A40"/>
    <s v="R00"/>
    <s v="Comptes financiers"/>
    <s v="Z2FY5"/>
    <n v="78.038352813061707"/>
    <n v="2092536"/>
    <n v="25095006"/>
    <m/>
    <n v="75.391092729162494"/>
    <n v="92.3033277521006"/>
    <m/>
    <n v="146.88302047028799"/>
    <m/>
    <n v="3033811"/>
    <n v="3033811"/>
    <n v="1291095"/>
    <n v="1291095"/>
    <m/>
    <m/>
    <m/>
    <m/>
    <n v="11130131"/>
    <n v="159.66711305030199"/>
  </r>
  <r>
    <x v="174"/>
    <x v="8"/>
    <n v="2343779"/>
    <n v="284807"/>
    <n v="616800"/>
    <n v="558773"/>
    <n v="3231751"/>
    <n v="-1518308"/>
    <n v="10.8531634304417"/>
    <m/>
    <m/>
    <n v="492860"/>
    <n v="413755"/>
    <n v="16497329"/>
    <n v="36231206"/>
    <n v="15.359066435712901"/>
    <m/>
    <m/>
    <s v="2011"/>
    <s v="Vague C"/>
    <x v="173"/>
    <s v="Nouméa"/>
    <x v="31"/>
    <s v="Collectivités d'outre-mer"/>
    <s v="98818"/>
    <s v="A40"/>
    <s v="R00"/>
    <s v="Comptes financiers"/>
    <s v="Z2FY5"/>
    <n v="167.77315608681499"/>
    <n v="3932232"/>
    <n v="32298974"/>
    <n v="25351078"/>
    <n v="69.970284731896598"/>
    <n v="89.146836569558303"/>
    <m/>
    <n v="183.87699993194801"/>
    <n v="220435"/>
    <n v="7372915"/>
    <n v="5564775"/>
    <n v="3416402"/>
    <n v="3416402"/>
    <n v="3670759"/>
    <n v="95987"/>
    <n v="1457747"/>
    <m/>
    <n v="18015637"/>
    <n v="200.79985574774"/>
  </r>
  <r>
    <x v="175"/>
    <x v="0"/>
    <n v="1659045.67"/>
    <n v="0"/>
    <n v="0"/>
    <n v="795270.36"/>
    <n v="960059.62"/>
    <n v="-2074475.12"/>
    <n v="8.434304848"/>
    <n v="3127497.65"/>
    <n v="11.842177550000001"/>
    <n v="21243.79"/>
    <n v="504101.54"/>
    <n v="9505828.0600000005"/>
    <n v="26409818.949999999"/>
    <n v="10.63740651"/>
    <m/>
    <m/>
    <s v="2013"/>
    <s v="Vague B"/>
    <x v="174"/>
    <s v="Punaauia"/>
    <x v="32"/>
    <s v="Collectivités d'outre-mer"/>
    <s v="98738"/>
    <s v="A41"/>
    <s v="R00"/>
    <s v="Comptes financiers"/>
    <s v="zepT6"/>
    <n v="134.2630092"/>
    <n v="2227484.64"/>
    <n v="24168684.23"/>
    <m/>
    <n v="77.512041260000004"/>
    <n v="91.514009529999996"/>
    <n v="2330327"/>
    <n v="141.59223850000001"/>
    <n v="496645.74"/>
    <n v="2809319.8"/>
    <n v="2809319.8"/>
    <n v="1297617.45"/>
    <m/>
    <m/>
    <n v="6222.13"/>
    <n v="21955.599999999999"/>
    <m/>
    <n v="11580303.18"/>
    <n v="172.4921847"/>
  </r>
  <r>
    <x v="175"/>
    <x v="7"/>
    <n v="1941494"/>
    <m/>
    <m/>
    <m/>
    <m/>
    <n v="-1916124"/>
    <n v="8.3766852717574096"/>
    <m/>
    <m/>
    <m/>
    <m/>
    <n v="8124489"/>
    <n v="28695372"/>
    <n v="8.0906426304562302"/>
    <m/>
    <m/>
    <s v="2013"/>
    <s v="Vague B"/>
    <x v="174"/>
    <s v="Punaauia"/>
    <x v="32"/>
    <s v="Collectivités d'outre-mer"/>
    <s v="98738"/>
    <s v="A41"/>
    <s v="R00"/>
    <s v="Comptes financiers"/>
    <s v="zepT6"/>
    <n v="123.80779956054501"/>
    <n v="2403721"/>
    <n v="26291651"/>
    <m/>
    <n v="78.2402890612465"/>
    <n v="91.623314728242605"/>
    <m/>
    <n v="111.24505038"/>
    <m/>
    <n v="2321640"/>
    <n v="2321640"/>
    <n v="1914774"/>
    <n v="1914774"/>
    <n v="816113"/>
    <m/>
    <m/>
    <m/>
    <n v="10040613"/>
    <n v="137.48169257000001"/>
  </r>
  <r>
    <x v="175"/>
    <x v="14"/>
    <n v="6204696"/>
    <n v="88348"/>
    <m/>
    <n v="639311"/>
    <m/>
    <n v="-1208142"/>
    <n v="14.0337642024252"/>
    <m/>
    <m/>
    <n v="371727"/>
    <n v="373224"/>
    <n v="14727789"/>
    <n v="34488124"/>
    <n v="9.3591898474964896"/>
    <m/>
    <m/>
    <s v="2013"/>
    <s v="Vague B"/>
    <x v="174"/>
    <s v="Punaauia"/>
    <x v="32"/>
    <s v="Collectivités d'outre-mer"/>
    <s v="98738"/>
    <s v="A41"/>
    <s v="R00"/>
    <s v="Comptes financiers"/>
    <s v="zepT6"/>
    <n v="78.005143201213997"/>
    <n v="4839982"/>
    <n v="31390732"/>
    <n v="25003250"/>
    <n v="72.498144578696099"/>
    <n v="91.018960613804296"/>
    <m/>
    <n v="168.90348527074801"/>
    <n v="390580"/>
    <n v="4899710"/>
    <n v="3227809"/>
    <n v="3752179"/>
    <n v="3752179"/>
    <n v="1649647"/>
    <n v="3036520"/>
    <m/>
    <m/>
    <n v="15935931"/>
    <n v="182.75888437389699"/>
  </r>
  <r>
    <x v="0"/>
    <x v="2"/>
    <n v="319402.7"/>
    <n v="0"/>
    <n v="0"/>
    <n v="127735.25"/>
    <n v="558910.69999999995"/>
    <m/>
    <n v="16.8432928"/>
    <n v="1581557.86"/>
    <n v="49.405730630000001"/>
    <n v="8846.67"/>
    <m/>
    <n v="1225017.82"/>
    <n v="3201162.78"/>
    <n v="41.29714328"/>
    <m/>
    <m/>
    <s v="2023"/>
    <s v="Vague C"/>
    <x v="0"/>
    <s v="Nice"/>
    <x v="0"/>
    <s v="Provence-Alpes-Côte d'Azur"/>
    <s v="06088"/>
    <s v="A23"/>
    <s v="R93"/>
    <s v="Comptes financiers"/>
    <s v="8JlNN"/>
    <n v="168.80922419999999"/>
    <n v="539181.22"/>
    <n v="2661981.56"/>
    <m/>
    <n v="27.406710629999999"/>
    <n v="83.1567072"/>
    <n v="626398.01"/>
    <n v="165.6684711"/>
    <m/>
    <n v="1321988.78"/>
    <n v="1321988.78"/>
    <n v="4623.24"/>
    <m/>
    <m/>
    <m/>
    <n v="222828.16"/>
    <m/>
    <n v="1900898.58"/>
    <n v="257.07296359999998"/>
  </r>
  <r>
    <x v="0"/>
    <x v="7"/>
    <n v="1629448"/>
    <m/>
    <m/>
    <m/>
    <m/>
    <n v="73339"/>
    <n v="18.8113104717333"/>
    <m/>
    <m/>
    <m/>
    <m/>
    <n v="1882370"/>
    <n v="3436709"/>
    <n v="39.794175183293099"/>
    <m/>
    <m/>
    <s v="2023"/>
    <s v="Vague C"/>
    <x v="0"/>
    <s v="Nice"/>
    <x v="0"/>
    <s v="Provence-Alpes-Côte d'Azur"/>
    <s v="06088"/>
    <s v="A23"/>
    <s v="R93"/>
    <s v="Comptes financiers"/>
    <s v="8JlNN"/>
    <n v="39.675399276319297"/>
    <n v="646490"/>
    <n v="2817218"/>
    <m/>
    <n v="30.8564676264415"/>
    <n v="81.974295757947502"/>
    <m/>
    <n v="240.53985173000001"/>
    <m/>
    <n v="1367610"/>
    <n v="1367610"/>
    <m/>
    <m/>
    <n v="-644345"/>
    <m/>
    <m/>
    <m/>
    <n v="1809031"/>
    <n v="231.16818081"/>
  </r>
  <r>
    <x v="0"/>
    <x v="13"/>
    <n v="698560"/>
    <n v="688116"/>
    <n v="102052"/>
    <n v="147463"/>
    <n v="582909"/>
    <n v="-823475"/>
    <n v="20.365771818651499"/>
    <m/>
    <m/>
    <n v="234532"/>
    <m/>
    <n v="1860512"/>
    <n v="3574797"/>
    <n v="44.680243381652197"/>
    <m/>
    <m/>
    <s v="2023"/>
    <s v="Vague C"/>
    <x v="0"/>
    <s v="Nice"/>
    <x v="0"/>
    <s v="Provence-Alpes-Côte d'Azur"/>
    <s v="06088"/>
    <s v="A23"/>
    <s v="R93"/>
    <s v="Comptes financiers"/>
    <s v="8JlNN"/>
    <n v="104.219394182318"/>
    <n v="728035"/>
    <n v="2846762"/>
    <n v="1132129"/>
    <n v="31.669742365790299"/>
    <n v="79.634228181348504"/>
    <m/>
    <n v="235.27935247133399"/>
    <m/>
    <n v="2825603"/>
    <n v="1597228"/>
    <n v="25415"/>
    <n v="25415"/>
    <n v="1321593"/>
    <n v="605323"/>
    <n v="465208"/>
    <m/>
    <n v="2683987"/>
    <n v="339.415560556169"/>
  </r>
  <r>
    <x v="0"/>
    <x v="14"/>
    <n v="725512"/>
    <n v="827771"/>
    <n v="9739"/>
    <n v="163921"/>
    <n v="971873"/>
    <n v="-1697967"/>
    <n v="21.388961834901401"/>
    <m/>
    <m/>
    <n v="67663"/>
    <m/>
    <n v="2498501"/>
    <n v="3918423"/>
    <n v="49.865928206321797"/>
    <m/>
    <m/>
    <s v="2023"/>
    <s v="Vague C"/>
    <x v="0"/>
    <s v="Nice"/>
    <x v="0"/>
    <s v="Provence-Alpes-Côte d'Azur"/>
    <s v="06088"/>
    <s v="A23"/>
    <s v="R93"/>
    <s v="Comptes financiers"/>
    <s v="8JlNN"/>
    <n v="115.519798432004"/>
    <n v="838110"/>
    <n v="3080313"/>
    <n v="1166346"/>
    <n v="29.7656991090548"/>
    <n v="78.611038165098606"/>
    <m/>
    <n v="292.00291009387701"/>
    <m/>
    <n v="3271707"/>
    <n v="1953958"/>
    <n v="202107"/>
    <n v="202107"/>
    <n v="1600700"/>
    <n v="1148570"/>
    <n v="82170"/>
    <m/>
    <n v="4196468"/>
    <n v="490.44641891911601"/>
  </r>
  <r>
    <x v="1"/>
    <x v="12"/>
    <n v="9789563.5299999993"/>
    <n v="0"/>
    <n v="0"/>
    <n v="3250023.52"/>
    <n v="2582406.79"/>
    <m/>
    <n v="2.1057374871914099"/>
    <n v="27765130.739999998"/>
    <n v="13.1923780683179"/>
    <n v="4055932.31"/>
    <n v="6063817.8799999999"/>
    <n v="6220789.8200000497"/>
    <n v="210463425.13999999"/>
    <n v="15.593884556506"/>
    <n v="1362325.68"/>
    <n v="16845.36"/>
    <s v="2010"/>
    <s v="Vague C"/>
    <x v="1"/>
    <s v="Nice"/>
    <x v="0"/>
    <s v="Provence-Alpes-Côte d'Azur"/>
    <s v="06088"/>
    <s v="A23"/>
    <s v="R93"/>
    <s v="Comptes financiers"/>
    <s v="7CYWd"/>
    <n v="45.2707337402612"/>
    <n v="4431807.2400000198"/>
    <n v="206031617.90000001"/>
    <m/>
    <n v="80.9689080545199"/>
    <n v="97.894262512808595"/>
    <n v="14312862.18"/>
    <n v="10.8696148582737"/>
    <n v="5352681.3099999996"/>
    <n v="32819423.550000001"/>
    <n v="32819423.550000001"/>
    <n v="671059.51000001701"/>
    <m/>
    <m/>
    <n v="6137160.6200000001"/>
    <n v="1223842.46"/>
    <n v="80.634846699494204"/>
    <n v="16796518.399999999"/>
    <n v="29.3486343777335"/>
  </r>
  <r>
    <x v="1"/>
    <x v="6"/>
    <n v="12177574"/>
    <m/>
    <m/>
    <m/>
    <m/>
    <n v="-17273168"/>
    <n v="2.66635063443176"/>
    <m/>
    <m/>
    <m/>
    <m/>
    <n v="12497878"/>
    <n v="223230393"/>
    <n v="16.398465060266201"/>
    <m/>
    <m/>
    <s v="2010"/>
    <s v="Vague C"/>
    <x v="1"/>
    <s v="Nice"/>
    <x v="0"/>
    <s v="Provence-Alpes-Côte d'Azur"/>
    <s v="06088"/>
    <s v="A23"/>
    <s v="R93"/>
    <s v="Comptes financiers"/>
    <s v="7CYWd"/>
    <n v="48.8775925319772"/>
    <n v="5952105"/>
    <n v="217281484"/>
    <m/>
    <n v="81.711789576968599"/>
    <n v="97.335081070255498"/>
    <m/>
    <n v="21"/>
    <m/>
    <m/>
    <n v="36606358"/>
    <n v="1828806"/>
    <m/>
    <m/>
    <m/>
    <m/>
    <n v="82.004248212529404"/>
    <n v="29771046"/>
    <n v="49"/>
  </r>
  <r>
    <x v="1"/>
    <x v="7"/>
    <n v="6683176"/>
    <m/>
    <m/>
    <m/>
    <m/>
    <n v="-19973819"/>
    <n v="2.3402481399264299"/>
    <m/>
    <m/>
    <m/>
    <m/>
    <n v="10876743"/>
    <n v="220518966"/>
    <n v="7.5275253195228604"/>
    <m/>
    <m/>
    <s v="2010"/>
    <s v="Vague C"/>
    <x v="1"/>
    <s v="Nice"/>
    <x v="0"/>
    <s v="Provence-Alpes-Côte d'Azur"/>
    <s v="06088"/>
    <s v="A23"/>
    <s v="R93"/>
    <s v="Comptes financiers"/>
    <s v="7CYWd"/>
    <n v="77.219139522885499"/>
    <n v="5160691"/>
    <n v="215358305"/>
    <m/>
    <n v="82.728593058975306"/>
    <n v="97.659765464345597"/>
    <m/>
    <n v="18.181920033000001"/>
    <m/>
    <n v="16599621"/>
    <n v="16599621"/>
    <n v="2558280"/>
    <n v="2558280"/>
    <n v="2102982"/>
    <m/>
    <m/>
    <n v="84.534804402330906"/>
    <n v="30850562"/>
    <n v="51.570810422000001"/>
  </r>
  <r>
    <x v="177"/>
    <x v="9"/>
    <n v="26289966"/>
    <n v="3190492"/>
    <n v="11540436"/>
    <n v="6171887"/>
    <n v="30095788"/>
    <n v="-58286624"/>
    <n v="-2.545145129541825"/>
    <m/>
    <m/>
    <n v="580508"/>
    <n v="5126096"/>
    <n v="562443"/>
    <n v="290639104"/>
    <n v="24.563778589133001"/>
    <n v="727670"/>
    <n v="569170"/>
    <s v="2019"/>
    <s v="Vague C"/>
    <x v="176"/>
    <s v="Nice"/>
    <x v="0"/>
    <s v="Provence-Alpes-Côte d'Azur"/>
    <s v="06088"/>
    <s v="A23"/>
    <s v="R93"/>
    <s v="Budget"/>
    <s v="s3t8T"/>
    <n v="-28.136921135615012"/>
    <n v="-7397187"/>
    <n v="298036290"/>
    <n v="236028182"/>
    <n v="81.210056992193316"/>
    <n v="102.5451447854725"/>
    <m/>
    <n v="0.679378608558038"/>
    <n v="5853349"/>
    <n v="79362189"/>
    <n v="71391946"/>
    <n v="-11397187"/>
    <n v="-11397187"/>
    <n v="-24172529"/>
    <n v="3679654"/>
    <n v="11827139"/>
    <m/>
    <n v="58849067"/>
    <n v="71.084176091441705"/>
  </r>
  <r>
    <x v="2"/>
    <x v="5"/>
    <m/>
    <n v="0"/>
    <n v="0"/>
    <n v="914588.2"/>
    <n v="2806449.49"/>
    <m/>
    <n v="3.8363469350461599"/>
    <n v="6045180.3200000003"/>
    <n v="19.235517646580799"/>
    <n v="1118802.49"/>
    <n v="1085344.3899999999"/>
    <n v="5973406.7199999904"/>
    <n v="31427177.739999998"/>
    <n v="29.935355595185602"/>
    <n v="562224.05000000005"/>
    <n v="16376.38"/>
    <s v="2009"/>
    <s v="Vague C"/>
    <x v="2"/>
    <s v="Troyes"/>
    <x v="1"/>
    <s v="Grand Est"/>
    <s v="10387"/>
    <s v="A19"/>
    <s v="R44"/>
    <s v="Comptes financiers"/>
    <s v="8tVLr"/>
    <m/>
    <n v="1205655.57"/>
    <n v="30216923.969999999"/>
    <m/>
    <n v="75.590882218366204"/>
    <n v="96.149021779771203"/>
    <n v="1469987.44"/>
    <n v="71.166291490655595"/>
    <n v="335330.73"/>
    <n v="9407837.4100000001"/>
    <n v="9407837.4100000001"/>
    <n v="168777.39999999799"/>
    <m/>
    <m/>
    <n v="646185.9"/>
    <n v="1078548.31"/>
    <n v="49.391554712429603"/>
    <n v="5998220.7800000003"/>
    <n v="71.461922561802098"/>
  </r>
  <r>
    <x v="2"/>
    <x v="7"/>
    <n v="2124171"/>
    <m/>
    <m/>
    <m/>
    <m/>
    <n v="1758073"/>
    <n v="4.45335359430055"/>
    <m/>
    <m/>
    <m/>
    <m/>
    <n v="4550221"/>
    <n v="35425752"/>
    <n v="31.268185923053899"/>
    <m/>
    <m/>
    <s v="2009"/>
    <s v="Vague C"/>
    <x v="2"/>
    <s v="Troyes"/>
    <x v="1"/>
    <s v="Grand Est"/>
    <s v="10387"/>
    <s v="A19"/>
    <s v="R44"/>
    <s v="Comptes financiers"/>
    <s v="8tVLr"/>
    <n v="74.2705742616767"/>
    <n v="1577634"/>
    <n v="33848118"/>
    <m/>
    <n v="77.807223400649306"/>
    <n v="95.546646405699406"/>
    <m/>
    <n v="48.394996732000003"/>
    <m/>
    <n v="11076990"/>
    <n v="11076990"/>
    <n v="271458"/>
    <n v="271458"/>
    <n v="-125092"/>
    <m/>
    <m/>
    <n v="64.875729661999998"/>
    <n v="2792148"/>
    <n v="29.696578108000001"/>
  </r>
  <r>
    <x v="2"/>
    <x v="10"/>
    <n v="2871041"/>
    <n v="956304"/>
    <n v="361968"/>
    <n v="2269516"/>
    <n v="5548173"/>
    <n v="-523100"/>
    <n v="3.8800515789335202"/>
    <m/>
    <m/>
    <n v="17375"/>
    <n v="1110819"/>
    <n v="4313032"/>
    <n v="36495520"/>
    <n v="31.916761290152898"/>
    <n v="543418"/>
    <n v="988377"/>
    <s v="2009"/>
    <s v="Vague C"/>
    <x v="2"/>
    <s v="Troyes"/>
    <x v="1"/>
    <s v="Grand Est"/>
    <s v="10387"/>
    <s v="A19"/>
    <s v="R44"/>
    <s v="Comptes financiers"/>
    <s v="8tVLr"/>
    <n v="49.321657196814698"/>
    <n v="1416045"/>
    <n v="34989659"/>
    <n v="28475742"/>
    <n v="78.025308311814698"/>
    <n v="95.873846981766505"/>
    <m/>
    <n v="44.375725982353799"/>
    <n v="1460738"/>
    <n v="14931516"/>
    <n v="11648188"/>
    <n v="205648"/>
    <n v="205648"/>
    <n v="1657433"/>
    <n v="478486"/>
    <n v="1196342"/>
    <n v="73.811399853656098"/>
    <n v="4836132"/>
    <n v="49.757773289531102"/>
  </r>
  <r>
    <x v="2"/>
    <x v="8"/>
    <n v="3503936"/>
    <n v="1613166"/>
    <n v="556154"/>
    <n v="1412156"/>
    <n v="2429072"/>
    <n v="-932223"/>
    <n v="2.9310601313718201"/>
    <m/>
    <m/>
    <n v="0"/>
    <n v="1249163"/>
    <n v="8392928"/>
    <n v="42705811"/>
    <n v="35.282001786595302"/>
    <n v="695922"/>
    <n v="1529329"/>
    <s v="2009"/>
    <s v="Vague C"/>
    <x v="2"/>
    <s v="Troyes"/>
    <x v="1"/>
    <s v="Grand Est"/>
    <s v="10387"/>
    <s v="A19"/>
    <s v="R44"/>
    <s v="Comptes financiers"/>
    <s v="8tVLr"/>
    <n v="35.723626230616098"/>
    <n v="1251733"/>
    <n v="41430368"/>
    <n v="32199754"/>
    <n v="75.398998979319202"/>
    <n v="97.013420492119906"/>
    <m/>
    <n v="72.928487625309003"/>
    <n v="4983092"/>
    <n v="17639275"/>
    <n v="15067465"/>
    <n v="127129"/>
    <n v="127129"/>
    <n v="-513253"/>
    <n v="1881392"/>
    <n v="1289829"/>
    <n v="74.756791078237001"/>
    <n v="9325151"/>
    <n v="81.028832763445394"/>
  </r>
  <r>
    <x v="2"/>
    <x v="9"/>
    <n v="5009659"/>
    <n v="1221536"/>
    <n v="1448760"/>
    <n v="1662612"/>
    <n v="2342660"/>
    <n v="-384069"/>
    <n v="-3.8273677442974572"/>
    <m/>
    <m/>
    <n v="0"/>
    <n v="1535891"/>
    <n v="3394738"/>
    <n v="43899884"/>
    <n v="36.215813235406273"/>
    <n v="750000"/>
    <n v="607675"/>
    <s v="2009"/>
    <s v="Vague C"/>
    <x v="2"/>
    <s v="Troyes"/>
    <x v="1"/>
    <s v="Grand Est"/>
    <s v="10387"/>
    <s v="A19"/>
    <s v="R44"/>
    <s v="Budget"/>
    <s v="8tVLr"/>
    <n v="-33.539408570523463"/>
    <n v="-1680210"/>
    <n v="45580094"/>
    <n v="35191528"/>
    <n v="80.163145761387426"/>
    <n v="103.8273677442975"/>
    <m/>
    <n v="26.812267653506801"/>
    <n v="4128404"/>
    <n v="17787186"/>
    <n v="15898700"/>
    <n v="-2802205"/>
    <n v="-2802205"/>
    <n v="-4170883"/>
    <n v="2410796"/>
    <n v="1678852"/>
    <m/>
    <n v="3778807"/>
    <n v="29.845715544158399"/>
  </r>
  <r>
    <x v="3"/>
    <x v="0"/>
    <n v="1693380"/>
    <m/>
    <m/>
    <m/>
    <m/>
    <n v="-952400"/>
    <m/>
    <m/>
    <m/>
    <m/>
    <m/>
    <n v="2349597"/>
    <n v="5109573"/>
    <n v="58.530076779409903"/>
    <m/>
    <m/>
    <m/>
    <s v="Vague C"/>
    <x v="3"/>
    <s v="Aix-en-Provence"/>
    <x v="2"/>
    <s v="Provence-Alpes-Côte d'Azur"/>
    <s v="13001"/>
    <s v="A02"/>
    <s v="R93"/>
    <s v="Comptes financiers"/>
    <s v="G8QBG"/>
    <m/>
    <m/>
    <n v="5245625"/>
    <m/>
    <n v="5.7243335206288304"/>
    <n v="102.662688252032"/>
    <m/>
    <n v="161"/>
    <m/>
    <m/>
    <n v="2990637"/>
    <m/>
    <m/>
    <m/>
    <m/>
    <m/>
    <m/>
    <n v="3301997"/>
    <n v="227"/>
  </r>
  <r>
    <x v="3"/>
    <x v="13"/>
    <n v="994603"/>
    <n v="68702"/>
    <m/>
    <n v="513434"/>
    <n v="120584"/>
    <n v="-160552"/>
    <n v="8.8783898595498005"/>
    <m/>
    <m/>
    <m/>
    <n v="839918"/>
    <n v="1978495"/>
    <n v="4639794"/>
    <n v="51.500670072852401"/>
    <n v="90843"/>
    <m/>
    <m/>
    <s v="Vague C"/>
    <x v="3"/>
    <s v="Aix-en-Provence"/>
    <x v="2"/>
    <s v="Provence-Alpes-Côte d'Azur"/>
    <s v="13001"/>
    <s v="A02"/>
    <s v="R93"/>
    <s v="Comptes financiers"/>
    <s v="G8QBG"/>
    <n v="41.417429869003001"/>
    <n v="411939"/>
    <n v="4227855"/>
    <n v="2449234"/>
    <n v="52.787559102839502"/>
    <n v="91.121610140450201"/>
    <m/>
    <n v="168.467981990868"/>
    <n v="269953"/>
    <n v="2119715"/>
    <n v="2389525"/>
    <n v="103620"/>
    <n v="103620"/>
    <n v="-732012"/>
    <n v="31602"/>
    <n v="184679"/>
    <m/>
    <n v="2139047"/>
    <n v="182.13891441404701"/>
  </r>
  <r>
    <x v="4"/>
    <x v="4"/>
    <n v="1508485"/>
    <m/>
    <m/>
    <m/>
    <m/>
    <n v="-2066580"/>
    <n v="4.2963613319429799"/>
    <m/>
    <m/>
    <m/>
    <m/>
    <n v="3569889"/>
    <n v="16148409"/>
    <n v="17.684677171602502"/>
    <m/>
    <m/>
    <s v="2014"/>
    <s v="Vague C"/>
    <x v="4"/>
    <s v="Marseille 13e"/>
    <x v="2"/>
    <s v="Provence-Alpes-Côte d'Azur"/>
    <s v="13213"/>
    <s v="A02"/>
    <s v="R93"/>
    <s v="Comptes financiers"/>
    <s v="1tI7C"/>
    <n v="45.992767578066697"/>
    <n v="693794"/>
    <n v="15454615"/>
    <m/>
    <n v="76.1330048056127"/>
    <n v="95.703638668056996"/>
    <m/>
    <n v="83.157040146260499"/>
    <m/>
    <n v="2855794"/>
    <n v="2855794"/>
    <n v="115798"/>
    <n v="115798"/>
    <m/>
    <m/>
    <m/>
    <n v="81.784006612482003"/>
    <n v="5636469"/>
    <n v="131.29598116808501"/>
  </r>
  <r>
    <x v="4"/>
    <x v="13"/>
    <n v="2017363"/>
    <n v="339145"/>
    <n v="0"/>
    <n v="968976"/>
    <n v="605314"/>
    <n v="-2605174"/>
    <n v="8.5644974354010994"/>
    <m/>
    <m/>
    <n v="36875"/>
    <n v="1409396"/>
    <n v="3164735"/>
    <n v="19455479"/>
    <n v="25.153921936334701"/>
    <n v="1062357"/>
    <n v="0"/>
    <s v="2014"/>
    <s v="Vague C"/>
    <x v="4"/>
    <s v="Marseille 13e"/>
    <x v="2"/>
    <s v="Provence-Alpes-Côte d'Azur"/>
    <s v="13213"/>
    <s v="A02"/>
    <s v="R93"/>
    <s v="Comptes financiers"/>
    <s v="1tI7C"/>
    <n v="82.596141596728003"/>
    <n v="1666264"/>
    <n v="17789215"/>
    <n v="13905207"/>
    <n v="71.4719334332503"/>
    <n v="91.435502564598906"/>
    <m/>
    <n v="64.044681004754807"/>
    <n v="0"/>
    <n v="5192834"/>
    <n v="4893816"/>
    <n v="991271"/>
    <n v="991271"/>
    <n v="-126225"/>
    <n v="363754"/>
    <n v="407017"/>
    <n v="82.293031790971298"/>
    <n v="5769909"/>
    <n v="116.76553687163801"/>
  </r>
  <r>
    <x v="4"/>
    <x v="9"/>
    <n v="2404527"/>
    <n v="489854"/>
    <n v="0"/>
    <n v="2248536"/>
    <n v="1238696"/>
    <n v="-764007"/>
    <n v="2.6056120488524011"/>
    <m/>
    <m/>
    <n v="40774"/>
    <n v="1885400"/>
    <n v="3351728"/>
    <n v="22696203"/>
    <n v="29.131084172978181"/>
    <n v="350000"/>
    <n v="0"/>
    <s v="2014"/>
    <s v="Vague C"/>
    <x v="4"/>
    <s v="Marseille 13e"/>
    <x v="2"/>
    <s v="Provence-Alpes-Côte d'Azur"/>
    <s v="13213"/>
    <s v="A02"/>
    <s v="R93"/>
    <s v="Budget"/>
    <s v="1tI7C"/>
    <n v="24.59423412588006"/>
    <n v="591375"/>
    <n v="22104828"/>
    <n v="16771297"/>
    <n v="73.894725915167385"/>
    <n v="97.394387951147607"/>
    <m/>
    <n v="54.586359142898601"/>
    <n v="274605"/>
    <n v="7241362"/>
    <n v="6611650"/>
    <n v="-418625"/>
    <n v="-418625"/>
    <n v="-1183440"/>
    <n v="312509"/>
    <n v="400988"/>
    <m/>
    <n v="4115735"/>
    <n v="67.029003799531907"/>
  </r>
  <r>
    <x v="5"/>
    <x v="2"/>
    <n v="37526085.759999998"/>
    <n v="0"/>
    <n v="4855668.13"/>
    <n v="8930421.8399999999"/>
    <n v="14751872.93"/>
    <m/>
    <n v="3.011454181"/>
    <n v="71264323.150000006"/>
    <n v="12.414235270000001"/>
    <n v="2846595"/>
    <n v="10035697.75"/>
    <n v="560217659.20000005"/>
    <n v="574053267.10000002"/>
    <n v="15.499532589999999"/>
    <n v="3364276.87"/>
    <n v="1061746.6399999999"/>
    <s v="2012"/>
    <s v="Vague C"/>
    <x v="5"/>
    <s v="Marseille  7e"/>
    <x v="2"/>
    <s v="Provence-Alpes-Côte d'Azur"/>
    <s v="13207"/>
    <s v="A02"/>
    <s v="R93"/>
    <s v="Comptes financiers"/>
    <s v="xJdyB"/>
    <n v="46.067557430000001"/>
    <n v="17287351.109999999"/>
    <n v="556695114.79999995"/>
    <m/>
    <n v="82.986646680000007"/>
    <n v="96.976212270000005"/>
    <n v="21719802.789999999"/>
    <n v="362.27793630000002"/>
    <n v="15163450.34"/>
    <n v="88975573.230000004"/>
    <n v="88975573.230000004"/>
    <n v="5397506.1299999999"/>
    <m/>
    <m/>
    <n v="5110804.74"/>
    <n v="6296264.3200000003"/>
    <n v="82.978691078850204"/>
    <n v="650258173.39999998"/>
    <n v="420.50475419999998"/>
  </r>
  <r>
    <x v="5"/>
    <x v="0"/>
    <n v="76234285.030000001"/>
    <n v="1811528"/>
    <n v="14152623.92"/>
    <n v="9278913.2300000004"/>
    <n v="14633794.42"/>
    <n v="-90582179.549999997"/>
    <n v="2.3745451879999999"/>
    <n v="75881421.560000002"/>
    <n v="12.96229016"/>
    <n v="3488862.35"/>
    <n v="10345540.359999999"/>
    <n v="563098840.29999995"/>
    <n v="585401349.70000005"/>
    <n v="17.410029250000001"/>
    <n v="3019658.84"/>
    <n v="936555.71"/>
    <s v="2012"/>
    <s v="Vague C"/>
    <x v="5"/>
    <s v="Marseille  7e"/>
    <x v="2"/>
    <s v="Provence-Alpes-Côte d'Azur"/>
    <s v="13207"/>
    <s v="A02"/>
    <s v="R93"/>
    <s v="Comptes financiers"/>
    <s v="xJdyB"/>
    <n v="18.23407877"/>
    <n v="13900619.58"/>
    <n v="571634943.10000002"/>
    <m/>
    <n v="82.425272800000002"/>
    <n v="97.648381479999998"/>
    <n v="24732517.57"/>
    <n v="354.62419670000003"/>
    <n v="16202761.140000001"/>
    <n v="101918546.2"/>
    <n v="101918546.2"/>
    <n v="1252536"/>
    <m/>
    <m/>
    <n v="6161015.7800000003"/>
    <n v="5372307.8399999999"/>
    <n v="82.448796138375599"/>
    <n v="653681019.79999995"/>
    <n v="411.6703675"/>
  </r>
  <r>
    <x v="5"/>
    <x v="14"/>
    <n v="45887732"/>
    <n v="17743920"/>
    <n v="43799848"/>
    <n v="14361044"/>
    <n v="51844385"/>
    <n v="-123812723"/>
    <n v="2.7331603865551299"/>
    <m/>
    <m/>
    <n v="746572"/>
    <n v="8954260"/>
    <n v="101069036"/>
    <n v="671056155"/>
    <n v="21.831966804626099"/>
    <n v="2331991"/>
    <n v="2393719"/>
    <s v="2012"/>
    <s v="Vague C"/>
    <x v="5"/>
    <s v="Marseille  7e"/>
    <x v="2"/>
    <s v="Provence-Alpes-Côte d'Azur"/>
    <s v="13207"/>
    <s v="A02"/>
    <s v="R93"/>
    <s v="Comptes financiers"/>
    <s v="xJdyB"/>
    <n v="39.969377872063902"/>
    <n v="18341041"/>
    <n v="652715115"/>
    <n v="532091627"/>
    <n v="79.291669264251098"/>
    <n v="97.266839762463704"/>
    <m/>
    <n v="55.743849228924297"/>
    <n v="28495123"/>
    <n v="189433251"/>
    <n v="146504757"/>
    <n v="8238820"/>
    <n v="8062763"/>
    <n v="15952000"/>
    <n v="4543055"/>
    <n v="14219334"/>
    <n v="81.335266589880305"/>
    <n v="224881759"/>
    <n v="124.031804043637"/>
  </r>
  <r>
    <x v="5"/>
    <x v="9"/>
    <n v="122947640"/>
    <n v="24794537"/>
    <n v="36795909"/>
    <n v="15701137"/>
    <n v="40199916"/>
    <n v="-34420438"/>
    <n v="0.14653220482219231"/>
    <m/>
    <m/>
    <n v="89542"/>
    <n v="15837504"/>
    <n v="20294602"/>
    <n v="730158262"/>
    <n v="23.411589910900709"/>
    <n v="1763292"/>
    <n v="2590498"/>
    <s v="2012"/>
    <s v="Vague C"/>
    <x v="5"/>
    <s v="Marseille  7e"/>
    <x v="2"/>
    <s v="Provence-Alpes-Côte d'Azur"/>
    <s v="13207"/>
    <s v="A02"/>
    <s v="R93"/>
    <s v="Budget"/>
    <s v="xJdyB"/>
    <n v="0.87022166509255483"/>
    <n v="1069917"/>
    <n v="729088345"/>
    <n v="586645130"/>
    <n v="80.344928015071886"/>
    <n v="99.853467795177806"/>
    <m/>
    <n v="10.020811291394301"/>
    <n v="33773319"/>
    <n v="195508817"/>
    <n v="170941658"/>
    <n v="-15417083"/>
    <n v="-15401028"/>
    <n v="-84209556"/>
    <n v="11060122"/>
    <n v="12903041"/>
    <m/>
    <n v="54715040"/>
    <n v="27.016498803036001"/>
  </r>
  <r>
    <x v="6"/>
    <x v="4"/>
    <n v="6568845"/>
    <m/>
    <m/>
    <m/>
    <m/>
    <n v="-8361373"/>
    <n v="2.2061551134100199"/>
    <m/>
    <m/>
    <m/>
    <m/>
    <n v="12115844"/>
    <n v="215040002"/>
    <n v="15.414218606638601"/>
    <m/>
    <m/>
    <s v="2011"/>
    <s v="Vague B"/>
    <x v="6"/>
    <s v="Caen"/>
    <x v="3"/>
    <s v="Normandie"/>
    <s v="14118"/>
    <s v="A05"/>
    <s v="R28"/>
    <s v="Comptes financiers"/>
    <s v="p25Q3"/>
    <n v="72.221463590631203"/>
    <n v="4744116"/>
    <n v="210295887"/>
    <m/>
    <n v="83.197499691243493"/>
    <n v="97.793845351619794"/>
    <m/>
    <n v="20.740794802135099"/>
    <m/>
    <n v="33146736"/>
    <n v="33146736"/>
    <n v="1749495"/>
    <n v="1749495"/>
    <m/>
    <m/>
    <m/>
    <n v="85.224628893637501"/>
    <n v="20477217"/>
    <n v="35.054409409348096"/>
  </r>
  <r>
    <x v="7"/>
    <x v="5"/>
    <n v="2643856.5299999998"/>
    <n v="0"/>
    <n v="0"/>
    <n v="1931237.71"/>
    <n v="508128.1"/>
    <n v="1026358.93"/>
    <n v="4.7510570652624997"/>
    <n v="4635177.63"/>
    <n v="26.914622613916901"/>
    <n v="896371.92"/>
    <n v="148861.20000000001"/>
    <n v="3384523.08"/>
    <n v="17221781.989999998"/>
    <n v="28.9893920553572"/>
    <n v="291779.23"/>
    <m/>
    <s v="2012"/>
    <s v="Vague B"/>
    <x v="7"/>
    <s v="Caen"/>
    <x v="3"/>
    <s v="Normandie"/>
    <s v="14118"/>
    <s v="A05"/>
    <s v="R28"/>
    <s v="Comptes financiers"/>
    <s v="I4SPK"/>
    <n v="30.947847612593399"/>
    <n v="818216.69000000099"/>
    <n v="16291177.970000001"/>
    <m/>
    <n v="63.968502599770702"/>
    <n v="94.596354659811794"/>
    <n v="1603451.73"/>
    <n v="74.790681867432795"/>
    <n v="87375.89"/>
    <n v="4992489.9000000004"/>
    <n v="4992489.9000000004"/>
    <n v="25798.5000000002"/>
    <m/>
    <m/>
    <m/>
    <n v="1128735.8500000001"/>
    <n v="76.810794937578706"/>
    <n v="2358164.15"/>
    <n v="52.1103566337136"/>
  </r>
  <r>
    <x v="7"/>
    <x v="1"/>
    <n v="3643613"/>
    <n v="354406"/>
    <n v="0"/>
    <n v="3285682"/>
    <n v="1253745"/>
    <n v="-724338"/>
    <n v="14.0026761612644"/>
    <m/>
    <m/>
    <n v="499704"/>
    <n v="227521"/>
    <n v="6653793"/>
    <n v="17784429"/>
    <n v="31.490597758297401"/>
    <n v="266304"/>
    <n v="0"/>
    <s v="2012"/>
    <s v="Vague B"/>
    <x v="7"/>
    <s v="Caen"/>
    <x v="3"/>
    <s v="Normandie"/>
    <s v="14118"/>
    <s v="A05"/>
    <s v="R28"/>
    <s v="Comptes financiers"/>
    <s v="I4SPK"/>
    <n v="68.346885358022405"/>
    <n v="2490296"/>
    <n v="15294133"/>
    <n v="11383877"/>
    <n v="64.010359849056698"/>
    <n v="85.997323838735596"/>
    <m/>
    <n v="156.61989339310699"/>
    <n v="195603"/>
    <n v="7771809"/>
    <n v="5600423"/>
    <n v="1549090"/>
    <n v="1549090"/>
    <n v="941507"/>
    <n v="910105"/>
    <n v="778739"/>
    <n v="85.0453029505465"/>
    <n v="7378131"/>
    <n v="173.66967843159199"/>
  </r>
  <r>
    <x v="7"/>
    <x v="8"/>
    <n v="6832547"/>
    <n v="625636"/>
    <n v="0"/>
    <n v="2283686"/>
    <n v="3606792"/>
    <n v="-1932206"/>
    <n v="8.3906621134873909"/>
    <m/>
    <m/>
    <n v="632556"/>
    <n v="239048"/>
    <n v="6623541"/>
    <n v="19160824"/>
    <n v="32.529185592435901"/>
    <n v="305350"/>
    <n v="0"/>
    <s v="2012"/>
    <s v="Vague B"/>
    <x v="7"/>
    <s v="Caen"/>
    <x v="3"/>
    <s v="Normandie"/>
    <s v="14118"/>
    <s v="A05"/>
    <s v="R28"/>
    <s v="Comptes financiers"/>
    <s v="I4SPK"/>
    <n v="23.530317464336498"/>
    <n v="1607720"/>
    <n v="17553104"/>
    <n v="12958662"/>
    <n v="67.631026724111607"/>
    <n v="91.609337886512606"/>
    <m/>
    <n v="135.843481585935"/>
    <n v="191030"/>
    <n v="9946618"/>
    <n v="6232860"/>
    <n v="816473"/>
    <n v="816473"/>
    <n v="-1986648"/>
    <n v="1270507"/>
    <n v="792013"/>
    <n v="81.134747728712597"/>
    <n v="8555747"/>
    <n v="175.47146761051499"/>
  </r>
  <r>
    <x v="8"/>
    <x v="11"/>
    <n v="1211665"/>
    <n v="486940"/>
    <n v="1175857"/>
    <n v="214467"/>
    <n v="4248464"/>
    <n v="-5470914"/>
    <n v="4.9625968258759441"/>
    <m/>
    <m/>
    <n v="269875"/>
    <m/>
    <n v="3158841"/>
    <n v="13622908"/>
    <n v="90.050876068457626"/>
    <m/>
    <n v="271184"/>
    <m/>
    <s v="Vague B"/>
    <x v="8"/>
    <s v="Caen"/>
    <x v="3"/>
    <s v="Normandie"/>
    <s v="14118"/>
    <s v="A05"/>
    <s v="R28"/>
    <s v="Comptes financiers"/>
    <s v="G1r6y"/>
    <n v="55.795124890130523"/>
    <n v="676050"/>
    <n v="12946858"/>
    <n v="9587802"/>
    <n v="70.379995225688958"/>
    <n v="95.037403174124037"/>
    <m/>
    <n v="87.834651465243496"/>
    <n v="9310"/>
    <n v="12757161"/>
    <n v="12267548"/>
    <n v="700018"/>
    <n v="700018"/>
    <n v="973679"/>
    <n v="57641"/>
    <n v="6023423"/>
    <m/>
    <n v="8629755"/>
    <n v="239.95874520288999"/>
  </r>
  <r>
    <x v="9"/>
    <x v="3"/>
    <n v="3248646.3"/>
    <n v="0"/>
    <n v="0"/>
    <n v="1138693.75"/>
    <n v="2997146.04"/>
    <m/>
    <n v="-0.37699163155583798"/>
    <n v="9767567.8800000008"/>
    <n v="16.785362969631201"/>
    <n v="393384.53"/>
    <n v="983767.45"/>
    <n v="7801468.3399999402"/>
    <n v="58190984"/>
    <n v="15.030144841682"/>
    <n v="452275.24"/>
    <m/>
    <s v="2009"/>
    <s v="Vague B"/>
    <x v="9"/>
    <s v="La Rochelle"/>
    <x v="4"/>
    <s v="Nouvelle-Aquitaine"/>
    <s v="17300"/>
    <s v="A13"/>
    <s v="R75"/>
    <s v="Comptes financiers"/>
    <s v="atbEK"/>
    <m/>
    <m/>
    <n v="58410359.140000001"/>
    <m/>
    <n v="82.345243586188502"/>
    <n v="100.376991631556"/>
    <n v="102297.530000003"/>
    <n v="48.082714158089701"/>
    <n v="349929.81"/>
    <n v="8746189.1799999997"/>
    <n v="8746189.1799999997"/>
    <m/>
    <m/>
    <m/>
    <n v="313103.45"/>
    <n v="1075990.82"/>
    <m/>
    <n v="11350755.640000001"/>
    <n v="69.958002151739507"/>
  </r>
  <r>
    <x v="9"/>
    <x v="1"/>
    <n v="4268404"/>
    <n v="900288"/>
    <n v="503730"/>
    <n v="2104236"/>
    <n v="5647620"/>
    <n v="-1879475"/>
    <n v="5.1765980204867104"/>
    <m/>
    <m/>
    <n v="672590"/>
    <n v="1023798"/>
    <n v="7532104"/>
    <n v="74490331"/>
    <n v="18.279154914749899"/>
    <n v="835787"/>
    <n v="7601"/>
    <s v="2009"/>
    <s v="Vague B"/>
    <x v="9"/>
    <s v="La Rochelle"/>
    <x v="4"/>
    <s v="Nouvelle-Aquitaine"/>
    <s v="17300"/>
    <s v="A13"/>
    <s v="R75"/>
    <s v="Comptes financiers"/>
    <s v="atbEK"/>
    <n v="90.339738225341407"/>
    <n v="3856065"/>
    <n v="70612150"/>
    <n v="59578028"/>
    <n v="79.980887720850603"/>
    <n v="94.793712220180595"/>
    <m/>
    <n v="38.400720555881698"/>
    <n v="953551"/>
    <n v="16274054"/>
    <n v="13616203"/>
    <n v="2548078"/>
    <n v="2548078"/>
    <n v="2787899"/>
    <n v="1951243"/>
    <n v="1673610"/>
    <n v="80.857742773685999"/>
    <n v="9411579"/>
    <n v="47.982796728325098"/>
  </r>
  <r>
    <x v="10"/>
    <x v="10"/>
    <n v="1121814"/>
    <n v="65616"/>
    <n v="30187"/>
    <n v="1234752"/>
    <n v="1291427"/>
    <n v="-1876981"/>
    <n v="6.4976460347812104"/>
    <m/>
    <m/>
    <n v="694668"/>
    <n v="630839"/>
    <n v="5651857"/>
    <n v="19429344"/>
    <n v="22.8456194918367"/>
    <n v="354297"/>
    <n v="0"/>
    <s v="2014"/>
    <s v="Vague C"/>
    <x v="10"/>
    <s v="Bourges"/>
    <x v="5"/>
    <s v="Centre-Val de Loire"/>
    <s v="18033"/>
    <s v="A18"/>
    <s v="R24"/>
    <s v="Comptes financiers"/>
    <s v="QYw7j"/>
    <n v="112.536481092231"/>
    <n v="1262450"/>
    <n v="18166894"/>
    <n v="14417120"/>
    <n v="74.202814052805905"/>
    <n v="93.502353965218802"/>
    <m/>
    <n v="111.998700493326"/>
    <n v="73048"/>
    <n v="5701261"/>
    <n v="4438754"/>
    <n v="825279"/>
    <n v="825279"/>
    <n v="1325947"/>
    <n v="126584"/>
    <n v="1199843"/>
    <n v="80.401648226936103"/>
    <n v="7528838"/>
    <n v="149.19345486355601"/>
  </r>
  <r>
    <x v="10"/>
    <x v="1"/>
    <n v="1607945"/>
    <n v="195539"/>
    <m/>
    <n v="1173889"/>
    <n v="804809"/>
    <n v="-1809209"/>
    <n v="7.1816102828627999"/>
    <m/>
    <m/>
    <n v="514693"/>
    <n v="632853"/>
    <n v="6248633"/>
    <n v="19888158"/>
    <n v="24.662686207541199"/>
    <n v="431680"/>
    <m/>
    <s v="2014"/>
    <s v="Vague C"/>
    <x v="10"/>
    <s v="Bourges"/>
    <x v="5"/>
    <s v="Centre-Val de Loire"/>
    <s v="18033"/>
    <s v="A18"/>
    <s v="R24"/>
    <s v="Comptes financiers"/>
    <s v="QYw7j"/>
    <n v="88.827043213542794"/>
    <n v="1428290"/>
    <n v="18459868"/>
    <n v="14842063"/>
    <n v="74.627640226912902"/>
    <n v="92.818389717137194"/>
    <m/>
    <n v="121.859369741972"/>
    <n v="121651"/>
    <n v="5875853"/>
    <n v="4904954"/>
    <n v="924696"/>
    <n v="924696"/>
    <n v="847411"/>
    <n v="250524"/>
    <n v="1750215"/>
    <n v="82.893309236891596"/>
    <n v="8057842"/>
    <n v="157.14213774442999"/>
  </r>
  <r>
    <x v="10"/>
    <x v="11"/>
    <n v="12213456"/>
    <n v="1647030"/>
    <n v="329476"/>
    <n v="1332255"/>
    <n v="2194898"/>
    <n v="-2448844"/>
    <n v="2.9893328711331408"/>
    <m/>
    <m/>
    <n v="184155"/>
    <n v="625559"/>
    <n v="9973571"/>
    <n v="22587615"/>
    <n v="27.669521549751931"/>
    <n v="1483032"/>
    <m/>
    <s v="2014"/>
    <s v="Vague C"/>
    <x v="10"/>
    <s v="Bourges"/>
    <x v="5"/>
    <s v="Centre-Val de Loire"/>
    <s v="18033"/>
    <s v="A18"/>
    <s v="R24"/>
    <s v="Comptes financiers"/>
    <s v="QYw7j"/>
    <n v="5.5284843208998344"/>
    <n v="675219"/>
    <n v="21912395"/>
    <n v="17747995"/>
    <n v="78.57401058057701"/>
    <n v="97.010662701661957"/>
    <m/>
    <n v="163.85637261467801"/>
    <n v="314326"/>
    <n v="9108871"/>
    <n v="6249885"/>
    <n v="-62177"/>
    <n v="-62177"/>
    <n v="1044607"/>
    <m/>
    <n v="998140"/>
    <n v="80.998321051669393"/>
    <n v="12422415"/>
    <n v="204.088571787794"/>
  </r>
  <r>
    <x v="11"/>
    <x v="2"/>
    <m/>
    <m/>
    <m/>
    <m/>
    <m/>
    <n v="17668038.43"/>
    <m/>
    <m/>
    <m/>
    <m/>
    <m/>
    <n v="45777922.969999999"/>
    <m/>
    <m/>
    <m/>
    <m/>
    <s v="2010"/>
    <s v="Vague C"/>
    <x v="11"/>
    <s v="Dijon"/>
    <x v="6"/>
    <s v="Bourgogne-Franche-Comté"/>
    <s v="21231"/>
    <s v="A07"/>
    <s v="R27"/>
    <s v="Comptes financiers"/>
    <s v="Lr94O"/>
    <m/>
    <n v="4905519.46"/>
    <n v="217437580"/>
    <m/>
    <m/>
    <m/>
    <m/>
    <n v="75.792109999999994"/>
    <m/>
    <m/>
    <m/>
    <n v="2852741.83"/>
    <m/>
    <m/>
    <m/>
    <m/>
    <n v="83.898957737641297"/>
    <n v="28109884.539999999"/>
    <n v="46.540059999999997"/>
  </r>
  <r>
    <x v="11"/>
    <x v="0"/>
    <n v="15584367.869999999"/>
    <n v="984663.04000000004"/>
    <n v="215499.53"/>
    <n v="5109643.92"/>
    <n v="5412714.4900000002"/>
    <n v="8429028.7899999991"/>
    <n v="2.5704916039999999"/>
    <n v="28729583.370000001"/>
    <n v="12.93206713"/>
    <n v="1678120.66"/>
    <n v="4191322.74"/>
    <n v="40292170.109999999"/>
    <n v="222157703.69999999"/>
    <n v="15.76887028"/>
    <n v="2427202.71"/>
    <n v="242506.91"/>
    <s v="2010"/>
    <s v="Vague C"/>
    <x v="11"/>
    <s v="Dijon"/>
    <x v="6"/>
    <s v="Bourgogne-Franche-Comté"/>
    <s v="21231"/>
    <s v="A07"/>
    <s v="R27"/>
    <s v="Comptes financiers"/>
    <s v="Lr94O"/>
    <n v="36.64277671"/>
    <n v="5710545.1200000001"/>
    <n v="216400883.80000001"/>
    <m/>
    <n v="82.196402359999993"/>
    <n v="97.408678730000005"/>
    <n v="10115976.98"/>
    <n v="67.029214400000001"/>
    <n v="6037379.4800000004"/>
    <n v="35031760.109999999"/>
    <n v="35031760.109999999"/>
    <n v="1938817.55"/>
    <m/>
    <m/>
    <n v="2948696.02"/>
    <n v="4769850.01"/>
    <n v="84.1114117790747"/>
    <n v="31863141.32"/>
    <n v="53.006857789999998"/>
  </r>
  <r>
    <x v="11"/>
    <x v="8"/>
    <n v="26403693"/>
    <n v="935323"/>
    <n v="570957"/>
    <n v="5135677"/>
    <n v="13451495"/>
    <n v="7399584"/>
    <n v="4.1816371207302598"/>
    <m/>
    <m/>
    <n v="0"/>
    <n v="5284393"/>
    <n v="74322533"/>
    <n v="251942091"/>
    <n v="17.387509497172498"/>
    <n v="956855"/>
    <n v="1185967"/>
    <s v="2010"/>
    <s v="Vague C"/>
    <x v="11"/>
    <s v="Dijon"/>
    <x v="6"/>
    <s v="Bourgogne-Franche-Comté"/>
    <s v="21231"/>
    <s v="A07"/>
    <s v="R27"/>
    <s v="Comptes financiers"/>
    <s v="Lr94O"/>
    <n v="39.9008729574306"/>
    <n v="10535304"/>
    <n v="241406787"/>
    <n v="203004081"/>
    <n v="80.575691101968303"/>
    <n v="95.818362879269699"/>
    <m/>
    <n v="110.83413276197599"/>
    <n v="19105580"/>
    <n v="56781446"/>
    <n v="43806455"/>
    <n v="5371412"/>
    <n v="5371412"/>
    <n v="-828788"/>
    <n v="2750793"/>
    <n v="7404406"/>
    <n v="83.744110783988802"/>
    <n v="66922949"/>
    <n v="99.799437867502903"/>
  </r>
  <r>
    <x v="11"/>
    <x v="9"/>
    <n v="24642165"/>
    <n v="4834080"/>
    <n v="963719"/>
    <n v="8355074"/>
    <n v="19064467"/>
    <n v="6155603"/>
    <n v="2.3390651840994972"/>
    <m/>
    <m/>
    <m/>
    <n v="4932845"/>
    <n v="22509186"/>
    <n v="289913340"/>
    <n v="25.263924730058989"/>
    <n v="964000"/>
    <n v="1498567"/>
    <s v="2010"/>
    <s v="Vague C"/>
    <x v="11"/>
    <s v="Dijon"/>
    <x v="6"/>
    <s v="Bourgogne-Franche-Comté"/>
    <s v="21231"/>
    <s v="A07"/>
    <s v="R27"/>
    <s v="Budget"/>
    <s v="Lr94O"/>
    <n v="27.518937560883959"/>
    <n v="6781262"/>
    <n v="283132078"/>
    <n v="227209357"/>
    <n v="78.371473696243157"/>
    <n v="97.660934815900504"/>
    <m/>
    <n v="28.6202362418292"/>
    <n v="21648288"/>
    <n v="85917099"/>
    <n v="73243488"/>
    <n v="1999096"/>
    <n v="1999096"/>
    <n v="-5087292"/>
    <n v="5673845"/>
    <n v="17982214"/>
    <m/>
    <n v="16353583"/>
    <n v="20.7934400142396"/>
  </r>
  <r>
    <x v="12"/>
    <x v="5"/>
    <n v="1238803.72"/>
    <n v="0"/>
    <n v="0"/>
    <n v="55663.76"/>
    <n v="116370.79"/>
    <n v="162989.82999999999"/>
    <n v="15.6890504315837"/>
    <n v="2197327.37"/>
    <n v="37.297575333382603"/>
    <n v="381461.7"/>
    <m/>
    <n v="2630389.9300000002"/>
    <n v="5891341.0599999996"/>
    <n v="43.9840782193656"/>
    <n v="79840.710000000006"/>
    <n v="23183.74"/>
    <s v="2022"/>
    <s v="Vague C"/>
    <x v="12"/>
    <s v="Besançon"/>
    <x v="7"/>
    <s v="Bourgogne-Franche-Comté"/>
    <s v="25056"/>
    <s v="A03"/>
    <s v="R27"/>
    <s v="Comptes financiers"/>
    <s v="cWx2t"/>
    <n v="74.611938524046394"/>
    <n v="924295.47"/>
    <n v="4958605.12"/>
    <m/>
    <n v="36.606764878080199"/>
    <n v="84.167680490730305"/>
    <n v="1343765.25"/>
    <n v="190.96910358532401"/>
    <n v="46803.45"/>
    <n v="2591252.06"/>
    <n v="2591252.06"/>
    <n v="389258.89"/>
    <m/>
    <m/>
    <n v="27912"/>
    <n v="43811.25"/>
    <m/>
    <n v="2467400.1"/>
    <n v="179.135868758188"/>
  </r>
  <r>
    <x v="12"/>
    <x v="2"/>
    <n v="1935305.41"/>
    <n v="0"/>
    <n v="102488.44"/>
    <n v="59286.35"/>
    <n v="147888.4"/>
    <m/>
    <n v="10.803172160000001"/>
    <n v="2171208.39"/>
    <n v="39.6059482"/>
    <n v="413883.03"/>
    <m/>
    <n v="2919661.82"/>
    <n v="5482026.0300000003"/>
    <n v="43.03475735"/>
    <n v="35503.89"/>
    <n v="18192.93"/>
    <s v="2022"/>
    <s v="Vague C"/>
    <x v="12"/>
    <s v="Besançon"/>
    <x v="7"/>
    <s v="Bourgogne-Franche-Comté"/>
    <s v="25056"/>
    <s v="A03"/>
    <s v="R27"/>
    <s v="Comptes financiers"/>
    <s v="cWx2t"/>
    <n v="30.60151162"/>
    <n v="592232.71"/>
    <n v="4886645.51"/>
    <m/>
    <n v="39.28851556"/>
    <n v="89.13940728"/>
    <n v="985386.2"/>
    <n v="215.09197940000001"/>
    <n v="28733.37"/>
    <n v="2359176.6"/>
    <n v="2359176.6"/>
    <n v="198858.36"/>
    <m/>
    <m/>
    <n v="31069.22"/>
    <n v="79160.350000000006"/>
    <m/>
    <n v="3348825.04"/>
    <n v="246.70850630000001"/>
  </r>
  <r>
    <x v="12"/>
    <x v="8"/>
    <n v="6022417"/>
    <n v="0"/>
    <n v="0"/>
    <n v="1152788"/>
    <n v="2774943"/>
    <n v="1247647"/>
    <n v="2.6838569493680402"/>
    <m/>
    <m/>
    <n v="629996"/>
    <n v="232379"/>
    <n v="4388191"/>
    <n v="15805984"/>
    <n v="17.917150871467399"/>
    <n v="206698"/>
    <n v="0"/>
    <s v="2022"/>
    <s v="Vague C"/>
    <x v="12"/>
    <s v="Besançon"/>
    <x v="7"/>
    <s v="Bourgogne-Franche-Comté"/>
    <s v="25056"/>
    <s v="A03"/>
    <s v="R27"/>
    <s v="Comptes financiers"/>
    <s v="cWx2t"/>
    <n v="7.0438496703233904"/>
    <n v="424210"/>
    <n v="15381775"/>
    <n v="11174969"/>
    <n v="70.700875060989603"/>
    <n v="97.316149377349802"/>
    <m/>
    <n v="102.702630873225"/>
    <n v="0"/>
    <n v="7098040"/>
    <n v="2831982"/>
    <n v="488898"/>
    <n v="488898"/>
    <n v="-432259"/>
    <n v="0"/>
    <n v="2101236"/>
    <n v="87.505809068400197"/>
    <n v="3140544"/>
    <n v="73.502299962130493"/>
  </r>
  <r>
    <x v="13"/>
    <x v="5"/>
    <n v="11624272.42"/>
    <n v="0"/>
    <n v="0"/>
    <n v="5453478.8200000003"/>
    <n v="4555434.75"/>
    <n v="5488095.0600000201"/>
    <n v="2.8191862196408501"/>
    <n v="25821801.699999999"/>
    <n v="13.356828581811101"/>
    <n v="4014246.21"/>
    <n v="2977219.13"/>
    <n v="25257329.850000098"/>
    <n v="193322850.12"/>
    <n v="18.349479488834699"/>
    <n v="738476.72"/>
    <n v="129550.91"/>
    <s v="2010"/>
    <s v="Vague C"/>
    <x v="13"/>
    <s v="Besançon"/>
    <x v="7"/>
    <s v="Bourgogne-Franche-Comté"/>
    <s v="25056"/>
    <s v="A03"/>
    <s v="R27"/>
    <s v="Comptes financiers"/>
    <s v="7Mpgt"/>
    <n v="46.885783067358403"/>
    <n v="5450131.1499999799"/>
    <n v="187799043.88"/>
    <m/>
    <n v="81.832302245596495"/>
    <n v="97.142703908735498"/>
    <n v="5351167.7099999804"/>
    <n v="48.416853239199902"/>
    <n v="2272765.2999999998"/>
    <n v="35473736.729999997"/>
    <n v="35473736.729999997"/>
    <n v="2968038.9099999801"/>
    <m/>
    <m/>
    <n v="2477945.44"/>
    <n v="2127125.3199999998"/>
    <n v="83.748217016630605"/>
    <n v="19769234.789999999"/>
    <n v="37.896489659167699"/>
  </r>
  <r>
    <x v="13"/>
    <x v="1"/>
    <n v="9365547"/>
    <n v="685306"/>
    <n v="1363893"/>
    <n v="10897128"/>
    <n v="6482475"/>
    <n v="-852921"/>
    <n v="3.9713323292288401"/>
    <m/>
    <m/>
    <n v="2177477"/>
    <n v="3252811"/>
    <n v="42279945"/>
    <n v="199416829"/>
    <n v="15.793930812128201"/>
    <n v="677050"/>
    <n v="30162"/>
    <s v="2010"/>
    <s v="Vague C"/>
    <x v="13"/>
    <s v="Besançon"/>
    <x v="7"/>
    <s v="Bourgogne-Franche-Comté"/>
    <s v="25056"/>
    <s v="A03"/>
    <s v="R27"/>
    <s v="Comptes financiers"/>
    <s v="7Mpgt"/>
    <n v="84.559983522585497"/>
    <n v="7919505"/>
    <n v="191504773"/>
    <n v="162284292"/>
    <n v="81.379436637215804"/>
    <n v="96.032403062632198"/>
    <m/>
    <n v="79.479899960509101"/>
    <n v="2545234"/>
    <n v="35821359"/>
    <n v="31495756"/>
    <n v="5042736"/>
    <n v="5042736"/>
    <n v="2881188"/>
    <n v="2058933"/>
    <n v="5650890"/>
    <n v="85.061953424306395"/>
    <n v="43132866"/>
    <n v="81.083262399940295"/>
  </r>
  <r>
    <x v="13"/>
    <x v="14"/>
    <n v="8393841"/>
    <n v="756714"/>
    <n v="1289639"/>
    <n v="9260545"/>
    <n v="5087500"/>
    <n v="-1821907"/>
    <n v="2.5522184362843001"/>
    <m/>
    <m/>
    <n v="1050003"/>
    <n v="3096718"/>
    <n v="47611930"/>
    <n v="203789806"/>
    <n v="15.0946240166694"/>
    <n v="337671"/>
    <n v="1500"/>
    <s v="2010"/>
    <s v="Vague C"/>
    <x v="13"/>
    <s v="Besançon"/>
    <x v="7"/>
    <s v="Bourgogne-Franche-Comté"/>
    <s v="25056"/>
    <s v="A03"/>
    <s v="R27"/>
    <s v="Comptes financiers"/>
    <s v="7Mpgt"/>
    <n v="61.964016235237203"/>
    <n v="5201161"/>
    <n v="198588644"/>
    <n v="168425630"/>
    <n v="82.646739454671206"/>
    <n v="97.447781073013999"/>
    <m/>
    <n v="86.310548552816499"/>
    <n v="3076353"/>
    <n v="31921008"/>
    <n v="30761305"/>
    <n v="2248972"/>
    <n v="2248972"/>
    <n v="515358"/>
    <n v="2371733"/>
    <n v="5592632"/>
    <n v="84.357380258387707"/>
    <n v="49433837"/>
    <n v="89.613287857486995"/>
  </r>
  <r>
    <x v="14"/>
    <x v="1"/>
    <n v="1146703"/>
    <n v="4010111"/>
    <n v="11982801"/>
    <n v="732190"/>
    <n v="1088671"/>
    <n v="-22252688"/>
    <n v="10.316651344164001"/>
    <m/>
    <m/>
    <n v="105464"/>
    <n v="823922"/>
    <n v="1997829"/>
    <n v="12965680"/>
    <n v="97.294040883316598"/>
    <m/>
    <m/>
    <m/>
    <s v="Vague C"/>
    <x v="14"/>
    <s v="Besançon"/>
    <x v="7"/>
    <s v="Bourgogne-Franche-Comté"/>
    <s v="25056"/>
    <s v="A03"/>
    <s v="R27"/>
    <s v="Comptes financiers"/>
    <s v="8A0mg"/>
    <n v="116.649559650581"/>
    <n v="1337624"/>
    <n v="11628056"/>
    <n v="7289114"/>
    <n v="56.218524597244397"/>
    <n v="89.683348655835999"/>
    <m/>
    <n v="61.851993144855903"/>
    <m/>
    <n v="22831988"/>
    <n v="12614834"/>
    <n v="1306967"/>
    <n v="1306967"/>
    <n v="10652048"/>
    <n v="1101419"/>
    <n v="2987410"/>
    <m/>
    <n v="24250517"/>
    <n v="750.78638424170003"/>
  </r>
  <r>
    <x v="14"/>
    <x v="9"/>
    <n v="6149846"/>
    <n v="4167214"/>
    <n v="10802100"/>
    <n v="605968"/>
    <n v="543680"/>
    <n v="-326201"/>
    <n v="3.2519153296924039"/>
    <m/>
    <m/>
    <m/>
    <n v="600000"/>
    <n v="5328416"/>
    <n v="30191930"/>
    <n v="95.428914282723895"/>
    <m/>
    <m/>
    <m/>
    <s v="Vague C"/>
    <x v="14"/>
    <s v="Besançon"/>
    <x v="7"/>
    <s v="Bourgogne-Franche-Comté"/>
    <s v="25056"/>
    <s v="A03"/>
    <s v="R27"/>
    <s v="Budget"/>
    <s v="8A0mg"/>
    <n v="15.964887576046619"/>
    <n v="981816"/>
    <n v="29210114"/>
    <n v="16028426"/>
    <n v="53.088444494936233"/>
    <n v="96.748084670307605"/>
    <m/>
    <n v="65.6700538724361"/>
    <m/>
    <n v="27143522"/>
    <n v="28811831"/>
    <n v="881816"/>
    <n v="881816"/>
    <n v="-6836339"/>
    <n v="2598708"/>
    <n v="7825852"/>
    <m/>
    <n v="5654617"/>
    <n v="69.690317538644294"/>
  </r>
  <r>
    <x v="15"/>
    <x v="2"/>
    <n v="545715.04"/>
    <n v="0"/>
    <n v="0"/>
    <n v="53171.18"/>
    <n v="743.32"/>
    <m/>
    <n v="13.30972156"/>
    <n v="1435804.3"/>
    <n v="43.857510580000003"/>
    <m/>
    <n v="3425.6"/>
    <n v="3099550.35"/>
    <n v="3273793.43"/>
    <n v="34.974791609999997"/>
    <n v="116051.33"/>
    <m/>
    <m/>
    <s v="Vague B"/>
    <x v="15"/>
    <s v="Plouzané"/>
    <x v="8"/>
    <s v="Bretagne"/>
    <s v="29212"/>
    <s v="A14"/>
    <s v="R53"/>
    <s v="Comptes financiers"/>
    <s v="dPmxa"/>
    <n v="79.846212410000007"/>
    <n v="435732.79"/>
    <n v="2777748.1"/>
    <m/>
    <n v="37.764023799999997"/>
    <n v="84.847995429999997"/>
    <n v="556853.39"/>
    <n v="401.70601720000002"/>
    <m/>
    <n v="1145002.43"/>
    <n v="1145002.43"/>
    <n v="116746.78"/>
    <m/>
    <m/>
    <m/>
    <n v="579.76"/>
    <m/>
    <n v="3345565.67"/>
    <n v="433.58994330000002"/>
  </r>
  <r>
    <x v="15"/>
    <x v="0"/>
    <n v="818435.16"/>
    <n v="0"/>
    <n v="0"/>
    <n v="208358.99"/>
    <n v="19709.64"/>
    <n v="-157262.24"/>
    <n v="16.437315649999999"/>
    <n v="1425805.9"/>
    <n v="42.271731809999999"/>
    <m/>
    <n v="3391.5"/>
    <n v="3045952.28"/>
    <n v="3372953.6000000001"/>
    <n v="35.359680009999998"/>
    <n v="114899.04"/>
    <m/>
    <m/>
    <s v="Vague B"/>
    <x v="15"/>
    <s v="Plouzané"/>
    <x v="8"/>
    <s v="Bretagne"/>
    <s v="29212"/>
    <s v="A14"/>
    <s v="R53"/>
    <s v="Comptes financiers"/>
    <s v="dPmxa"/>
    <n v="67.741839189999993"/>
    <n v="554423.03"/>
    <n v="2819488.84"/>
    <m/>
    <n v="34.117479410000001"/>
    <n v="83.591094760000004"/>
    <n v="677909.11"/>
    <n v="388.91546770000002"/>
    <m/>
    <n v="1192665.6000000001"/>
    <n v="1192665.6000000001"/>
    <n v="239212.94"/>
    <m/>
    <m/>
    <n v="17507.73"/>
    <n v="28649.41"/>
    <m/>
    <n v="3203214.52"/>
    <n v="408.995138"/>
  </r>
  <r>
    <x v="15"/>
    <x v="4"/>
    <n v="573377"/>
    <m/>
    <m/>
    <m/>
    <m/>
    <n v="-66465"/>
    <n v="17.2505657872364"/>
    <m/>
    <m/>
    <m/>
    <m/>
    <n v="2074515"/>
    <n v="3187594"/>
    <n v="31.7765687851088"/>
    <m/>
    <m/>
    <m/>
    <s v="Vague B"/>
    <x v="15"/>
    <s v="Plouzané"/>
    <x v="8"/>
    <s v="Bretagne"/>
    <s v="29212"/>
    <s v="A14"/>
    <s v="R53"/>
    <s v="Comptes financiers"/>
    <s v="dPmxa"/>
    <n v="95.901649351125002"/>
    <n v="549878"/>
    <n v="2637716"/>
    <m/>
    <n v="31.645435397356099"/>
    <n v="82.749434212763603"/>
    <m/>
    <n v="283.13336234833503"/>
    <m/>
    <n v="1012908"/>
    <n v="1012908"/>
    <n v="178784"/>
    <n v="178784"/>
    <n v="206601"/>
    <m/>
    <m/>
    <m/>
    <n v="2140980"/>
    <n v="292.20461945107098"/>
  </r>
  <r>
    <x v="15"/>
    <x v="8"/>
    <n v="453847"/>
    <n v="224481"/>
    <n v="0"/>
    <n v="492689"/>
    <n v="394831"/>
    <n v="-348324"/>
    <n v="16.310529777223"/>
    <m/>
    <m/>
    <n v="306142"/>
    <n v="242700"/>
    <n v="4247610"/>
    <n v="4316739"/>
    <n v="42.366633701968098"/>
    <n v="129486"/>
    <n v="0"/>
    <m/>
    <s v="Vague B"/>
    <x v="15"/>
    <s v="Plouzané"/>
    <x v="8"/>
    <s v="Bretagne"/>
    <s v="29212"/>
    <s v="A14"/>
    <s v="R53"/>
    <s v="Comptes financiers"/>
    <s v="dPmxa"/>
    <n v="155.13664296558099"/>
    <n v="704083"/>
    <n v="3612656"/>
    <n v="1480683"/>
    <n v="34.300961906661499"/>
    <n v="83.689470222777004"/>
    <m/>
    <n v="423.27296039257499"/>
    <n v="182999"/>
    <n v="2074635"/>
    <n v="1828857"/>
    <n v="352376"/>
    <n v="352376"/>
    <n v="497723"/>
    <n v="28212"/>
    <n v="73095"/>
    <m/>
    <n v="4595934"/>
    <n v="457.98333414529401"/>
  </r>
  <r>
    <x v="15"/>
    <x v="9"/>
    <n v="1239144"/>
    <n v="230000"/>
    <n v="0"/>
    <n v="290707"/>
    <n v="713152"/>
    <n v="-348324"/>
    <n v="15.417088035169799"/>
    <m/>
    <m/>
    <n v="547669"/>
    <n v="263000"/>
    <n v="3816454"/>
    <n v="5240860"/>
    <n v="54.415878310048349"/>
    <n v="120000"/>
    <n v="0"/>
    <m/>
    <s v="Vague B"/>
    <x v="15"/>
    <s v="Plouzané"/>
    <x v="8"/>
    <s v="Bretagne"/>
    <s v="29212"/>
    <s v="A14"/>
    <s v="R53"/>
    <s v="Budget"/>
    <s v="dPmxa"/>
    <n v="65.205335295978514"/>
    <n v="807988"/>
    <n v="4432872"/>
    <n v="1811966"/>
    <n v="34.573829486000392"/>
    <n v="84.582911964830203"/>
    <m/>
    <n v="309.93979523884298"/>
    <n v="170000"/>
    <n v="2851860"/>
    <n v="2851860"/>
    <n v="405371"/>
    <n v="405371"/>
    <n v="-431156"/>
    <n v="219000"/>
    <n v="298332"/>
    <m/>
    <n v="4164778"/>
    <n v="338.22769527295202"/>
  </r>
  <r>
    <x v="178"/>
    <x v="5"/>
    <n v="8336587.4699999997"/>
    <n v="0"/>
    <n v="0"/>
    <n v="3204108.44"/>
    <n v="3814543.42"/>
    <n v="2884326.63"/>
    <n v="1.36751468351815"/>
    <n v="22646803.859999999"/>
    <n v="13.912367102639299"/>
    <n v="2901936.81"/>
    <n v="2636881.58"/>
    <n v="25138912.010000098"/>
    <n v="162781816.30000001"/>
    <n v="15.227008337539999"/>
    <n v="972292.28"/>
    <n v="21350.18"/>
    <s v="2010"/>
    <s v="Vague B"/>
    <x v="177"/>
    <s v="Brest"/>
    <x v="8"/>
    <s v="Bretagne"/>
    <s v="29019"/>
    <s v="A14"/>
    <s v="R53"/>
    <s v="Comptes financiers"/>
    <s v="06SE7"/>
    <n v="26.7023557062256"/>
    <n v="2226065.2400000398"/>
    <n v="160548904.84"/>
    <m/>
    <n v="82.351143731524999"/>
    <n v="98.628279551885001"/>
    <n v="4470243.1100000301"/>
    <n v="56.369168837489703"/>
    <n v="6006050.0700000003"/>
    <n v="24786800.739999998"/>
    <n v="24786800.739999998"/>
    <n v="11731.530000037301"/>
    <m/>
    <m/>
    <n v="1644050.33"/>
    <n v="1419895.75"/>
    <n v="84.241694053147597"/>
    <n v="22254585.379999999"/>
    <n v="49.901621844037301"/>
  </r>
  <r>
    <x v="178"/>
    <x v="4"/>
    <n v="14020094"/>
    <m/>
    <m/>
    <m/>
    <m/>
    <n v="-6396183"/>
    <n v="1.8582305103313399"/>
    <m/>
    <m/>
    <m/>
    <m/>
    <n v="10982005"/>
    <n v="178312485"/>
    <n v="20.708640788669399"/>
    <m/>
    <m/>
    <s v="2010"/>
    <s v="Vague B"/>
    <x v="177"/>
    <s v="Brest"/>
    <x v="8"/>
    <s v="Bretagne"/>
    <s v="29019"/>
    <s v="A14"/>
    <s v="R53"/>
    <s v="Comptes financiers"/>
    <s v="06SE7"/>
    <n v="23.633628989934"/>
    <n v="3313457"/>
    <n v="174999028"/>
    <m/>
    <n v="82.109466984322495"/>
    <n v="98.141769489668704"/>
    <m/>
    <n v="22.591678623495"/>
    <m/>
    <n v="36926092"/>
    <n v="36926092"/>
    <n v="791804"/>
    <n v="791804"/>
    <m/>
    <m/>
    <m/>
    <n v="84.057560460672207"/>
    <n v="17378188"/>
    <n v="35.749613877855403"/>
  </r>
  <r>
    <x v="178"/>
    <x v="7"/>
    <n v="11613805"/>
    <m/>
    <m/>
    <m/>
    <m/>
    <n v="-6041258"/>
    <n v="0.83114533298957405"/>
    <m/>
    <m/>
    <m/>
    <m/>
    <n v="6400121"/>
    <n v="173904604"/>
    <n v="15.464212206825801"/>
    <m/>
    <m/>
    <s v="2010"/>
    <s v="Vague B"/>
    <x v="177"/>
    <s v="Brest"/>
    <x v="8"/>
    <s v="Bretagne"/>
    <s v="29019"/>
    <s v="A14"/>
    <s v="R53"/>
    <s v="Comptes financiers"/>
    <s v="06SE7"/>
    <n v="12.445533569747401"/>
    <n v="1445400"/>
    <n v="172459204"/>
    <m/>
    <n v="84.747828757886097"/>
    <n v="99.168854667010393"/>
    <m/>
    <n v="13.359933866"/>
    <m/>
    <n v="26892977"/>
    <n v="26892977"/>
    <m/>
    <m/>
    <n v="-4490504"/>
    <m/>
    <m/>
    <n v="84.146157732409904"/>
    <n v="12441379"/>
    <n v="25.970759090000001"/>
  </r>
  <r>
    <x v="178"/>
    <x v="10"/>
    <n v="7817010"/>
    <n v="1115027"/>
    <n v="4908236"/>
    <n v="3288668"/>
    <n v="9572825"/>
    <n v="-7355767"/>
    <n v="2.10542265348833"/>
    <m/>
    <m/>
    <n v="1082093"/>
    <n v="3051740"/>
    <n v="6879266"/>
    <n v="181955200"/>
    <n v="18.17167522555"/>
    <n v="1235170"/>
    <n v="775873"/>
    <s v="2010"/>
    <s v="Vague B"/>
    <x v="177"/>
    <s v="Brest"/>
    <x v="8"/>
    <s v="Bretagne"/>
    <s v="29019"/>
    <s v="A14"/>
    <s v="R53"/>
    <s v="Comptes financiers"/>
    <s v="06SE7"/>
    <n v="49.007561714773303"/>
    <n v="3830926"/>
    <n v="178124274"/>
    <n v="152248197"/>
    <n v="83.673452036545299"/>
    <n v="97.894577346511696"/>
    <m/>
    <n v="13.903415320025401"/>
    <n v="7667218"/>
    <n v="37427431"/>
    <n v="33064308"/>
    <n v="221675"/>
    <n v="221675"/>
    <n v="2191587"/>
    <n v="2419932"/>
    <n v="2310649"/>
    <n v="84.491633731846093"/>
    <n v="14235033"/>
    <n v="28.769868165188999"/>
  </r>
  <r>
    <x v="178"/>
    <x v="13"/>
    <n v="8233102"/>
    <n v="2205510"/>
    <n v="2382949"/>
    <n v="4127728"/>
    <n v="7359365"/>
    <n v="-13610643"/>
    <n v="4.19975075573441"/>
    <m/>
    <m/>
    <n v="7351143"/>
    <n v="2934796"/>
    <n v="5713246"/>
    <n v="184531427"/>
    <n v="16.447794011802699"/>
    <n v="859896"/>
    <m/>
    <s v="2010"/>
    <s v="Vague B"/>
    <x v="177"/>
    <s v="Brest"/>
    <x v="8"/>
    <s v="Bretagne"/>
    <s v="29019"/>
    <s v="A14"/>
    <s v="R53"/>
    <s v="Comptes financiers"/>
    <s v="06SE7"/>
    <n v="94.130499051268899"/>
    <n v="7749860"/>
    <n v="176781568"/>
    <n v="154927942"/>
    <n v="83.957483296327595"/>
    <n v="95.800249786178696"/>
    <m/>
    <n v="11.6345192729595"/>
    <n v="2524623"/>
    <n v="34820684"/>
    <n v="30351349"/>
    <n v="3460239"/>
    <n v="3460239"/>
    <n v="4332648"/>
    <n v="1898134"/>
    <n v="3176540"/>
    <n v="84.451916078210999"/>
    <n v="19323889"/>
    <n v="39.351387809842301"/>
  </r>
  <r>
    <x v="16"/>
    <x v="4"/>
    <n v="1478571"/>
    <m/>
    <m/>
    <m/>
    <m/>
    <n v="-1198329"/>
    <n v="7.20199102112226"/>
    <m/>
    <m/>
    <m/>
    <m/>
    <n v="2852314"/>
    <n v="18026529"/>
    <n v="11.0822721334762"/>
    <m/>
    <m/>
    <m/>
    <m/>
    <x v="178"/>
    <m/>
    <x v="11"/>
    <m/>
    <m/>
    <m/>
    <m/>
    <s v="Comptes financiers"/>
    <s v="a5ZAn"/>
    <n v="87.805658301156996"/>
    <n v="1298269"/>
    <n v="16728260"/>
    <m/>
    <n v="74.861710759736397"/>
    <n v="92.798008978877704"/>
    <m/>
    <n v="61.383134886712703"/>
    <m/>
    <n v="1997749"/>
    <n v="1997749"/>
    <n v="538350"/>
    <n v="538350"/>
    <m/>
    <m/>
    <m/>
    <n v="75.010275790023897"/>
    <n v="4050643"/>
    <n v="87.171736929005206"/>
  </r>
  <r>
    <x v="16"/>
    <x v="7"/>
    <n v="771193"/>
    <m/>
    <m/>
    <m/>
    <m/>
    <n v="-1986704"/>
    <n v="9.3309926434240307"/>
    <m/>
    <m/>
    <m/>
    <m/>
    <n v="3942653"/>
    <n v="19521310"/>
    <n v="9.9647103601141502"/>
    <m/>
    <m/>
    <s v="2011"/>
    <s v="Vague A"/>
    <x v="16"/>
    <s v="Nîmes"/>
    <x v="9"/>
    <s v="Occitanie"/>
    <s v="30189"/>
    <s v="A11"/>
    <s v="R76"/>
    <s v="Comptes financiers"/>
    <s v="HAU8L"/>
    <n v="236.19664597578"/>
    <n v="1821532"/>
    <n v="17699778"/>
    <m/>
    <n v="73.070208915282805"/>
    <n v="90.669007356576003"/>
    <m/>
    <n v="80.190558322000001"/>
    <m/>
    <n v="1945242"/>
    <n v="1945242"/>
    <n v="1063105"/>
    <n v="1063105"/>
    <n v="1736077"/>
    <m/>
    <m/>
    <n v="77.081936593949195"/>
    <n v="5929357"/>
    <n v="120.59860412"/>
  </r>
  <r>
    <x v="16"/>
    <x v="8"/>
    <n v="7470527"/>
    <n v="1645417"/>
    <m/>
    <n v="832646"/>
    <n v="2724665"/>
    <n v="-2050532"/>
    <n v="15.2183838624139"/>
    <m/>
    <m/>
    <n v="49997"/>
    <n v="577263"/>
    <n v="6773991"/>
    <n v="28617316"/>
    <n v="19.770935191825799"/>
    <n v="463904"/>
    <m/>
    <s v="2011"/>
    <s v="Vague A"/>
    <x v="16"/>
    <s v="Nîmes"/>
    <x v="9"/>
    <s v="Occitanie"/>
    <s v="30189"/>
    <s v="A11"/>
    <s v="R76"/>
    <s v="Comptes financiers"/>
    <s v="HAU8L"/>
    <n v="58.296998324214599"/>
    <n v="4355093"/>
    <n v="24262225"/>
    <n v="19876218"/>
    <n v="69.455213759389594"/>
    <n v="84.781623126361694"/>
    <m/>
    <n v="100.51167030229099"/>
    <n v="481226"/>
    <n v="7096834"/>
    <n v="5657911"/>
    <n v="3404303"/>
    <n v="3404303"/>
    <n v="-1278826"/>
    <n v="132162"/>
    <n v="189554"/>
    <n v="71.986412049357497"/>
    <n v="8824523"/>
    <n v="130.93721948419801"/>
  </r>
  <r>
    <x v="17"/>
    <x v="4"/>
    <n v="38534"/>
    <m/>
    <m/>
    <m/>
    <m/>
    <n v="-1218245"/>
    <n v="19.3281557571961"/>
    <m/>
    <m/>
    <m/>
    <m/>
    <n v="3050470"/>
    <n v="4400901"/>
    <n v="61.495202914130502"/>
    <m/>
    <m/>
    <m/>
    <s v="Vague A"/>
    <x v="17"/>
    <s v="Toulouse"/>
    <x v="10"/>
    <s v="Occitanie"/>
    <s v="31555"/>
    <s v="A16"/>
    <s v="R76"/>
    <s v="Comptes financiers"/>
    <s v="dQaK0"/>
    <n v="2207.434992"/>
    <n v="850613"/>
    <n v="3550288"/>
    <m/>
    <n v="48.480822449766499"/>
    <n v="80.6718442428039"/>
    <m/>
    <n v="309.31834262459802"/>
    <m/>
    <n v="2706343"/>
    <n v="2706343"/>
    <n v="782951"/>
    <n v="782951"/>
    <n v="775812"/>
    <m/>
    <m/>
    <m/>
    <n v="4268715"/>
    <n v="432.84865903836499"/>
  </r>
  <r>
    <x v="17"/>
    <x v="14"/>
    <n v="82895"/>
    <n v="69752"/>
    <n v="4536"/>
    <n v="2592937"/>
    <n v="577108"/>
    <n v="-973533"/>
    <n v="-8.0475564976594693"/>
    <m/>
    <m/>
    <n v="2500"/>
    <n v="33157"/>
    <n v="5297706"/>
    <n v="7144765"/>
    <n v="70.150550787884598"/>
    <n v="44525"/>
    <n v="0"/>
    <m/>
    <s v="Vague A"/>
    <x v="17"/>
    <s v="Toulouse"/>
    <x v="10"/>
    <s v="Occitanie"/>
    <s v="31555"/>
    <s v="A16"/>
    <s v="R76"/>
    <s v="Comptes financiers"/>
    <s v="dQaK0"/>
    <n v="-693.623258338862"/>
    <n v="-574979"/>
    <n v="7719743"/>
    <n v="2727143"/>
    <n v="38.169806844591797"/>
    <n v="108.047542501398"/>
    <m/>
    <n v="247.051509357242"/>
    <n v="1435082"/>
    <n v="5211574"/>
    <n v="5012092"/>
    <n v="-203574"/>
    <n v="-203574"/>
    <n v="-441189"/>
    <n v="311833"/>
    <n v="140144"/>
    <m/>
    <n v="6271239"/>
    <n v="292.45093262819802"/>
  </r>
  <r>
    <x v="17"/>
    <x v="8"/>
    <n v="391304"/>
    <n v="43930"/>
    <n v="41148"/>
    <n v="428293"/>
    <n v="733413"/>
    <n v="-1313254"/>
    <n v="-7.57636644013912"/>
    <m/>
    <m/>
    <m/>
    <n v="21082"/>
    <n v="4485399"/>
    <n v="5556793"/>
    <n v="57.879661884111897"/>
    <n v="38611"/>
    <m/>
    <m/>
    <s v="Vague A"/>
    <x v="17"/>
    <s v="Toulouse"/>
    <x v="10"/>
    <s v="Occitanie"/>
    <s v="31555"/>
    <s v="A16"/>
    <s v="R76"/>
    <s v="Comptes financiers"/>
    <s v="dQaK0"/>
    <n v="-107.58975119089"/>
    <n v="-421003"/>
    <n v="5977614"/>
    <n v="3158131"/>
    <n v="56.833698861915501"/>
    <n v="107.57309116967301"/>
    <m/>
    <n v="270.13180175233799"/>
    <n v="1474751"/>
    <n v="3500441"/>
    <n v="3216253"/>
    <n v="-520762"/>
    <n v="-520762"/>
    <n v="-495905"/>
    <n v="597952"/>
    <n v="121261"/>
    <m/>
    <n v="5798653"/>
    <n v="349.22212775866802"/>
  </r>
  <r>
    <x v="18"/>
    <x v="12"/>
    <m/>
    <n v="0"/>
    <n v="0"/>
    <n v="1656196.2"/>
    <n v="1470467.45"/>
    <n v="2254463.15"/>
    <n v="14.736158506848801"/>
    <n v="7685987.7699999996"/>
    <n v="37.779005099858701"/>
    <n v="2663039.13"/>
    <n v="608169.67000000004"/>
    <n v="10764823.26"/>
    <n v="20344600.789999999"/>
    <n v="57.826981032641797"/>
    <n v="749855.56"/>
    <n v="28374.87"/>
    <s v="2012"/>
    <s v="Vague A"/>
    <x v="18"/>
    <s v="Toulouse"/>
    <x v="10"/>
    <s v="Occitanie"/>
    <s v="31555"/>
    <s v="A16"/>
    <s v="R76"/>
    <s v="Comptes financiers"/>
    <s v="dj88d"/>
    <m/>
    <n v="2998012.62"/>
    <n v="17299520.100000001"/>
    <m/>
    <n v="44.157397791829602"/>
    <n v="85.032487383597399"/>
    <n v="3712398.67"/>
    <n v="224.014096992205"/>
    <n v="320371.57"/>
    <n v="11764668.439999999"/>
    <n v="11764668.439999999"/>
    <n v="95143.570000004402"/>
    <m/>
    <m/>
    <n v="1185919"/>
    <n v="705784.78"/>
    <m/>
    <n v="8510360.1099999994"/>
    <n v="177.099111529689"/>
  </r>
  <r>
    <x v="18"/>
    <x v="0"/>
    <n v="6572064.2300000004"/>
    <n v="1465724.94"/>
    <n v="195236.92"/>
    <n v="5121308.21"/>
    <n v="2032519.54"/>
    <n v="1270060.8799999999"/>
    <n v="7.2518442959999998"/>
    <n v="8045183.6500000004"/>
    <n v="14.39673301"/>
    <n v="3557637.39"/>
    <n v="909701"/>
    <n v="12443346.34"/>
    <n v="55882009.109999999"/>
    <n v="30.75696464"/>
    <n v="1032710.8"/>
    <n v="52285.56"/>
    <s v="2012"/>
    <s v="Vague A"/>
    <x v="18"/>
    <s v="Toulouse"/>
    <x v="10"/>
    <s v="Occitanie"/>
    <s v="31555"/>
    <s v="A16"/>
    <s v="R76"/>
    <s v="Comptes financiers"/>
    <s v="dj88d"/>
    <n v="61.662152839999997"/>
    <n v="4052476.29"/>
    <n v="51823595.899999999"/>
    <m/>
    <n v="70.831639789999997"/>
    <n v="92.737531680000004"/>
    <n v="6679119.6299999999"/>
    <n v="86.439480020000005"/>
    <n v="827933.6"/>
    <n v="17187609.780000001"/>
    <n v="17187609.780000001"/>
    <n v="1308718.28"/>
    <m/>
    <m/>
    <n v="985538.09"/>
    <n v="517436.94"/>
    <n v="79.818170041185994"/>
    <n v="11173285.460000001"/>
    <n v="77.61682098"/>
  </r>
  <r>
    <x v="18"/>
    <x v="10"/>
    <n v="12464667"/>
    <n v="2013065"/>
    <n v="3003547"/>
    <n v="2852085"/>
    <n v="9399663"/>
    <n v="-9949523"/>
    <n v="4.8816788434025797"/>
    <m/>
    <m/>
    <n v="3310558"/>
    <n v="1876800"/>
    <n v="8875400"/>
    <n v="56443287"/>
    <n v="28.349899253741199"/>
    <n v="257075"/>
    <n v="56965"/>
    <s v="2012"/>
    <s v="Vague A"/>
    <x v="18"/>
    <s v="Toulouse"/>
    <x v="10"/>
    <s v="Occitanie"/>
    <s v="31555"/>
    <s v="A16"/>
    <s v="R76"/>
    <s v="Comptes financiers"/>
    <s v="dj88d"/>
    <n v="22.105524359375199"/>
    <n v="2755380"/>
    <n v="53687907"/>
    <n v="42900060"/>
    <n v="76.0056018707769"/>
    <n v="95.118321156597403"/>
    <m/>
    <n v="59.513290395172199"/>
    <n v="720997"/>
    <n v="25132536"/>
    <n v="16001615"/>
    <n v="769782"/>
    <n v="720403"/>
    <n v="2165680"/>
    <n v="1198562"/>
    <n v="443219"/>
    <n v="78.824809172697002"/>
    <n v="18824923"/>
    <n v="126.229027330121"/>
  </r>
  <r>
    <x v="19"/>
    <x v="6"/>
    <n v="6689672"/>
    <n v="2945678.84"/>
    <n v="723061.26"/>
    <n v="7359485.3200000003"/>
    <n v="2674422.58"/>
    <n v="-8647033"/>
    <n v="2.0836583453205901"/>
    <n v="16447670.74"/>
    <n v="18.78289492"/>
    <n v="5336338.5199999996"/>
    <n v="4824949.3899999997"/>
    <n v="23440916"/>
    <n v="87567283"/>
    <n v="36.797664488459702"/>
    <n v="2418735.7999999998"/>
    <n v="119497.59"/>
    <s v="2010"/>
    <s v="Vague A"/>
    <x v="19"/>
    <s v="Toulouse"/>
    <x v="10"/>
    <s v="Occitanie"/>
    <s v="31555"/>
    <s v="A16"/>
    <s v="R76"/>
    <s v="Comptes financiers"/>
    <s v="mMex4"/>
    <n v="27.274924689880201"/>
    <n v="1824603"/>
    <n v="85221872"/>
    <m/>
    <n v="71.418507983169903"/>
    <n v="97.321589845376394"/>
    <n v="4782600.4400000004"/>
    <n v="99"/>
    <n v="2694593.01"/>
    <n v="33643209.960000001"/>
    <n v="32222715"/>
    <n v="243962"/>
    <m/>
    <m/>
    <n v="997771.67"/>
    <n v="2994772.86"/>
    <n v="75.046148582613597"/>
    <n v="32087949"/>
    <n v="136"/>
  </r>
  <r>
    <x v="19"/>
    <x v="10"/>
    <n v="12204902"/>
    <n v="3685889"/>
    <n v="259503"/>
    <n v="7562567"/>
    <n v="6614860"/>
    <n v="-1979051"/>
    <n v="3.5655488284386401"/>
    <m/>
    <m/>
    <n v="5141728"/>
    <n v="5138668"/>
    <n v="18512599"/>
    <n v="97374883"/>
    <n v="41.113391633035398"/>
    <n v="675917"/>
    <n v="321149"/>
    <s v="2010"/>
    <s v="Vague A"/>
    <x v="19"/>
    <s v="Toulouse"/>
    <x v="10"/>
    <s v="Occitanie"/>
    <s v="31555"/>
    <s v="A16"/>
    <s v="R76"/>
    <s v="Comptes financiers"/>
    <s v="mMex4"/>
    <n v="28.447168195205499"/>
    <n v="3471949"/>
    <n v="90902934"/>
    <n v="66184229"/>
    <n v="67.968481153399694"/>
    <n v="93.353574555771203"/>
    <m/>
    <n v="73.314857362029699"/>
    <n v="2831626"/>
    <n v="38525194"/>
    <n v="40034117"/>
    <n v="99805"/>
    <n v="816809"/>
    <n v="-3909259"/>
    <n v="2180191"/>
    <n v="4113096"/>
    <n v="75.556898436638804"/>
    <n v="20491650"/>
    <n v="81.152430129482994"/>
  </r>
  <r>
    <x v="19"/>
    <x v="8"/>
    <n v="4592459"/>
    <n v="4141330"/>
    <n v="1011120"/>
    <n v="8498322"/>
    <n v="5222916"/>
    <n v="-9291044"/>
    <n v="6.65983315467538"/>
    <m/>
    <m/>
    <n v="7016928"/>
    <n v="5423783"/>
    <n v="30395391"/>
    <n v="101617831"/>
    <n v="40.112641254860101"/>
    <n v="362007"/>
    <n v="97976"/>
    <s v="2010"/>
    <s v="Vague A"/>
    <x v="19"/>
    <s v="Toulouse"/>
    <x v="10"/>
    <s v="Occitanie"/>
    <s v="31555"/>
    <s v="A16"/>
    <s v="R76"/>
    <s v="Comptes financiers"/>
    <s v="mMex4"/>
    <n v="147.36283982067101"/>
    <n v="6767578"/>
    <n v="94848972"/>
    <n v="71289639"/>
    <n v="70.154655239590795"/>
    <n v="93.338906239791697"/>
    <m/>
    <n v="115.36593944318101"/>
    <n v="4696246"/>
    <n v="40930729"/>
    <n v="40761596"/>
    <n v="5684001"/>
    <n v="5339631"/>
    <n v="6526105"/>
    <n v="3033831"/>
    <n v="1426270"/>
    <n v="75.080279296330303"/>
    <n v="39686435"/>
    <n v="150.630168137194"/>
  </r>
  <r>
    <x v="20"/>
    <x v="12"/>
    <n v="6478608.0700000003"/>
    <n v="0"/>
    <n v="0"/>
    <n v="2037771.84"/>
    <n v="317911.67999999999"/>
    <m/>
    <n v="4.9083421976959896"/>
    <n v="10149946.119999999"/>
    <n v="12.0887723018473"/>
    <n v="744289.85"/>
    <n v="3389159.1"/>
    <n v="15154742.939999999"/>
    <n v="83961761.099999994"/>
    <n v="15.5666554974155"/>
    <n v="778434.32"/>
    <n v="6390"/>
    <s v="2009"/>
    <s v="Vague A"/>
    <x v="20"/>
    <s v="Toulouse"/>
    <x v="10"/>
    <s v="Occitanie"/>
    <s v="31555"/>
    <s v="A16"/>
    <s v="R76"/>
    <s v="Comptes financiers"/>
    <s v="542Id"/>
    <n v="63.611357647692998"/>
    <n v="4121130.55"/>
    <n v="79834580.569999993"/>
    <m/>
    <n v="80.460903969771607"/>
    <n v="95.084452164974905"/>
    <n v="4349553.05"/>
    <n v="68.337647914569601"/>
    <n v="3799679.63"/>
    <n v="13070038.1"/>
    <n v="13070038.1"/>
    <n v="1626401.71"/>
    <m/>
    <m/>
    <m/>
    <n v="317430"/>
    <n v="77.062765024993695"/>
    <n v="17241773.41"/>
    <n v="77.7487447580137"/>
  </r>
  <r>
    <x v="20"/>
    <x v="14"/>
    <n v="6723976"/>
    <n v="495029"/>
    <n v="259781"/>
    <n v="8065307"/>
    <n v="3335634"/>
    <n v="-10398823"/>
    <n v="10.074272960565599"/>
    <m/>
    <m/>
    <n v="8000"/>
    <n v="2399128"/>
    <n v="49540803"/>
    <n v="112466905"/>
    <n v="22.383278885464101"/>
    <n v="535453"/>
    <n v="92396"/>
    <s v="2009"/>
    <s v="Vague A"/>
    <x v="20"/>
    <s v="Toulouse"/>
    <x v="10"/>
    <s v="Occitanie"/>
    <s v="31555"/>
    <s v="A16"/>
    <s v="R76"/>
    <s v="Comptes financiers"/>
    <s v="542Id"/>
    <n v="168.504810249174"/>
    <n v="11330223"/>
    <n v="101135752"/>
    <n v="83495519"/>
    <n v="74.240078892541803"/>
    <n v="89.924900129509197"/>
    <m/>
    <n v="176.34405961602999"/>
    <n v="9834067"/>
    <n v="26221068"/>
    <n v="25173781"/>
    <n v="8148865"/>
    <n v="8148865"/>
    <n v="8363796"/>
    <n v="358738"/>
    <n v="837535"/>
    <n v="74.390988777210197"/>
    <n v="59939626"/>
    <n v="213.359419723304"/>
  </r>
  <r>
    <x v="20"/>
    <x v="8"/>
    <n v="10948732"/>
    <n v="340444"/>
    <n v="2278227"/>
    <n v="4985445"/>
    <n v="6068385"/>
    <n v="-12022125"/>
    <n v="4.6870021707587401"/>
    <m/>
    <m/>
    <m/>
    <n v="3985933"/>
    <n v="49139843"/>
    <n v="116741209"/>
    <n v="23.666187147333702"/>
    <n v="488836"/>
    <n v="121717"/>
    <s v="2009"/>
    <s v="Vague A"/>
    <x v="20"/>
    <s v="Toulouse"/>
    <x v="10"/>
    <s v="Occitanie"/>
    <s v="31555"/>
    <s v="A16"/>
    <s v="R76"/>
    <s v="Comptes financiers"/>
    <s v="542Id"/>
    <n v="49.975312209669603"/>
    <n v="5471663"/>
    <n v="111066386"/>
    <n v="88060521"/>
    <n v="75.432250320450294"/>
    <n v="95.138971877531304"/>
    <m/>
    <n v="159.277204536033"/>
    <n v="10029554"/>
    <n v="31173313"/>
    <n v="27628193"/>
    <n v="2452329"/>
    <n v="2452329"/>
    <n v="3196206"/>
    <n v="2077696"/>
    <n v="797076"/>
    <n v="73.266175079963205"/>
    <n v="61161968"/>
    <n v="198.244574915763"/>
  </r>
  <r>
    <x v="21"/>
    <x v="2"/>
    <n v="4406908.8099999996"/>
    <n v="0"/>
    <n v="476864.73"/>
    <n v="1642375.55"/>
    <n v="3044001.06"/>
    <m/>
    <n v="1.6984389360000001"/>
    <n v="18694817.010000002"/>
    <n v="11.745617469999999"/>
    <n v="409942.26"/>
    <n v="2923543.35"/>
    <n v="21481599.109999999"/>
    <n v="159164190.90000001"/>
    <n v="9.7718381940000008"/>
    <n v="968009.67"/>
    <n v="252806.5"/>
    <s v="2011"/>
    <s v="Vague A"/>
    <x v="21"/>
    <s v="Toulouse"/>
    <x v="10"/>
    <s v="Occitanie"/>
    <s v="31555"/>
    <s v="A16"/>
    <s v="R76"/>
    <s v="Comptes financiers"/>
    <s v="HqAYu"/>
    <n v="61.342467169999999"/>
    <n v="2703306.59"/>
    <n v="156422164.09999999"/>
    <m/>
    <n v="85.264576120000001"/>
    <n v="98.277233859999996"/>
    <n v="4868296.28"/>
    <n v="49.439129819999998"/>
    <n v="2995724.74"/>
    <n v="15553267.199999999"/>
    <n v="15553267.199999999"/>
    <n v="3426212.74"/>
    <m/>
    <m/>
    <n v="349713.85"/>
    <n v="1581917.97"/>
    <n v="86.021647124020305"/>
    <n v="26154820.170000002"/>
    <n v="60.194380469999999"/>
  </r>
  <r>
    <x v="21"/>
    <x v="1"/>
    <n v="10306141"/>
    <n v="187580"/>
    <n v="351808"/>
    <n v="5963951"/>
    <n v="6673252"/>
    <n v="-5866544"/>
    <n v="2.2851688303472701"/>
    <m/>
    <m/>
    <n v="111577"/>
    <n v="3633098"/>
    <n v="32901365"/>
    <n v="178943540"/>
    <n v="7.1637126436640299"/>
    <n v="1051879"/>
    <n v="455069"/>
    <s v="2011"/>
    <s v="Vague A"/>
    <x v="21"/>
    <s v="Toulouse"/>
    <x v="10"/>
    <s v="Occitanie"/>
    <s v="31555"/>
    <s v="A16"/>
    <s v="R76"/>
    <s v="Comptes financiers"/>
    <s v="HqAYu"/>
    <n v="39.676946007239799"/>
    <n v="4089162"/>
    <n v="174854377"/>
    <n v="146951156"/>
    <n v="82.121520564531096"/>
    <n v="97.714830610817202"/>
    <m/>
    <n v="67.739175897209606"/>
    <n v="2600708"/>
    <n v="23419922"/>
    <n v="12819001"/>
    <n v="3105164"/>
    <n v="3105164"/>
    <n v="3508854"/>
    <n v="1095946"/>
    <n v="1295054"/>
    <n v="86.593093165867799"/>
    <n v="38767909"/>
    <n v="79.817545774104403"/>
  </r>
  <r>
    <x v="22"/>
    <x v="5"/>
    <n v="17786441.050000001"/>
    <n v="0"/>
    <n v="0"/>
    <n v="5786954.5099999998"/>
    <n v="7320394.5"/>
    <n v="9563953.6500000302"/>
    <n v="3.2939291356356502"/>
    <n v="40033604.600000001"/>
    <n v="12.3743820952359"/>
    <n v="4349935.59"/>
    <n v="4369285.0599999996"/>
    <n v="33257170.0200001"/>
    <n v="323520029.45999998"/>
    <n v="14.5937652264703"/>
    <n v="2931040.54"/>
    <n v="334244.83"/>
    <s v="2010"/>
    <s v="Vague A"/>
    <x v="22"/>
    <s v="Toulouse"/>
    <x v="10"/>
    <s v="Occitanie"/>
    <s v="31555"/>
    <s v="A16"/>
    <s v="R76"/>
    <s v="Comptes financiers"/>
    <s v="m7K6T"/>
    <n v="59.913731364487802"/>
    <n v="10656520.51"/>
    <n v="312874307.98000002"/>
    <m/>
    <n v="82.106898003618895"/>
    <n v="96.709408843165306"/>
    <n v="15253732.310000001"/>
    <n v="38.266424892789097"/>
    <n v="4996254.97"/>
    <n v="47213753.559999898"/>
    <n v="47213753.559999898"/>
    <n v="7835162.8499999903"/>
    <m/>
    <m/>
    <n v="4649248.6100000003"/>
    <n v="2646397.7000000002"/>
    <n v="82.5293476238529"/>
    <n v="23693216.349999901"/>
    <n v="27.2619312882195"/>
  </r>
  <r>
    <x v="22"/>
    <x v="2"/>
    <m/>
    <m/>
    <m/>
    <m/>
    <m/>
    <n v="9499460.1099999994"/>
    <m/>
    <m/>
    <m/>
    <m/>
    <m/>
    <n v="35802600.590000004"/>
    <m/>
    <m/>
    <m/>
    <m/>
    <s v="2010"/>
    <s v="Vague A"/>
    <x v="22"/>
    <s v="Toulouse"/>
    <x v="10"/>
    <s v="Occitanie"/>
    <s v="31555"/>
    <s v="A16"/>
    <s v="R76"/>
    <s v="Comptes financiers"/>
    <s v="m7K6T"/>
    <m/>
    <n v="10749273.029999999"/>
    <n v="321848656.63999999"/>
    <m/>
    <m/>
    <m/>
    <m/>
    <n v="40.04"/>
    <m/>
    <m/>
    <m/>
    <n v="8916146.5500000007"/>
    <m/>
    <m/>
    <m/>
    <m/>
    <n v="82.655832946007607"/>
    <n v="26303140.48"/>
    <n v="29.42107"/>
  </r>
  <r>
    <x v="22"/>
    <x v="0"/>
    <n v="17859759.780000001"/>
    <n v="6832495.0099999998"/>
    <n v="1305109.1599999999"/>
    <n v="9177796.7699999996"/>
    <n v="8683737.8100000005"/>
    <n v="5943849.4000000004"/>
    <n v="1.682974108"/>
    <n v="44601210.310000002"/>
    <n v="13.18847439"/>
    <n v="5117370.21"/>
    <n v="4978147.38"/>
    <n v="31169828.550000001"/>
    <n v="338183242.5"/>
    <n v="16.967194259999999"/>
    <n v="2959830.98"/>
    <n v="387129.21"/>
    <s v="2010"/>
    <s v="Vague A"/>
    <x v="22"/>
    <s v="Toulouse"/>
    <x v="10"/>
    <s v="Occitanie"/>
    <s v="31555"/>
    <s v="A16"/>
    <s v="R76"/>
    <s v="Comptes financiers"/>
    <s v="m7K6T"/>
    <n v="31.86793372"/>
    <n v="5691536.4100000001"/>
    <n v="332490984.30000001"/>
    <m/>
    <n v="82.390552589999999"/>
    <n v="98.316812459999994"/>
    <n v="10930737.83"/>
    <n v="33.748699389999999"/>
    <n v="6439332.5300000003"/>
    <n v="57380207.710000001"/>
    <n v="57380207.710000001"/>
    <m/>
    <m/>
    <m/>
    <n v="5972555.6299999999"/>
    <n v="3222710.89"/>
    <n v="82.582056862459794"/>
    <n v="25225979.149999999"/>
    <n v="27.313078919999999"/>
  </r>
  <r>
    <x v="22"/>
    <x v="4"/>
    <n v="17009985"/>
    <m/>
    <m/>
    <m/>
    <m/>
    <n v="2807108"/>
    <n v="1.3866989215971299"/>
    <m/>
    <m/>
    <m/>
    <m/>
    <n v="22564901"/>
    <n v="339328381"/>
    <n v="16.898056045597901"/>
    <m/>
    <m/>
    <s v="2010"/>
    <s v="Vague A"/>
    <x v="22"/>
    <s v="Toulouse"/>
    <x v="10"/>
    <s v="Occitanie"/>
    <s v="31555"/>
    <s v="A16"/>
    <s v="R76"/>
    <s v="Comptes financiers"/>
    <s v="m7K6T"/>
    <n v="27.662946204832"/>
    <n v="4705463"/>
    <n v="334640031"/>
    <m/>
    <n v="84.312809366806206"/>
    <n v="98.618344275776906"/>
    <m/>
    <n v="24.274933084739001"/>
    <m/>
    <n v="57339900"/>
    <n v="57339900"/>
    <m/>
    <m/>
    <m/>
    <m/>
    <m/>
    <n v="82.304219777079496"/>
    <n v="19757793"/>
    <n v="21.255094492864199"/>
  </r>
  <r>
    <x v="22"/>
    <x v="1"/>
    <n v="35576760"/>
    <n v="7251495"/>
    <n v="1173023"/>
    <n v="7967510"/>
    <n v="38657837"/>
    <n v="-10412310"/>
    <n v="3.56043005514233"/>
    <m/>
    <m/>
    <n v="327935"/>
    <n v="5396032"/>
    <n v="28853985"/>
    <n v="356585435"/>
    <n v="17.432026913830601"/>
    <n v="4376527"/>
    <n v="7812776"/>
    <s v="2010"/>
    <s v="Vague A"/>
    <x v="22"/>
    <s v="Toulouse"/>
    <x v="10"/>
    <s v="Occitanie"/>
    <s v="31555"/>
    <s v="A16"/>
    <s v="R76"/>
    <s v="Comptes financiers"/>
    <s v="m7K6T"/>
    <n v="35.686147361367397"/>
    <n v="12695975"/>
    <n v="343816104"/>
    <n v="286225741"/>
    <n v="80.268489092943497"/>
    <n v="96.4189981567811"/>
    <m/>
    <n v="30.2121816841948"/>
    <n v="10506072"/>
    <n v="94798315"/>
    <n v="62160069"/>
    <n v="4191356"/>
    <n v="3832903"/>
    <n v="17928632"/>
    <n v="6896791"/>
    <n v="4432317"/>
    <n v="82.881554966022705"/>
    <n v="39266295"/>
    <n v="41.114613409731398"/>
  </r>
  <r>
    <x v="22"/>
    <x v="14"/>
    <n v="27094602"/>
    <n v="8073986"/>
    <n v="4253413"/>
    <n v="3877652"/>
    <n v="22190463"/>
    <n v="-16687526"/>
    <n v="6.0628993185556999"/>
    <m/>
    <m/>
    <n v="29244"/>
    <n v="5260799"/>
    <n v="48348667"/>
    <n v="364874573"/>
    <n v="16.896457731517501"/>
    <n v="1312968"/>
    <n v="6745508"/>
    <s v="2010"/>
    <s v="Vague A"/>
    <x v="22"/>
    <s v="Toulouse"/>
    <x v="10"/>
    <s v="Occitanie"/>
    <s v="31555"/>
    <s v="A16"/>
    <s v="R76"/>
    <s v="Comptes financiers"/>
    <s v="m7K6T"/>
    <n v="81.647178282965697"/>
    <n v="22121978"/>
    <n v="342605326"/>
    <n v="292123314"/>
    <n v="80.061296570534097"/>
    <n v="93.896739140548405"/>
    <m/>
    <n v="50.803413721595199"/>
    <n v="16199232"/>
    <n v="77704024"/>
    <n v="61650878"/>
    <n v="16286406"/>
    <n v="15826673"/>
    <n v="20338609"/>
    <n v="5149546"/>
    <n v="4611213"/>
    <n v="84.193911163556706"/>
    <n v="65036193"/>
    <n v="68.3381947191329"/>
  </r>
  <r>
    <x v="22"/>
    <x v="9"/>
    <n v="70325925"/>
    <n v="6119648"/>
    <n v="3472425"/>
    <n v="14652766"/>
    <n v="75874995"/>
    <n v="-16435573"/>
    <n v="0.20717918925940729"/>
    <m/>
    <m/>
    <n v="0"/>
    <n v="5308550"/>
    <n v="63799161"/>
    <n v="418553139"/>
    <n v="23.765432087704401"/>
    <n v="1200000"/>
    <n v="4716100"/>
    <s v="2010"/>
    <s v="Vague A"/>
    <x v="22"/>
    <s v="Toulouse"/>
    <x v="10"/>
    <s v="Occitanie"/>
    <s v="31555"/>
    <s v="A16"/>
    <s v="R76"/>
    <s v="Budget"/>
    <s v="m7K6T"/>
    <n v="1.233051680443592"/>
    <n v="867155"/>
    <n v="417685984"/>
    <n v="330967114"/>
    <n v="79.074096730164527"/>
    <n v="99.792820810740594"/>
    <m/>
    <n v="54.987954683200499"/>
    <n v="25756578"/>
    <n v="160685180"/>
    <n v="99470962"/>
    <n v="-6867316"/>
    <n v="-6976612"/>
    <n v="9421551"/>
    <n v="11655074"/>
    <n v="11929044"/>
    <m/>
    <n v="80234734"/>
    <n v="69.153635377911101"/>
  </r>
  <r>
    <x v="179"/>
    <x v="7"/>
    <n v="207649178"/>
    <m/>
    <m/>
    <m/>
    <m/>
    <n v="-15183424"/>
    <m/>
    <m/>
    <m/>
    <m/>
    <m/>
    <n v="18906131"/>
    <n v="19116155"/>
    <n v="93.029225804038504"/>
    <m/>
    <m/>
    <s v="2018"/>
    <s v="Vague A"/>
    <x v="179"/>
    <s v="Toulouse"/>
    <x v="10"/>
    <s v="Occitanie"/>
    <s v="31555"/>
    <s v="A16"/>
    <s v="R76"/>
    <s v="Comptes financiers"/>
    <s v="4a8B2"/>
    <m/>
    <n v="-3599864"/>
    <n v="22716019"/>
    <m/>
    <n v="19.849572259693399"/>
    <n v="118.831527574452"/>
    <m/>
    <n v="299.62147680999999"/>
    <m/>
    <n v="13946028.5"/>
    <n v="17783611"/>
    <m/>
    <n v="976275"/>
    <n v="-2730980"/>
    <m/>
    <m/>
    <m/>
    <n v="34089555"/>
    <n v="540.24606159999996"/>
  </r>
  <r>
    <x v="179"/>
    <x v="13"/>
    <n v="16310553"/>
    <m/>
    <n v="3477135"/>
    <n v="4755270"/>
    <n v="1716092"/>
    <n v="-42022930"/>
    <n v="-3.21301136288825"/>
    <m/>
    <m/>
    <n v="84601"/>
    <m/>
    <n v="19256687"/>
    <n v="28253028"/>
    <n v="74.386653352695504"/>
    <m/>
    <m/>
    <s v="2018"/>
    <s v="Vague A"/>
    <x v="179"/>
    <s v="Toulouse"/>
    <x v="10"/>
    <s v="Occitanie"/>
    <s v="31555"/>
    <s v="A16"/>
    <s v="R76"/>
    <s v="Comptes financiers"/>
    <s v="4a8B2"/>
    <n v="-5.5655562383445902"/>
    <n v="-907773"/>
    <n v="29160800"/>
    <n v="21980808"/>
    <n v="77.799830871225595"/>
    <n v="103.213007823445"/>
    <m/>
    <n v="237.73035444843799"/>
    <m/>
    <n v="10546087"/>
    <n v="21016482"/>
    <n v="-3018905"/>
    <n v="390442"/>
    <n v="-22585737"/>
    <m/>
    <n v="512989"/>
    <n v="33.016647358930797"/>
    <n v="61279617"/>
    <n v="756.51772653699504"/>
  </r>
  <r>
    <x v="24"/>
    <x v="7"/>
    <n v="325169"/>
    <m/>
    <m/>
    <m/>
    <m/>
    <n v="-2138550"/>
    <n v="23.9253154253799"/>
    <m/>
    <m/>
    <m/>
    <m/>
    <n v="2166800"/>
    <n v="6317342"/>
    <n v="74.1003573971458"/>
    <m/>
    <m/>
    <m/>
    <s v="Vague B"/>
    <x v="24"/>
    <s v="Pessac"/>
    <x v="12"/>
    <s v="Nouvelle-Aquitaine"/>
    <s v="33318"/>
    <s v="A04"/>
    <s v="R75"/>
    <s v="Comptes financiers"/>
    <s v="DOunC"/>
    <n v="464.817986954476"/>
    <n v="1511444"/>
    <n v="4805898"/>
    <m/>
    <n v="41.817270617927598"/>
    <n v="76.074684574620207"/>
    <m/>
    <n v="162.31056090000001"/>
    <m/>
    <n v="4681173"/>
    <n v="4681173"/>
    <n v="1111345"/>
    <n v="1111345"/>
    <n v="872311"/>
    <m/>
    <m/>
    <m/>
    <n v="4305350"/>
    <n v="322.50497202000003"/>
  </r>
  <r>
    <x v="24"/>
    <x v="10"/>
    <n v="440393"/>
    <n v="31867"/>
    <n v="466748"/>
    <n v="270026"/>
    <n v="574421"/>
    <n v="-2371026"/>
    <n v="24.035225860548099"/>
    <m/>
    <m/>
    <n v="118632"/>
    <n v="3160480"/>
    <n v="3495494"/>
    <n v="6654770"/>
    <n v="76.035745788359307"/>
    <n v="54542"/>
    <n v="181"/>
    <m/>
    <s v="Vague B"/>
    <x v="24"/>
    <s v="Pessac"/>
    <x v="12"/>
    <s v="Nouvelle-Aquitaine"/>
    <s v="33318"/>
    <s v="A04"/>
    <s v="R75"/>
    <s v="Comptes financiers"/>
    <s v="DOunC"/>
    <n v="363.19582736328698"/>
    <n v="1599489"/>
    <n v="5039999"/>
    <n v="2553785"/>
    <n v="38.3752556436962"/>
    <n v="75.735134347242607"/>
    <m/>
    <n v="249.67819239646701"/>
    <n v="527648"/>
    <n v="5800602"/>
    <n v="5060004"/>
    <n v="1228346"/>
    <n v="1228346"/>
    <n v="1817568"/>
    <n v="132696"/>
    <n v="463361"/>
    <m/>
    <n v="5866520"/>
    <n v="419.03722599945002"/>
  </r>
  <r>
    <x v="24"/>
    <x v="13"/>
    <n v="717746"/>
    <n v="116155"/>
    <n v="13335"/>
    <n v="312528"/>
    <n v="738831"/>
    <n v="-1190892"/>
    <n v="34.176158606797003"/>
    <m/>
    <m/>
    <n v="74532"/>
    <n v="3727796"/>
    <n v="8302558"/>
    <n v="7750084"/>
    <n v="76.650782107652006"/>
    <n v="79425"/>
    <n v="229"/>
    <m/>
    <s v="Vague B"/>
    <x v="24"/>
    <s v="Pessac"/>
    <x v="12"/>
    <s v="Nouvelle-Aquitaine"/>
    <s v="33318"/>
    <s v="A04"/>
    <s v="R75"/>
    <s v="Comptes financiers"/>
    <s v="DOunC"/>
    <n v="369.02762258514798"/>
    <n v="2648681"/>
    <n v="5101402"/>
    <n v="2702899"/>
    <n v="34.875738121032001"/>
    <n v="65.823828490116995"/>
    <m/>
    <n v="585.90185207909497"/>
    <n v="497533"/>
    <n v="6276778"/>
    <n v="5940500"/>
    <n v="2287573"/>
    <n v="2287573"/>
    <n v="2160314"/>
    <n v="79397"/>
    <n v="637017"/>
    <m/>
    <n v="9493450"/>
    <n v="669.941714062134"/>
  </r>
  <r>
    <x v="24"/>
    <x v="14"/>
    <n v="2254495"/>
    <n v="426053"/>
    <n v="5065"/>
    <n v="751546"/>
    <n v="766809"/>
    <n v="-1281034"/>
    <n v="27.809323232648001"/>
    <m/>
    <m/>
    <n v="32339"/>
    <n v="3863277"/>
    <n v="8443614"/>
    <n v="8614201"/>
    <n v="78.381430848897097"/>
    <n v="53310"/>
    <m/>
    <m/>
    <s v="Vague B"/>
    <x v="24"/>
    <s v="Pessac"/>
    <x v="12"/>
    <s v="Nouvelle-Aquitaine"/>
    <s v="33318"/>
    <s v="A04"/>
    <s v="R75"/>
    <s v="Comptes financiers"/>
    <s v="DOunC"/>
    <n v="106.25665614694201"/>
    <n v="2395551"/>
    <n v="6218649"/>
    <n v="2665891"/>
    <n v="30.9476293854764"/>
    <n v="72.190665158614195"/>
    <m/>
    <n v="488.80408590354602"/>
    <n v="489718"/>
    <n v="6812796"/>
    <n v="6751934"/>
    <n v="2014337"/>
    <n v="2014337"/>
    <n v="406443"/>
    <n v="123496"/>
    <n v="301183"/>
    <m/>
    <n v="9724648"/>
    <n v="562.96364049490501"/>
  </r>
  <r>
    <x v="180"/>
    <x v="3"/>
    <n v="16536091.85"/>
    <n v="0"/>
    <n v="0"/>
    <n v="5249776.91"/>
    <n v="8428599.9800000004"/>
    <n v="6755460.3999999901"/>
    <n v="6.1160279112489304"/>
    <n v="27618638.469999999"/>
    <n v="17.559481380968698"/>
    <n v="3776467.81"/>
    <n v="1343531.6"/>
    <n v="15571931.060000001"/>
    <n v="157286185.56999999"/>
    <n v="30.887413502935299"/>
    <n v="1250463.94"/>
    <n v="10116.44"/>
    <s v="2010"/>
    <m/>
    <x v="180"/>
    <s v="Talence"/>
    <x v="12"/>
    <s v="Nouvelle-Aquitaine"/>
    <s v="33522"/>
    <s v="A04"/>
    <s v="R75"/>
    <s v="Comptes financiers"/>
    <s v="IXJPr"/>
    <n v="58.173763772363102"/>
    <n v="9619667.0099999905"/>
    <n v="147666518.56"/>
    <m/>
    <n v="69.840311901461803"/>
    <n v="93.883972088751094"/>
    <n v="15321857.470000001"/>
    <n v="37.963210863688097"/>
    <n v="1848170.42"/>
    <n v="48581634.520000003"/>
    <n v="48581634.520000003"/>
    <n v="4167971.0799999898"/>
    <m/>
    <m/>
    <n v="7825500.7999999998"/>
    <n v="3176919.26"/>
    <m/>
    <n v="8816470.6599999703"/>
    <n v="21.4939003678776"/>
  </r>
  <r>
    <x v="25"/>
    <x v="5"/>
    <n v="13640521.109999999"/>
    <n v="0"/>
    <n v="0"/>
    <n v="18133106.59"/>
    <n v="5506957.3600000003"/>
    <m/>
    <n v="1.17572318302567"/>
    <n v="27297285.059999999"/>
    <n v="16.833934968023701"/>
    <n v="7127610.0800000001"/>
    <n v="4581226.4400000004"/>
    <n v="11279892.240000101"/>
    <n v="162156293.88999999"/>
    <n v="28.676583519813398"/>
    <n v="619134.26"/>
    <n v="11839.3"/>
    <m/>
    <m/>
    <x v="25"/>
    <s v="Bordeaux"/>
    <x v="12"/>
    <s v="Nouvelle-Aquitaine"/>
    <s v="33063"/>
    <s v="A04"/>
    <s v="R75"/>
    <s v="Comptes financiers"/>
    <s v="xE7KR"/>
    <n v="13.9768057585593"/>
    <n v="1906509.1399999701"/>
    <n v="160196782.88999999"/>
    <m/>
    <n v="73.582196557193399"/>
    <n v="98.791591153822694"/>
    <n v="2517125.8899999699"/>
    <n v="25.348581495474701"/>
    <n v="3626183.27"/>
    <n v="46500885.049999997"/>
    <n v="46500885.049999997"/>
    <m/>
    <m/>
    <m/>
    <n v="3990782.73"/>
    <n v="1011491.62"/>
    <n v="76.925416542926001"/>
    <n v="24591121.080000099"/>
    <n v="55.262056010693101"/>
  </r>
  <r>
    <x v="26"/>
    <x v="1"/>
    <n v="3193540"/>
    <n v="315378"/>
    <n v="1382188"/>
    <n v="4074763"/>
    <n v="2076560"/>
    <n v="-6457815"/>
    <n v="3.2061339739402799"/>
    <m/>
    <m/>
    <n v="411594"/>
    <n v="1733067"/>
    <n v="13672948"/>
    <n v="93066323"/>
    <n v="14.5889797322282"/>
    <n v="295683"/>
    <n v="307256"/>
    <s v="2011"/>
    <s v="Vague B"/>
    <x v="26"/>
    <s v="Pessac"/>
    <x v="12"/>
    <s v="Nouvelle-Aquitaine"/>
    <s v="33318"/>
    <s v="A04"/>
    <s v="R75"/>
    <s v="Comptes financiers"/>
    <s v="Mz90U"/>
    <n v="93.433337299673695"/>
    <n v="2983831"/>
    <n v="89660665"/>
    <n v="77310078"/>
    <n v="83.069874803155201"/>
    <n v="96.3406118451677"/>
    <m/>
    <n v="54.898781756749202"/>
    <n v="2344558"/>
    <n v="13362598"/>
    <n v="13577427"/>
    <n v="1769403"/>
    <n v="1769403"/>
    <n v="294966"/>
    <n v="215860"/>
    <n v="205691"/>
    <n v="82.249582116124799"/>
    <n v="20130763"/>
    <n v="80.8278042550766"/>
  </r>
  <r>
    <x v="26"/>
    <x v="9"/>
    <n v="7903098"/>
    <n v="241231"/>
    <n v="0"/>
    <n v="3868901"/>
    <n v="6386317"/>
    <n v="-5667432"/>
    <n v="-2.540703951966623"/>
    <m/>
    <m/>
    <n v="15080"/>
    <n v="1700441"/>
    <n v="8331585"/>
    <n v="105301446"/>
    <n v="16.749464200140231"/>
    <n v="36000"/>
    <n v="292507"/>
    <s v="2011"/>
    <s v="Vague B"/>
    <x v="26"/>
    <s v="Pessac"/>
    <x v="12"/>
    <s v="Nouvelle-Aquitaine"/>
    <s v="33318"/>
    <s v="A04"/>
    <s v="R75"/>
    <s v="Budget"/>
    <s v="Mz90U"/>
    <n v="-33.852522137521262"/>
    <n v="-2675398"/>
    <n v="107976844"/>
    <n v="87668719"/>
    <n v="83.255000126019169"/>
    <n v="102.54070395196661"/>
    <m/>
    <n v="27.777905788763402"/>
    <n v="4663620"/>
    <n v="26084241"/>
    <n v="17637428"/>
    <n v="-4100954"/>
    <n v="-4100954"/>
    <n v="-1193083"/>
    <n v="1144559"/>
    <n v="7735585"/>
    <m/>
    <n v="13999017"/>
    <n v="46.673397122071798"/>
  </r>
  <r>
    <x v="27"/>
    <x v="3"/>
    <n v="3418395.71"/>
    <n v="0"/>
    <n v="0"/>
    <n v="2778581.1"/>
    <n v="1703262.11"/>
    <m/>
    <n v="6.5923269589853399"/>
    <n v="11268970.01"/>
    <n v="37.853407138248102"/>
    <n v="245074.35"/>
    <n v="2094102.26"/>
    <n v="16415306.91"/>
    <n v="29770028.280000001"/>
    <n v="44.364066959495702"/>
    <n v="2394792.5"/>
    <n v="3645.42"/>
    <s v="2011"/>
    <m/>
    <x v="27"/>
    <s v="Pessac"/>
    <x v="12"/>
    <s v="Nouvelle-Aquitaine"/>
    <s v="33318"/>
    <s v="A04"/>
    <s v="R75"/>
    <s v="Comptes financiers"/>
    <s v="vFsty"/>
    <n v="57.4110713472665"/>
    <n v="1962537.6"/>
    <n v="27790851.309999999"/>
    <m/>
    <n v="46.298870966339599"/>
    <n v="93.351780013828005"/>
    <n v="3909188.21"/>
    <n v="212.64229805992301"/>
    <n v="2256623.5299999998"/>
    <n v="13207195.279999999"/>
    <n v="13207195.279999999"/>
    <n v="858181.02999999898"/>
    <m/>
    <m/>
    <n v="277543.46999999997"/>
    <n v="246444"/>
    <m/>
    <n v="18586064.109999999"/>
    <n v="240.76207687788201"/>
  </r>
  <r>
    <x v="28"/>
    <x v="3"/>
    <n v="3431657.51"/>
    <n v="0"/>
    <n v="0"/>
    <n v="1352070.36"/>
    <n v="4081502.54"/>
    <n v="15262300.41"/>
    <n v="13.4774926184389"/>
    <n v="6676006.5599999996"/>
    <n v="35.757655444994299"/>
    <n v="1484976.48"/>
    <n v="554724"/>
    <n v="18045905.550000001"/>
    <n v="18670146.23"/>
    <n v="65.6001623078878"/>
    <n v="700900.19"/>
    <n v="288"/>
    <m/>
    <s v="Vague B"/>
    <x v="28"/>
    <s v="Talence"/>
    <x v="12"/>
    <s v="Nouvelle-Aquitaine"/>
    <s v="33522"/>
    <s v="A04"/>
    <s v="R75"/>
    <s v="Comptes financiers"/>
    <s v="S88MV"/>
    <n v="73.325137274552802"/>
    <n v="2516267.58"/>
    <n v="16151067.5"/>
    <m/>
    <n v="41.043002693182402"/>
    <n v="86.507450456107094"/>
    <n v="3738798.7"/>
    <n v="402.23508433730501"/>
    <n v="235979.33"/>
    <n v="12247646.23"/>
    <n v="12247646.23"/>
    <n v="618220.28000000201"/>
    <m/>
    <m/>
    <n v="433347.07"/>
    <n v="2414473.62"/>
    <m/>
    <n v="2783605.14"/>
    <n v="62.045301364754998"/>
  </r>
  <r>
    <x v="28"/>
    <x v="1"/>
    <n v="3369420"/>
    <n v="635392"/>
    <n v="77445"/>
    <n v="2061199"/>
    <n v="1356630"/>
    <n v="-626570"/>
    <n v="16.8894179435502"/>
    <m/>
    <m/>
    <n v="327816"/>
    <n v="819966"/>
    <n v="10734963"/>
    <n v="14857528"/>
    <n v="55.0838672489798"/>
    <n v="534795"/>
    <m/>
    <m/>
    <s v="Vague B"/>
    <x v="28"/>
    <s v="Talence"/>
    <x v="12"/>
    <s v="Nouvelle-Aquitaine"/>
    <s v="33522"/>
    <s v="A04"/>
    <s v="R75"/>
    <s v="Comptes financiers"/>
    <s v="S88MV"/>
    <n v="74.474241857649105"/>
    <n v="2509350"/>
    <n v="12297845"/>
    <n v="5055908"/>
    <n v="34.029267856671702"/>
    <n v="82.7718110307448"/>
    <m/>
    <n v="314.24909648804299"/>
    <n v="1320821"/>
    <n v="8296809"/>
    <n v="8184101"/>
    <n v="438876"/>
    <n v="438876"/>
    <n v="-103286"/>
    <n v="834053"/>
    <n v="328692"/>
    <m/>
    <n v="11361533"/>
    <n v="332.59094418575"/>
  </r>
  <r>
    <x v="28"/>
    <x v="8"/>
    <n v="14315360"/>
    <n v="1094699"/>
    <n v="0"/>
    <n v="1738579"/>
    <n v="694238"/>
    <n v="-1176591"/>
    <n v="11.334860650537101"/>
    <m/>
    <m/>
    <n v="698057"/>
    <n v="1136026"/>
    <n v="7376330"/>
    <n v="16957403"/>
    <n v="58.987216379772299"/>
    <n v="590441"/>
    <n v="0"/>
    <m/>
    <s v="Vague B"/>
    <x v="28"/>
    <s v="Talence"/>
    <x v="12"/>
    <s v="Nouvelle-Aquitaine"/>
    <s v="33522"/>
    <s v="A04"/>
    <s v="R75"/>
    <s v="Comptes financiers"/>
    <s v="S88MV"/>
    <n v="13.4268226576209"/>
    <n v="1922098"/>
    <n v="14889774"/>
    <n v="6506188"/>
    <n v="38.367832621540003"/>
    <n v="87.806924208854397"/>
    <m/>
    <n v="178.342451671866"/>
    <n v="2866380"/>
    <n v="10354737"/>
    <n v="10002700"/>
    <n v="521700"/>
    <n v="521700"/>
    <n v="-1482971"/>
    <n v="939009"/>
    <n v="597308"/>
    <m/>
    <n v="8552921"/>
    <n v="206.78967726440999"/>
  </r>
  <r>
    <x v="28"/>
    <x v="9"/>
    <n v="5320944"/>
    <n v="863018"/>
    <n v="0"/>
    <n v="3074549"/>
    <n v="3553805"/>
    <n v="413828"/>
    <n v="5.9479305653705197"/>
    <m/>
    <m/>
    <n v="197099"/>
    <n v="1203283"/>
    <n v="3887685"/>
    <n v="20650157"/>
    <n v="67.464412013913503"/>
    <n v="634340"/>
    <n v="0"/>
    <m/>
    <s v="Vague B"/>
    <x v="28"/>
    <s v="Talence"/>
    <x v="12"/>
    <s v="Nouvelle-Aquitaine"/>
    <s v="33522"/>
    <s v="A04"/>
    <s v="R75"/>
    <s v="Budget"/>
    <s v="S88MV"/>
    <n v="23.083441584801491"/>
    <n v="1228257"/>
    <n v="19421900"/>
    <n v="7990776"/>
    <n v="38.695957614268977"/>
    <n v="94.052069434629473"/>
    <m/>
    <n v="72.06126074174"/>
    <n v="3657302"/>
    <n v="15641648"/>
    <n v="13931507"/>
    <n v="-371743"/>
    <n v="-371743"/>
    <n v="-2612546"/>
    <n v="574844"/>
    <n v="1883408"/>
    <m/>
    <n v="3473857"/>
    <n v="64.390637373274501"/>
  </r>
  <r>
    <x v="29"/>
    <x v="7"/>
    <n v="35017559"/>
    <m/>
    <m/>
    <m/>
    <m/>
    <n v="-78994941"/>
    <n v="3.0613575324725502"/>
    <m/>
    <m/>
    <m/>
    <m/>
    <n v="50997423"/>
    <n v="453483458"/>
    <n v="27.387926683755701"/>
    <m/>
    <m/>
    <s v="2014"/>
    <s v="Vague B"/>
    <x v="29"/>
    <s v="Talence"/>
    <x v="12"/>
    <s v="Nouvelle-Aquitaine"/>
    <s v="33522"/>
    <s v="A04"/>
    <s v="R75"/>
    <s v="Comptes financiers"/>
    <s v="90I54"/>
    <n v="39.645110614363503"/>
    <n v="13882750"/>
    <n v="436857501"/>
    <m/>
    <n v="77.297163284840295"/>
    <n v="96.333723599682003"/>
    <m/>
    <n v="42.025310857999997"/>
    <m/>
    <n v="124199717"/>
    <n v="124199717"/>
    <n v="7375940"/>
    <n v="7375940"/>
    <n v="-4515354"/>
    <m/>
    <m/>
    <n v="78.832587446607803"/>
    <n v="129992364"/>
    <n v="107.12246198"/>
  </r>
  <r>
    <x v="29"/>
    <x v="14"/>
    <n v="66779642"/>
    <n v="35481745"/>
    <n v="29535029"/>
    <n v="23985632"/>
    <n v="39740338"/>
    <n v="-127558744"/>
    <n v="2.6935315911612898"/>
    <m/>
    <m/>
    <n v="3755096"/>
    <n v="8843568"/>
    <n v="68207628"/>
    <n v="486323496"/>
    <n v="28.6569715726834"/>
    <n v="10850922"/>
    <n v="0"/>
    <s v="2014"/>
    <s v="Vague B"/>
    <x v="29"/>
    <s v="Talence"/>
    <x v="12"/>
    <s v="Nouvelle-Aquitaine"/>
    <s v="33522"/>
    <s v="A04"/>
    <s v="R75"/>
    <s v="Comptes financiers"/>
    <s v="90I54"/>
    <n v="19.615674190047301"/>
    <n v="13099277"/>
    <n v="473224219"/>
    <n v="367347857"/>
    <n v="75.535700006565193"/>
    <n v="97.306468408838697"/>
    <m/>
    <n v="51.888185545296402"/>
    <n v="9540065"/>
    <n v="180329010"/>
    <n v="139365586"/>
    <n v="6054756"/>
    <n v="6054756"/>
    <n v="4043963"/>
    <n v="9594840"/>
    <n v="9001775"/>
    <n v="79.804500294627303"/>
    <n v="195766372"/>
    <n v="148.927064783216"/>
  </r>
  <r>
    <x v="29"/>
    <x v="8"/>
    <n v="101939489"/>
    <n v="15380486"/>
    <n v="54556027"/>
    <n v="29315118"/>
    <n v="55831449"/>
    <n v="-136493514"/>
    <n v="2.8406536376018301"/>
    <m/>
    <m/>
    <n v="3438657"/>
    <n v="9359806"/>
    <n v="92814300"/>
    <n v="514597690"/>
    <n v="30.489499476765999"/>
    <n v="16053360"/>
    <n v="0"/>
    <s v="2014"/>
    <s v="Vague B"/>
    <x v="29"/>
    <s v="Talence"/>
    <x v="12"/>
    <s v="Nouvelle-Aquitaine"/>
    <s v="33522"/>
    <s v="A04"/>
    <s v="R75"/>
    <s v="Comptes financiers"/>
    <s v="90I54"/>
    <n v="14.339818791911"/>
    <n v="14617938"/>
    <n v="490007126"/>
    <n v="381011745"/>
    <n v="74.040702553484095"/>
    <n v="95.221400235978507"/>
    <m/>
    <n v="68.189106294752094"/>
    <n v="9364238"/>
    <n v="214793403"/>
    <n v="156898260"/>
    <n v="14246257"/>
    <n v="14246257"/>
    <n v="-415794"/>
    <n v="9470444"/>
    <n v="12023818"/>
    <n v="79.587147465931395"/>
    <n v="229307814"/>
    <n v="168.46859700566901"/>
  </r>
  <r>
    <x v="30"/>
    <x v="12"/>
    <n v="789582.46"/>
    <n v="0"/>
    <n v="0"/>
    <n v="221749.5"/>
    <n v="1667608.79"/>
    <m/>
    <n v="5.55087709223434"/>
    <n v="2763600.82"/>
    <n v="24.091286022549902"/>
    <n v="324002.46999999997"/>
    <n v="126229.72"/>
    <n v="3503007.94"/>
    <n v="11471371.09"/>
    <n v="27.0388174671107"/>
    <n v="77082.720000000001"/>
    <m/>
    <s v="2011"/>
    <s v="Vague A"/>
    <x v="30"/>
    <s v="Montpellier"/>
    <x v="9"/>
    <s v="Occitanie"/>
    <s v="34172"/>
    <s v="A11"/>
    <s v="R76"/>
    <s v="Comptes financiers"/>
    <s v="GJYxj"/>
    <n v="80.645371732295402"/>
    <n v="636761.71000000299"/>
    <n v="10845008.039999999"/>
    <m/>
    <n v="66.239450632225996"/>
    <n v="94.539771705702904"/>
    <n v="1236179.06"/>
    <n v="116.282335038269"/>
    <n v="5311"/>
    <n v="3101723.09"/>
    <n v="3101723.09"/>
    <n v="327949.46000000299"/>
    <m/>
    <m/>
    <n v="166005.12"/>
    <n v="307885.61"/>
    <n v="71.712894355210395"/>
    <n v="4801412.07"/>
    <n v="159.382855118658"/>
  </r>
  <r>
    <x v="30"/>
    <x v="2"/>
    <n v="575011.93999999994"/>
    <n v="1214554.46"/>
    <n v="0"/>
    <n v="259993.53"/>
    <n v="162771.01"/>
    <m/>
    <n v="6.4145078"/>
    <n v="2828158.41"/>
    <n v="23.891642969999999"/>
    <n v="810352.38"/>
    <n v="135548.18"/>
    <n v="3288801.59"/>
    <n v="11837437.939999999"/>
    <n v="28.675571160000001"/>
    <n v="97539.83"/>
    <n v="768.57"/>
    <s v="2011"/>
    <s v="Vague A"/>
    <x v="30"/>
    <s v="Montpellier"/>
    <x v="9"/>
    <s v="Occitanie"/>
    <s v="34172"/>
    <s v="A11"/>
    <s v="R76"/>
    <s v="Comptes financiers"/>
    <s v="GJYxj"/>
    <n v="132.05175879999999"/>
    <n v="759313.38"/>
    <n v="11071826.189999999"/>
    <m/>
    <n v="67.965579379999994"/>
    <n v="93.532284989999994"/>
    <n v="1157650.6499999999"/>
    <n v="106.9352564"/>
    <n v="76118.02"/>
    <n v="3394452.94"/>
    <n v="3394452.94"/>
    <n v="382119.49"/>
    <m/>
    <m/>
    <n v="333408.21000000002"/>
    <n v="137819.99"/>
    <n v="72.695920208949602"/>
    <n v="4719385.8099999996"/>
    <n v="153.45064690000001"/>
  </r>
  <r>
    <x v="30"/>
    <x v="8"/>
    <n v="1301183"/>
    <n v="1127585"/>
    <m/>
    <n v="93087"/>
    <n v="912743"/>
    <n v="-767734"/>
    <n v="4.2462541919207499"/>
    <m/>
    <m/>
    <m/>
    <n v="134001"/>
    <n v="3417366"/>
    <n v="12188625"/>
    <n v="22.648395532719999"/>
    <n v="54921"/>
    <n v="95631"/>
    <s v="2011"/>
    <s v="Vague A"/>
    <x v="30"/>
    <s v="Montpellier"/>
    <x v="9"/>
    <s v="Occitanie"/>
    <s v="34172"/>
    <s v="A11"/>
    <s v="R76"/>
    <s v="Comptes financiers"/>
    <s v="GJYxj"/>
    <n v="39.776111430905601"/>
    <n v="517560"/>
    <n v="11671064"/>
    <n v="8735143"/>
    <n v="71.666352849480603"/>
    <n v="95.753737603708402"/>
    <m/>
    <n v="105.41042016391999"/>
    <n v="658322"/>
    <n v="3372321"/>
    <n v="2760528"/>
    <n v="-167412"/>
    <n v="-167412"/>
    <n v="-210049"/>
    <m/>
    <n v="296031"/>
    <n v="81.301977745293897"/>
    <n v="4185100"/>
    <n v="129.091572113734"/>
  </r>
  <r>
    <x v="31"/>
    <x v="12"/>
    <n v="6400001"/>
    <n v="0"/>
    <n v="0"/>
    <n v="3839338"/>
    <n v="3719940"/>
    <m/>
    <n v="3.3474388028496702"/>
    <n v="16799375"/>
    <n v="12.0191459812927"/>
    <n v="550016"/>
    <n v="3397111"/>
    <n v="15377784"/>
    <n v="139771786"/>
    <n v="15.2054049019593"/>
    <n v="1535178"/>
    <n v="24855"/>
    <s v="2009"/>
    <m/>
    <x v="31"/>
    <s v="Montpellier"/>
    <x v="9"/>
    <s v="Occitanie"/>
    <s v="34172"/>
    <s v="A11"/>
    <s v="R76"/>
    <s v="Comptes financiers"/>
    <s v="9ZF2M"/>
    <n v="73.105847952211207"/>
    <n v="4678775"/>
    <n v="135093011"/>
    <m/>
    <n v="80.252766463183093"/>
    <n v="96.652561197150305"/>
    <n v="8229967"/>
    <n v="40.979190551907998"/>
    <n v="4926710"/>
    <n v="21252866"/>
    <n v="21252866"/>
    <n v="1628896"/>
    <m/>
    <m/>
    <n v="1911065"/>
    <n v="1229799"/>
    <n v="81.216120488999195"/>
    <n v="24586051"/>
    <n v="65.517662938166396"/>
  </r>
  <r>
    <x v="195"/>
    <x v="3"/>
    <m/>
    <n v="0"/>
    <n v="0"/>
    <n v="1493751.78"/>
    <n v="4202926.68"/>
    <m/>
    <n v="3.7111315525412998"/>
    <n v="25409286.149999999"/>
    <n v="14.6732272573109"/>
    <n v="2471124.3199999998"/>
    <n v="1988159.8"/>
    <n v="23343622.429999899"/>
    <n v="173167672.69"/>
    <n v="12.5450040660242"/>
    <n v="1428400.21"/>
    <n v="7575.83"/>
    <m/>
    <m/>
    <x v="195"/>
    <s v="Montpellier"/>
    <x v="9"/>
    <s v="Occitanie"/>
    <s v="34172"/>
    <s v="A11"/>
    <s v="R76"/>
    <s v="Comptes financiers"/>
    <s v="w3F5n"/>
    <m/>
    <n v="6426480.1400000397"/>
    <n v="166741194.69999999"/>
    <m/>
    <n v="80.520830865247305"/>
    <n v="96.288869689029895"/>
    <n v="8740444.1700000409"/>
    <n v="50.399687311344302"/>
    <n v="855077.66"/>
    <n v="21723891.579999998"/>
    <n v="21723891.579999998"/>
    <n v="1329110.69000004"/>
    <m/>
    <m/>
    <n v="2067928.7"/>
    <n v="1967427.1"/>
    <m/>
    <n v="36059294.700000003"/>
    <n v="77.853263048498405"/>
  </r>
  <r>
    <x v="195"/>
    <x v="5"/>
    <m/>
    <m/>
    <m/>
    <m/>
    <m/>
    <m/>
    <m/>
    <m/>
    <m/>
    <m/>
    <m/>
    <n v="11092508.17"/>
    <m/>
    <m/>
    <m/>
    <m/>
    <m/>
    <m/>
    <x v="195"/>
    <s v="Montpellier"/>
    <x v="9"/>
    <s v="Occitanie"/>
    <s v="34172"/>
    <s v="A11"/>
    <s v="R76"/>
    <s v="Comptes financiers"/>
    <s v="w3F5n"/>
    <m/>
    <m/>
    <m/>
    <m/>
    <m/>
    <m/>
    <m/>
    <m/>
    <m/>
    <m/>
    <m/>
    <m/>
    <m/>
    <m/>
    <m/>
    <m/>
    <n v="81.917948779533106"/>
    <n v="24019237.77"/>
    <m/>
  </r>
  <r>
    <x v="195"/>
    <x v="2"/>
    <n v="33782048.390000001"/>
    <n v="0"/>
    <n v="0"/>
    <n v="5825380.1399999997"/>
    <n v="2687278.56"/>
    <m/>
    <n v="7.3875002270000003"/>
    <n v="26500962.699999999"/>
    <n v="13.451607600000001"/>
    <n v="3339875.09"/>
    <n v="2163017.9300000002"/>
    <n v="14965640.84"/>
    <n v="197009632.5"/>
    <n v="19.321588729999998"/>
    <n v="2142309.9"/>
    <n v="338140.79"/>
    <m/>
    <m/>
    <x v="195"/>
    <s v="Montpellier"/>
    <x v="9"/>
    <s v="Occitanie"/>
    <s v="34172"/>
    <s v="A11"/>
    <s v="R76"/>
    <s v="Comptes financiers"/>
    <s v="w3F5n"/>
    <n v="43.082310710000002"/>
    <n v="14554087.050000001"/>
    <n v="182457560.5"/>
    <m/>
    <n v="76.882849780000001"/>
    <n v="92.613522570000001"/>
    <n v="16499304.84"/>
    <n v="29.528130749999999"/>
    <n v="1823118.21"/>
    <n v="38065390.960000001"/>
    <n v="38065390.960000001"/>
    <n v="8346265.0199999996"/>
    <m/>
    <m/>
    <n v="3859704.45"/>
    <n v="2611219.14"/>
    <n v="82.414354295231306"/>
    <n v="24961685.170000002"/>
    <n v="49.25094163"/>
  </r>
  <r>
    <x v="32"/>
    <x v="0"/>
    <n v="2105825.59"/>
    <n v="154113.35999999999"/>
    <n v="0"/>
    <n v="1208167.1000000001"/>
    <n v="926445.51"/>
    <n v="-8831540.6300000008"/>
    <n v="1.810358159"/>
    <n v="10792285.92"/>
    <n v="10.985871469999999"/>
    <n v="118504.02"/>
    <n v="3742240.83"/>
    <n v="10623119.970000001"/>
    <n v="98237868.069999993"/>
    <n v="12.08372423"/>
    <n v="199576.72"/>
    <n v="80950.42"/>
    <s v="2012"/>
    <s v="Vague A"/>
    <x v="32"/>
    <s v="Montpellier"/>
    <x v="9"/>
    <s v="Occitanie"/>
    <s v="34172"/>
    <s v="A11"/>
    <s v="R76"/>
    <s v="Comptes financiers"/>
    <s v="1I7hJ"/>
    <n v="84.454157480000006"/>
    <n v="1778457.26"/>
    <n v="98534418.420000002"/>
    <m/>
    <n v="87.810094370000002"/>
    <n v="100.3018697"/>
    <n v="3451334.21"/>
    <n v="38.812054209999999"/>
    <n v="3310466.61"/>
    <n v="11870793.07"/>
    <n v="11870793.07"/>
    <n v="1712392.06"/>
    <m/>
    <m/>
    <n v="544259.31999999995"/>
    <n v="800047.25"/>
    <n v="85.825040349001696"/>
    <n v="19454660.600000001"/>
    <n v="71.078491439999993"/>
  </r>
  <r>
    <x v="32"/>
    <x v="13"/>
    <n v="91850553"/>
    <n v="3862748"/>
    <n v="11825155"/>
    <n v="3029422"/>
    <n v="2561623"/>
    <n v="-6127692"/>
    <n v="0.88276501785300099"/>
    <m/>
    <m/>
    <n v="35724"/>
    <n v="4327466"/>
    <n v="64540623"/>
    <n v="117176936"/>
    <n v="18.309756793777201"/>
    <n v="78581"/>
    <n v="2957"/>
    <s v="2012"/>
    <s v="Vague A"/>
    <x v="32"/>
    <s v="Montpellier"/>
    <x v="9"/>
    <s v="Occitanie"/>
    <s v="34172"/>
    <s v="A11"/>
    <s v="R76"/>
    <s v="Comptes financiers"/>
    <s v="1I7hJ"/>
    <n v="1.12617394911057"/>
    <n v="1034397"/>
    <n v="116142539"/>
    <n v="95738046"/>
    <n v="81.703831204461594"/>
    <n v="99.117234982146996"/>
    <m/>
    <n v="200.05266356369199"/>
    <n v="3716297"/>
    <n v="32438212"/>
    <n v="21454812"/>
    <n v="-302020"/>
    <n v="-544096"/>
    <n v="-15371198"/>
    <n v="918972"/>
    <n v="2079267"/>
    <n v="82.910826352686399"/>
    <n v="70668315"/>
    <n v="219.04629965081099"/>
  </r>
  <r>
    <x v="33"/>
    <x v="6"/>
    <n v="15825716"/>
    <n v="0"/>
    <n v="0"/>
    <n v="41767895.5"/>
    <n v="46616"/>
    <n v="1433732"/>
    <m/>
    <n v="43750201.759999998"/>
    <n v="95.348978939999995"/>
    <n v="1063284.24"/>
    <m/>
    <n v="28575500"/>
    <n v="45644590"/>
    <n v="94.573556252778303"/>
    <m/>
    <m/>
    <m/>
    <m/>
    <x v="33"/>
    <s v="Montpellier"/>
    <x v="9"/>
    <s v="Occitanie"/>
    <s v="34172"/>
    <s v="A11"/>
    <s v="R76"/>
    <s v="Comptes financiers"/>
    <s v="J8X6q"/>
    <m/>
    <m/>
    <n v="46810030"/>
    <m/>
    <n v="1.4635798021189399"/>
    <n v="102.55329273414399"/>
    <n v="1729845.1"/>
    <n v="220"/>
    <m/>
    <n v="42877795.740000002"/>
    <n v="43167712"/>
    <m/>
    <m/>
    <m/>
    <m/>
    <m/>
    <m/>
    <n v="27141768"/>
    <n v="209"/>
  </r>
  <r>
    <x v="33"/>
    <x v="9"/>
    <n v="717341"/>
    <m/>
    <m/>
    <n v="56397796"/>
    <m/>
    <n v="622477"/>
    <n v="-0.74877904078218138"/>
    <m/>
    <m/>
    <m/>
    <m/>
    <n v="10055940"/>
    <n v="60042546"/>
    <n v="93.929721101433643"/>
    <m/>
    <m/>
    <m/>
    <m/>
    <x v="33"/>
    <s v="Montpellier"/>
    <x v="9"/>
    <s v="Occitanie"/>
    <s v="34172"/>
    <s v="A11"/>
    <s v="R76"/>
    <s v="Budget"/>
    <s v="J8X6q"/>
    <n v="-62.673958410295803"/>
    <n v="-449586"/>
    <n v="60492132"/>
    <n v="1448321"/>
    <n v="2.4121578721861661"/>
    <n v="100.7487790407822"/>
    <m/>
    <n v="59.844781136164897"/>
    <m/>
    <n v="56397796"/>
    <n v="56397796"/>
    <n v="-599586"/>
    <n v="-599586"/>
    <n v="-1166312"/>
    <m/>
    <m/>
    <m/>
    <n v="9433463"/>
    <n v="56.140303998543096"/>
  </r>
  <r>
    <x v="34"/>
    <x v="4"/>
    <n v="2602677"/>
    <m/>
    <m/>
    <m/>
    <m/>
    <n v="29536"/>
    <n v="30.4129177225776"/>
    <m/>
    <m/>
    <m/>
    <m/>
    <n v="2886006"/>
    <n v="5703606"/>
    <n v="17.925677194392499"/>
    <m/>
    <m/>
    <m/>
    <m/>
    <x v="34"/>
    <s v="Montpellier"/>
    <x v="9"/>
    <s v="Occitanie"/>
    <s v="34172"/>
    <s v="A11"/>
    <s v="R76"/>
    <s v="Comptes financiers"/>
    <s v="QuDx7"/>
    <n v="66.648032007045103"/>
    <n v="1734633"/>
    <n v="3968973"/>
    <m/>
    <n v="3.74361412762382"/>
    <n v="69.587082277422397"/>
    <m/>
    <n v="261.77103245600301"/>
    <m/>
    <n v="1022410"/>
    <n v="1022410"/>
    <m/>
    <m/>
    <m/>
    <m/>
    <m/>
    <m/>
    <n v="2856470"/>
    <n v="259.09201196380002"/>
  </r>
  <r>
    <x v="34"/>
    <x v="10"/>
    <n v="828202"/>
    <m/>
    <m/>
    <n v="1149392"/>
    <m/>
    <n v="-89859"/>
    <n v="34.592297026111503"/>
    <m/>
    <m/>
    <m/>
    <m/>
    <n v="4482677"/>
    <n v="5811314"/>
    <n v="19.778521690619399"/>
    <m/>
    <m/>
    <m/>
    <m/>
    <x v="34"/>
    <s v="Montpellier"/>
    <x v="9"/>
    <s v="Occitanie"/>
    <s v="34172"/>
    <s v="A11"/>
    <s v="R76"/>
    <s v="Comptes financiers"/>
    <s v="QuDx7"/>
    <n v="242.72665364246899"/>
    <n v="2010267"/>
    <n v="3801047"/>
    <n v="194414"/>
    <n v="3.3454396028161599"/>
    <n v="65.407702973888505"/>
    <m/>
    <n v="424.55768634273699"/>
    <m/>
    <n v="1149392"/>
    <n v="1149392"/>
    <n v="821297"/>
    <n v="821297"/>
    <n v="1182065"/>
    <m/>
    <m/>
    <m/>
    <n v="4572536"/>
    <n v="433.06829933962899"/>
  </r>
  <r>
    <x v="34"/>
    <x v="1"/>
    <n v="535250"/>
    <m/>
    <m/>
    <n v="1196580"/>
    <n v="665795"/>
    <n v="-830560"/>
    <n v="23.3158072496459"/>
    <m/>
    <m/>
    <m/>
    <m/>
    <n v="5511740"/>
    <n v="6709238"/>
    <n v="29.587309318882401"/>
    <m/>
    <m/>
    <m/>
    <m/>
    <x v="34"/>
    <s v="Montpellier"/>
    <x v="9"/>
    <s v="Occitanie"/>
    <s v="34172"/>
    <s v="A11"/>
    <s v="R76"/>
    <s v="Comptes financiers"/>
    <s v="QuDx7"/>
    <n v="292.25838393274199"/>
    <n v="1564313"/>
    <n v="5144925"/>
    <n v="347894"/>
    <n v="5.1852982410223003"/>
    <n v="76.6841927503541"/>
    <m/>
    <n v="385.66672983571198"/>
    <m/>
    <n v="1862375"/>
    <n v="1985083"/>
    <n v="355498"/>
    <n v="355498"/>
    <n v="906354"/>
    <m/>
    <m/>
    <m/>
    <n v="6342300"/>
    <n v="443.78256242802399"/>
  </r>
  <r>
    <x v="35"/>
    <x v="7"/>
    <n v="30647942"/>
    <m/>
    <m/>
    <m/>
    <m/>
    <n v="-21746174"/>
    <n v="1.19349390141019"/>
    <m/>
    <m/>
    <m/>
    <m/>
    <n v="27659083"/>
    <n v="369752036"/>
    <n v="21.003174949386899"/>
    <m/>
    <m/>
    <s v="2015"/>
    <s v="Vague A"/>
    <x v="35"/>
    <s v="Montpellier"/>
    <x v="9"/>
    <s v="Occitanie"/>
    <s v="34172"/>
    <s v="A11"/>
    <s v="R76"/>
    <s v="Comptes financiers"/>
    <s v="7yd5d"/>
    <n v="14.3989048269538"/>
    <n v="4412968"/>
    <n v="365320044"/>
    <m/>
    <n v="80.235854333470101"/>
    <n v="98.801361028881502"/>
    <m/>
    <n v="27.256292239"/>
    <m/>
    <n v="77639775"/>
    <n v="77659667"/>
    <n v="103233"/>
    <n v="147431"/>
    <n v="7268551"/>
    <m/>
    <m/>
    <n v="81.153105263639901"/>
    <n v="49405257"/>
    <n v="48.685783362000002"/>
  </r>
  <r>
    <x v="37"/>
    <x v="4"/>
    <n v="446550"/>
    <m/>
    <m/>
    <m/>
    <m/>
    <n v="-70779"/>
    <n v="5.78712921868589"/>
    <m/>
    <m/>
    <m/>
    <m/>
    <n v="1493535"/>
    <n v="8593138"/>
    <n v="21.330531407734899"/>
    <m/>
    <m/>
    <s v="2015"/>
    <s v="Vague B"/>
    <x v="36"/>
    <s v="Rennes"/>
    <x v="8"/>
    <s v="Bretagne"/>
    <s v="35238"/>
    <s v="A14"/>
    <s v="R53"/>
    <s v="Comptes financiers"/>
    <s v="kFcnq"/>
    <n v="111.364012988467"/>
    <n v="497296"/>
    <n v="8095842"/>
    <m/>
    <n v="74.074511546305899"/>
    <n v="94.212870781314095"/>
    <m/>
    <n v="66.413425558453298"/>
    <m/>
    <n v="1832962"/>
    <n v="1832962"/>
    <n v="372025"/>
    <n v="372025"/>
    <n v="243250"/>
    <m/>
    <m/>
    <n v="85.117299760830804"/>
    <n v="1564314"/>
    <n v="69.560774530925897"/>
  </r>
  <r>
    <x v="37"/>
    <x v="1"/>
    <n v="141949"/>
    <n v="100963"/>
    <m/>
    <n v="440644"/>
    <n v="264232"/>
    <n v="-303655"/>
    <n v="2.76930707756738"/>
    <m/>
    <m/>
    <n v="503471"/>
    <n v="298201"/>
    <n v="1507900"/>
    <n v="8729765"/>
    <n v="19.161329085032602"/>
    <n v="53843"/>
    <n v="5638"/>
    <s v="2015"/>
    <s v="Vague B"/>
    <x v="36"/>
    <s v="Rennes"/>
    <x v="8"/>
    <s v="Bretagne"/>
    <s v="35238"/>
    <s v="A14"/>
    <s v="R53"/>
    <s v="Comptes financiers"/>
    <s v="kFcnq"/>
    <n v="170.31046361721499"/>
    <n v="241754"/>
    <n v="8621610"/>
    <n v="6761270"/>
    <n v="77.450767575072206"/>
    <n v="98.761077760970693"/>
    <m/>
    <n v="62.963182050684303"/>
    <n v="184864"/>
    <n v="2128566"/>
    <n v="1672739"/>
    <n v="78774"/>
    <n v="78774"/>
    <n v="538244"/>
    <m/>
    <n v="276710"/>
    <n v="86.556940045780394"/>
    <n v="1811555"/>
    <n v="75.642461210841105"/>
  </r>
  <r>
    <x v="37"/>
    <x v="13"/>
    <n v="295156"/>
    <n v="249215"/>
    <m/>
    <n v="435093"/>
    <n v="162199"/>
    <n v="-248293"/>
    <n v="5.38252799124347"/>
    <m/>
    <m/>
    <n v="339160"/>
    <n v="180013"/>
    <n v="1734447"/>
    <n v="8989865"/>
    <n v="21.056345117529599"/>
    <n v="53069"/>
    <m/>
    <s v="2015"/>
    <s v="Vague B"/>
    <x v="36"/>
    <s v="Rennes"/>
    <x v="8"/>
    <s v="Bretagne"/>
    <s v="35238"/>
    <s v="A14"/>
    <s v="R53"/>
    <s v="Comptes financiers"/>
    <s v="kFcnq"/>
    <n v="163.94110233232601"/>
    <n v="483882"/>
    <n v="8505983"/>
    <n v="6849245"/>
    <n v="76.188518959962096"/>
    <n v="94.617472008756494"/>
    <m/>
    <n v="73.407261688625496"/>
    <n v="206396"/>
    <n v="1830903"/>
    <n v="1892937"/>
    <n v="327748"/>
    <n v="327748"/>
    <n v="153768"/>
    <m/>
    <n v="205758"/>
    <n v="86.679555648222006"/>
    <n v="1982740"/>
    <n v="83.915803734853498"/>
  </r>
  <r>
    <x v="37"/>
    <x v="14"/>
    <n v="368337"/>
    <n v="301832"/>
    <n v="0"/>
    <n v="437037"/>
    <n v="239878"/>
    <n v="-347753"/>
    <n v="3.30442396401103"/>
    <m/>
    <m/>
    <n v="280394"/>
    <n v="229523"/>
    <n v="1760582"/>
    <n v="9139021"/>
    <n v="20.131084062505199"/>
    <n v="56315"/>
    <n v="1601"/>
    <s v="2015"/>
    <s v="Vague B"/>
    <x v="36"/>
    <s v="Rennes"/>
    <x v="8"/>
    <s v="Bretagne"/>
    <s v="35238"/>
    <s v="A14"/>
    <s v="R53"/>
    <s v="Comptes financiers"/>
    <s v="kFcnq"/>
    <n v="81.987962110784395"/>
    <n v="301992"/>
    <n v="8837029"/>
    <n v="7065009"/>
    <n v="77.305971832212705"/>
    <n v="96.695576035989006"/>
    <m/>
    <n v="71.722014265201594"/>
    <n v="239559"/>
    <n v="1940962"/>
    <n v="1839784"/>
    <n v="97508"/>
    <n v="97508"/>
    <n v="101331"/>
    <n v="0"/>
    <n v="154823"/>
    <n v="85.610600823843797"/>
    <n v="2108335"/>
    <n v="85.888662354734805"/>
  </r>
  <r>
    <x v="38"/>
    <x v="4"/>
    <n v="2121769"/>
    <m/>
    <m/>
    <m/>
    <m/>
    <n v="1795919"/>
    <n v="0.81609260117170102"/>
    <m/>
    <m/>
    <m/>
    <m/>
    <n v="15240560"/>
    <n v="56392375"/>
    <n v="83.487194855687505"/>
    <m/>
    <m/>
    <s v="2012"/>
    <s v="Vague D"/>
    <x v="37"/>
    <s v="Rennes"/>
    <x v="8"/>
    <s v="Bretagne"/>
    <s v="35238"/>
    <s v="A14"/>
    <s v="R53"/>
    <s v="Comptes financiers"/>
    <s v="SsRkf"/>
    <m/>
    <n v="460214"/>
    <n v="55932161"/>
    <m/>
    <n v="77.672557681778798"/>
    <n v="99.183907398828296"/>
    <m/>
    <n v="98.093860525074305"/>
    <m/>
    <n v="47080412"/>
    <n v="47080412"/>
    <m/>
    <m/>
    <m/>
    <m/>
    <m/>
    <m/>
    <n v="13444641"/>
    <n v="86.534664019149901"/>
  </r>
  <r>
    <x v="39"/>
    <x v="2"/>
    <n v="1716135.41"/>
    <n v="0"/>
    <n v="0"/>
    <n v="4738505.66"/>
    <n v="247788.6"/>
    <m/>
    <n v="12.39234941"/>
    <n v="6874053.2599999998"/>
    <n v="49.066077389999997"/>
    <n v="1215395.1200000001"/>
    <n v="715836.7"/>
    <n v="2889830.43"/>
    <n v="14009787.67"/>
    <n v="64.461138759999997"/>
    <n v="641948.63"/>
    <n v="5200.32"/>
    <s v="2015"/>
    <s v="Vague B"/>
    <x v="38"/>
    <s v="Rennes"/>
    <x v="8"/>
    <s v="Bretagne"/>
    <s v="35238"/>
    <s v="A14"/>
    <s v="R53"/>
    <s v="Comptes financiers"/>
    <s v="3GxJ8"/>
    <n v="101.16578389999999"/>
    <n v="1736141.84"/>
    <n v="12227979.73"/>
    <m/>
    <n v="35.169110029999999"/>
    <n v="87.281692039999996"/>
    <n v="1938098.37"/>
    <n v="85.078563900000006"/>
    <n v="40676"/>
    <n v="9030868.6699999999"/>
    <n v="9030868.6699999999"/>
    <n v="390444.81"/>
    <m/>
    <m/>
    <n v="310104.74"/>
    <n v="225211.71"/>
    <m/>
    <n v="3093829.62"/>
    <n v="91.084438129999995"/>
  </r>
  <r>
    <x v="39"/>
    <x v="10"/>
    <n v="3350219"/>
    <n v="852676"/>
    <m/>
    <n v="4432335"/>
    <n v="791634"/>
    <n v="-1136206"/>
    <n v="5.6794922556742202"/>
    <m/>
    <m/>
    <n v="823485"/>
    <n v="969161"/>
    <n v="5172854"/>
    <n v="39581496"/>
    <n v="24.135363655785"/>
    <n v="539742"/>
    <n v="19406"/>
    <s v="2015"/>
    <s v="Vague B"/>
    <x v="38"/>
    <s v="Rennes"/>
    <x v="8"/>
    <s v="Bretagne"/>
    <s v="35238"/>
    <s v="A14"/>
    <s v="R53"/>
    <s v="Comptes financiers"/>
    <s v="3GxJ8"/>
    <n v="67.100926834932295"/>
    <n v="2248028"/>
    <n v="37333467"/>
    <n v="29729652"/>
    <n v="75.109975631037301"/>
    <n v="94.320505217892702"/>
    <m/>
    <n v="49.880913551371997"/>
    <n v="184192"/>
    <n v="9428411"/>
    <n v="9553138"/>
    <n v="875974"/>
    <n v="875974"/>
    <n v="-1243156"/>
    <n v="452123"/>
    <n v="363657"/>
    <n v="83.962527053056206"/>
    <n v="6309060"/>
    <n v="60.837146467002398"/>
  </r>
  <r>
    <x v="41"/>
    <x v="12"/>
    <n v="4142461.69"/>
    <n v="0"/>
    <n v="0"/>
    <n v="1158627.56"/>
    <n v="2678067.9300000002"/>
    <n v="1458047.8900000199"/>
    <n v="1.21655503004763"/>
    <n v="11587113.08"/>
    <n v="12.589110106477399"/>
    <n v="312708.84000000003"/>
    <n v="2627843.7200000002"/>
    <n v="12306144.52"/>
    <n v="92040763.659999996"/>
    <n v="13.524608189892501"/>
    <n v="110302.31"/>
    <n v="1774897.62"/>
    <s v="2010"/>
    <s v="Vague B"/>
    <x v="40"/>
    <s v="Rennes"/>
    <x v="8"/>
    <s v="Bretagne"/>
    <s v="35238"/>
    <s v="A14"/>
    <s v="R53"/>
    <s v="Comptes financiers"/>
    <s v="ti37C"/>
    <n v="27.030462169463799"/>
    <n v="1119726.53999998"/>
    <n v="90916671.870000005"/>
    <m/>
    <n v="83.842437895305096"/>
    <n v="98.778702234422596"/>
    <n v="2718324.5699999798"/>
    <n v="48.728268821087902"/>
    <n v="722004.02"/>
    <n v="12448152.66"/>
    <n v="12448152.66"/>
    <n v="96933.879999981902"/>
    <m/>
    <m/>
    <n v="805044.73"/>
    <n v="1181181.53"/>
    <n v="81.273197286851996"/>
    <n v="10848096.630000001"/>
    <n v="42.954880622820703"/>
  </r>
  <r>
    <x v="42"/>
    <x v="14"/>
    <n v="349298"/>
    <n v="0"/>
    <n v="0"/>
    <n v="566655"/>
    <n v="510311"/>
    <n v="7335"/>
    <n v="13.123268278928"/>
    <m/>
    <m/>
    <n v="0"/>
    <n v="1139837"/>
    <n v="3123438"/>
    <n v="5039423"/>
    <n v="68.085870148229304"/>
    <n v="30571"/>
    <n v="3880"/>
    <m/>
    <s v="Vague B"/>
    <x v="41"/>
    <s v="Rennes"/>
    <x v="8"/>
    <s v="Bretagne"/>
    <s v="35238"/>
    <s v="A14"/>
    <s v="R53"/>
    <s v="Comptes financiers"/>
    <s v="JaqkX"/>
    <n v="189.33317682895401"/>
    <n v="661337"/>
    <n v="4378086"/>
    <n v="2045521"/>
    <n v="40.5903810813262"/>
    <n v="86.876731721072005"/>
    <m/>
    <n v="256.83316408129002"/>
    <n v="615306"/>
    <n v="3157579"/>
    <n v="3431135"/>
    <n v="482036"/>
    <n v="482036"/>
    <n v="492596"/>
    <n v="216402"/>
    <n v="74617"/>
    <m/>
    <n v="3116103"/>
    <n v="256.23002380492301"/>
  </r>
  <r>
    <x v="43"/>
    <x v="4"/>
    <n v="512757"/>
    <m/>
    <m/>
    <m/>
    <m/>
    <n v="-406009"/>
    <n v="5.2578872158351802"/>
    <m/>
    <m/>
    <m/>
    <m/>
    <n v="2208453"/>
    <n v="17531947"/>
    <n v="4.7506874165202504"/>
    <m/>
    <m/>
    <s v="2014"/>
    <s v="Vague B"/>
    <x v="42"/>
    <s v="Bruz"/>
    <x v="8"/>
    <s v="Bretagne"/>
    <s v="35047"/>
    <s v="A14"/>
    <s v="R53"/>
    <s v="Comptes financiers"/>
    <s v="j5bS4"/>
    <n v="179.77521516039801"/>
    <n v="921810"/>
    <n v="16610137"/>
    <m/>
    <n v="86.223800471219803"/>
    <n v="94.742112784164803"/>
    <m/>
    <n v="47.8649321194642"/>
    <m/>
    <n v="832888"/>
    <n v="832888"/>
    <n v="754446"/>
    <n v="754446"/>
    <n v="1190095"/>
    <m/>
    <m/>
    <n v="94.305973876420197"/>
    <n v="2614462"/>
    <n v="56.664572965292201"/>
  </r>
  <r>
    <x v="43"/>
    <x v="11"/>
    <n v="512943"/>
    <n v="0"/>
    <n v="0"/>
    <n v="36157"/>
    <n v="124854"/>
    <n v="-2795250"/>
    <n v="0.66884791670845789"/>
    <m/>
    <m/>
    <n v="16908"/>
    <n v="0"/>
    <n v="3903218"/>
    <n v="23429990"/>
    <n v="2.7245978338018921"/>
    <n v="0"/>
    <n v="27270"/>
    <s v="2014"/>
    <s v="Vague B"/>
    <x v="42"/>
    <s v="Bruz"/>
    <x v="8"/>
    <s v="Bretagne"/>
    <s v="35047"/>
    <s v="A14"/>
    <s v="R53"/>
    <s v="Comptes financiers"/>
    <s v="j5bS4"/>
    <n v="30.55134781057545"/>
    <n v="156711"/>
    <n v="23273279"/>
    <n v="17486469"/>
    <n v="74.632848754950388"/>
    <n v="99.331152083291542"/>
    <m/>
    <n v="60.376472090589402"/>
    <n v="0"/>
    <n v="205189"/>
    <n v="638373"/>
    <n v="-114651"/>
    <n v="-114651"/>
    <n v="99309"/>
    <n v="0"/>
    <n v="0"/>
    <n v="88.351023598337591"/>
    <n v="6698468"/>
    <n v="103.61447048351"/>
  </r>
  <r>
    <x v="44"/>
    <x v="10"/>
    <n v="342994"/>
    <m/>
    <n v="366010"/>
    <n v="1050704"/>
    <n v="14016191"/>
    <n v="24387273"/>
    <n v="15.1320661118573"/>
    <m/>
    <m/>
    <m/>
    <m/>
    <n v="33799908"/>
    <n v="16033977"/>
    <n v="97.390822002551204"/>
    <m/>
    <m/>
    <m/>
    <s v="Vague B"/>
    <x v="43"/>
    <s v="Rennes"/>
    <x v="8"/>
    <s v="Bretagne"/>
    <s v="35238"/>
    <s v="A14"/>
    <s v="R53"/>
    <s v="Comptes financiers"/>
    <s v="XIGGw"/>
    <n v="707.38030402864194"/>
    <n v="2426272"/>
    <n v="13607705"/>
    <n v="4701248"/>
    <n v="29.320536009250901"/>
    <n v="84.867933888142701"/>
    <m/>
    <n v="894.19684509621595"/>
    <m/>
    <n v="17551168"/>
    <n v="15615622"/>
    <n v="2394151"/>
    <n v="1968898"/>
    <n v="4897887"/>
    <n v="802699"/>
    <n v="1315564"/>
    <m/>
    <n v="9412635"/>
    <n v="249.016906230698"/>
  </r>
  <r>
    <x v="46"/>
    <x v="12"/>
    <n v="12765612.779999999"/>
    <n v="0"/>
    <n v="0"/>
    <n v="2447874.98"/>
    <n v="6742739.25"/>
    <m/>
    <n v="2.9019847330729398"/>
    <n v="23596729.02"/>
    <n v="13.425130309287701"/>
    <n v="2256388.2999999998"/>
    <n v="3504851.74"/>
    <n v="33861692"/>
    <n v="175765362.99000001"/>
    <n v="17.086842822216699"/>
    <n v="1057923.57"/>
    <n v="146543.54"/>
    <s v="2010"/>
    <s v="Vague C"/>
    <x v="45"/>
    <s v="Tours"/>
    <x v="5"/>
    <s v="Centre-Val de Loire"/>
    <s v="37261"/>
    <s v="A18"/>
    <s v="R24"/>
    <s v="Comptes financiers"/>
    <s v="cqkij"/>
    <n v="39.956436779841297"/>
    <n v="5100684.00000004"/>
    <n v="170657273.61000001"/>
    <m/>
    <n v="81.072080446309101"/>
    <n v="97.093802047738706"/>
    <n v="9466614.7000000402"/>
    <n v="71.4309379385613"/>
    <n v="2183285.7400000002"/>
    <n v="30032751.309999999"/>
    <n v="30032751.309999999"/>
    <n v="2095954.5100000401"/>
    <m/>
    <m/>
    <n v="1236050.8600000001"/>
    <n v="7195971.9000000004"/>
    <n v="81.527982848810495"/>
    <n v="37804140.729999997"/>
    <n v="79.747498450617101"/>
  </r>
  <r>
    <x v="46"/>
    <x v="2"/>
    <n v="16485620.84"/>
    <n v="1263916.1100000001"/>
    <n v="163291.35"/>
    <n v="6712542.4199999999"/>
    <n v="6197832.0499999998"/>
    <m/>
    <n v="4.3331301939999998"/>
    <n v="24498066.899999999"/>
    <n v="12.914716990000001"/>
    <n v="2849745.69"/>
    <n v="3652355.15"/>
    <n v="21507346.219999999"/>
    <n v="189691085.90000001"/>
    <n v="19.35009479"/>
    <n v="1109820.1200000001"/>
    <n v="125498.8"/>
    <s v="2010"/>
    <s v="Vague C"/>
    <x v="45"/>
    <s v="Tours"/>
    <x v="5"/>
    <s v="Centre-Val de Loire"/>
    <s v="37261"/>
    <s v="A18"/>
    <s v="R24"/>
    <s v="Comptes financiers"/>
    <s v="cqkij"/>
    <n v="49.858975890000004"/>
    <n v="8219561.7199999997"/>
    <n v="181425178.59999999"/>
    <m/>
    <n v="79.917974490000006"/>
    <n v="95.64243768"/>
    <n v="8869103.1699999999"/>
    <n v="42.676792149999997"/>
    <n v="2638611.7799999998"/>
    <n v="36705404.93"/>
    <n v="36705404.93"/>
    <n v="4628114.99"/>
    <m/>
    <m/>
    <n v="1934057.35"/>
    <n v="6303632.0099999998"/>
    <n v="81.746207974586198"/>
    <n v="29698948.59"/>
    <n v="58.931299240000001"/>
  </r>
  <r>
    <x v="46"/>
    <x v="6"/>
    <n v="14048033"/>
    <n v="753369.14"/>
    <n v="40427.99"/>
    <n v="4128558.77"/>
    <n v="6890625.0199999996"/>
    <n v="-10776263"/>
    <n v="3.8715396089633098"/>
    <n v="22008677.550000001"/>
    <n v="11.55288728"/>
    <n v="3213692.09"/>
    <n v="3718340.75"/>
    <n v="24028800"/>
    <n v="190427756"/>
    <n v="17.981716908957299"/>
    <n v="822089.34"/>
    <n v="278791.56"/>
    <s v="2010"/>
    <s v="Vague C"/>
    <x v="45"/>
    <s v="Tours"/>
    <x v="5"/>
    <s v="Centre-Val de Loire"/>
    <s v="37261"/>
    <s v="A18"/>
    <s v="R24"/>
    <s v="Comptes financiers"/>
    <s v="cqkij"/>
    <n v="52.480557242426698"/>
    <n v="7372486"/>
    <n v="183055271"/>
    <m/>
    <n v="81.732182991223198"/>
    <n v="96.128460916170198"/>
    <n v="11096736.800000001"/>
    <n v="47.25"/>
    <n v="2605576.31"/>
    <n v="34318122.530000001"/>
    <n v="34242180"/>
    <n v="4185330"/>
    <m/>
    <m/>
    <n v="604272.6"/>
    <n v="7376349.6100000003"/>
    <n v="82.824180438400504"/>
    <n v="34805063"/>
    <n v="68"/>
  </r>
  <r>
    <x v="46"/>
    <x v="9"/>
    <n v="40239727"/>
    <n v="3452675"/>
    <n v="3501677"/>
    <n v="7344508"/>
    <n v="21674966"/>
    <n v="-33337407"/>
    <n v="-1.6460785338254049"/>
    <m/>
    <m/>
    <m/>
    <n v="4200000"/>
    <n v="8772411"/>
    <n v="223469593"/>
    <n v="18.212467948603638"/>
    <n v="360000"/>
    <n v="1330087"/>
    <s v="2010"/>
    <s v="Vague C"/>
    <x v="45"/>
    <s v="Tours"/>
    <x v="5"/>
    <s v="Centre-Val de Loire"/>
    <s v="37261"/>
    <s v="A18"/>
    <s v="R24"/>
    <s v="Budget"/>
    <s v="cqkij"/>
    <n v="-9.1414263322412701"/>
    <n v="-3678485"/>
    <n v="227148078"/>
    <n v="191565771"/>
    <n v="85.723416966173119"/>
    <n v="101.6460785338254"/>
    <m/>
    <n v="13.903124287056499"/>
    <n v="7117417"/>
    <n v="62510254"/>
    <n v="40699328"/>
    <n v="-8978421"/>
    <n v="-8978421"/>
    <n v="-21857285"/>
    <n v="1487291"/>
    <n v="12041633"/>
    <m/>
    <n v="42109818"/>
    <n v="66.738554926271505"/>
  </r>
  <r>
    <x v="47"/>
    <x v="0"/>
    <n v="94696"/>
    <m/>
    <m/>
    <m/>
    <m/>
    <n v="210674.49"/>
    <m/>
    <m/>
    <m/>
    <m/>
    <m/>
    <n v="1335386.52"/>
    <n v="4241432"/>
    <n v="65.213211009866498"/>
    <m/>
    <m/>
    <m/>
    <s v="Vague A"/>
    <x v="46"/>
    <s v="Saint-Martin-d'Hères"/>
    <x v="13"/>
    <s v="Auvergne-Rhône-Alpes"/>
    <s v="38421"/>
    <s v="A08"/>
    <s v="R84"/>
    <s v="Comptes financiers"/>
    <s v="851ij"/>
    <m/>
    <m/>
    <n v="4677439"/>
    <m/>
    <n v="65.441907355817605"/>
    <n v="110.279712134958"/>
    <m/>
    <n v="103"/>
    <m/>
    <m/>
    <n v="2765974"/>
    <m/>
    <m/>
    <m/>
    <m/>
    <m/>
    <m/>
    <n v="1124712.03"/>
    <n v="87"/>
  </r>
  <r>
    <x v="47"/>
    <x v="4"/>
    <n v="218938"/>
    <m/>
    <m/>
    <m/>
    <m/>
    <n v="309533"/>
    <n v="13.2830695065004"/>
    <m/>
    <m/>
    <m/>
    <m/>
    <n v="1556414"/>
    <n v="4691777"/>
    <n v="65.200221579158594"/>
    <m/>
    <m/>
    <m/>
    <s v="Vague A"/>
    <x v="46"/>
    <s v="Saint-Martin-d'Hères"/>
    <x v="13"/>
    <s v="Auvergne-Rhône-Alpes"/>
    <s v="38421"/>
    <s v="A08"/>
    <s v="R84"/>
    <s v="Comptes financiers"/>
    <s v="851ij"/>
    <n v="284.652275986809"/>
    <n v="623212"/>
    <n v="4068565"/>
    <m/>
    <n v="48.137539358754701"/>
    <n v="86.716930493499603"/>
    <m/>
    <n v="137.71662490337499"/>
    <m/>
    <n v="3059049"/>
    <n v="3059049"/>
    <n v="552190"/>
    <n v="552190"/>
    <n v="292423"/>
    <m/>
    <m/>
    <m/>
    <n v="1246881"/>
    <n v="110.328127976326"/>
  </r>
  <r>
    <x v="47"/>
    <x v="1"/>
    <n v="219959"/>
    <n v="112317"/>
    <n v="246988"/>
    <n v="240038"/>
    <n v="220410"/>
    <n v="-847586"/>
    <n v="6.5390616794798397"/>
    <m/>
    <m/>
    <n v="6192"/>
    <n v="2535960"/>
    <n v="3032564"/>
    <n v="5055863"/>
    <n v="68.048441977165893"/>
    <n v="32217"/>
    <n v="0"/>
    <m/>
    <s v="Vague A"/>
    <x v="46"/>
    <s v="Saint-Martin-d'Hères"/>
    <x v="13"/>
    <s v="Auvergne-Rhône-Alpes"/>
    <s v="38421"/>
    <s v="A08"/>
    <s v="R84"/>
    <s v="Comptes financiers"/>
    <s v="851ij"/>
    <n v="150.30346564587001"/>
    <n v="330606"/>
    <n v="4725257"/>
    <n v="2437464"/>
    <n v="48.210641783608501"/>
    <n v="93.460938320520199"/>
    <m/>
    <n v="231.03992862187201"/>
    <n v="535960"/>
    <n v="4485836"/>
    <n v="3440436"/>
    <n v="470327"/>
    <n v="470327"/>
    <n v="1781799"/>
    <n v="348668"/>
    <n v="207086"/>
    <m/>
    <n v="3880150"/>
    <n v="295.61439726982002"/>
  </r>
  <r>
    <x v="47"/>
    <x v="13"/>
    <n v="909135"/>
    <n v="149441"/>
    <n v="127451"/>
    <n v="108130"/>
    <n v="160738"/>
    <n v="-838871"/>
    <n v="26.256498864456901"/>
    <m/>
    <m/>
    <n v="18663"/>
    <n v="1740941"/>
    <n v="3843289"/>
    <n v="5154362"/>
    <n v="69.363618620500503"/>
    <n v="52409"/>
    <n v="0"/>
    <m/>
    <s v="Vague A"/>
    <x v="46"/>
    <s v="Saint-Martin-d'Hères"/>
    <x v="13"/>
    <s v="Auvergne-Rhône-Alpes"/>
    <s v="38421"/>
    <s v="A08"/>
    <s v="R84"/>
    <s v="Comptes financiers"/>
    <s v="851ij"/>
    <n v="148.86183020123499"/>
    <n v="1353355"/>
    <n v="3801007"/>
    <n v="2352958"/>
    <n v="45.649839883190197"/>
    <n v="73.743501135543099"/>
    <m/>
    <n v="364.00460193838097"/>
    <n v="497109"/>
    <n v="3732058"/>
    <n v="3575252"/>
    <n v="1255401"/>
    <n v="1255401"/>
    <n v="671395"/>
    <n v="724037"/>
    <n v="153139"/>
    <m/>
    <n v="4682160"/>
    <n v="443.455536914297"/>
  </r>
  <r>
    <x v="47"/>
    <x v="14"/>
    <n v="263665"/>
    <n v="534571"/>
    <n v="56202"/>
    <n v="699675"/>
    <n v="168260"/>
    <n v="-1242641"/>
    <n v="22.101781406881798"/>
    <m/>
    <m/>
    <n v="0"/>
    <n v="28369"/>
    <n v="4844663"/>
    <n v="5338814"/>
    <n v="68.626065639297394"/>
    <n v="50602"/>
    <n v="34240"/>
    <m/>
    <s v="Vague A"/>
    <x v="46"/>
    <s v="Saint-Martin-d'Hères"/>
    <x v="13"/>
    <s v="Auvergne-Rhône-Alpes"/>
    <s v="38421"/>
    <s v="A08"/>
    <s v="R84"/>
    <s v="Comptes financiers"/>
    <s v="851ij"/>
    <n v="447.52735478732501"/>
    <n v="1179973"/>
    <n v="4158841"/>
    <n v="1971906"/>
    <n v="36.935281880957099"/>
    <n v="77.898218593118301"/>
    <m/>
    <n v="419.36652062437599"/>
    <n v="2081509"/>
    <n v="3713200"/>
    <n v="3663818"/>
    <n v="1059600"/>
    <n v="1059600"/>
    <n v="1353033"/>
    <n v="53772"/>
    <n v="6000"/>
    <m/>
    <n v="6087304"/>
    <n v="526.93272957537897"/>
  </r>
  <r>
    <x v="50"/>
    <x v="2"/>
    <n v="2986504.47"/>
    <n v="66217.789999999994"/>
    <n v="358387.3"/>
    <n v="512036.93"/>
    <n v="538612.69999999995"/>
    <m/>
    <n v="5.446059591"/>
    <n v="4111269.1"/>
    <n v="8.5509039050000002"/>
    <n v="21326.29"/>
    <n v="1059680.0900000001"/>
    <n v="11226806.960000001"/>
    <n v="48079935.710000001"/>
    <n v="16.107439450000001"/>
    <n v="68563.839999999997"/>
    <n v="74401.14"/>
    <s v="2012"/>
    <m/>
    <x v="49"/>
    <s v="Saint-Martin-d'Hères"/>
    <x v="13"/>
    <s v="Auvergne-Rhône-Alpes"/>
    <s v="38421"/>
    <s v="A08"/>
    <s v="R84"/>
    <s v="Comptes financiers"/>
    <s v="XfV3j"/>
    <n v="87.676478520000003"/>
    <n v="2618461.9500000002"/>
    <n v="45450581.200000003"/>
    <m/>
    <n v="84.885419909999996"/>
    <n v="94.531285299999993"/>
    <n v="3127942.4"/>
    <n v="88.924066510000003"/>
    <n v="3696939.46"/>
    <n v="7744446.5300000003"/>
    <n v="7744446.5300000003"/>
    <n v="2252195.33"/>
    <m/>
    <m/>
    <n v="13745.14"/>
    <n v="961994.01"/>
    <n v="83.278153129790397"/>
    <n v="12856007.77"/>
    <n v="101.82846240000001"/>
  </r>
  <r>
    <x v="51"/>
    <x v="4"/>
    <n v="3856718"/>
    <m/>
    <m/>
    <m/>
    <m/>
    <n v="-8572220"/>
    <n v="5.94771253667788"/>
    <m/>
    <m/>
    <m/>
    <m/>
    <n v="19259000"/>
    <n v="113186405"/>
    <n v="32.7599502784809"/>
    <m/>
    <m/>
    <s v="2010"/>
    <s v="Vague A"/>
    <x v="50"/>
    <s v="Grenoble"/>
    <x v="13"/>
    <s v="Auvergne-Rhône-Alpes"/>
    <s v="38185"/>
    <s v="A08"/>
    <s v="R84"/>
    <s v="Comptes financiers"/>
    <s v="2ALYK"/>
    <n v="174.55261183213301"/>
    <n v="6732002"/>
    <n v="106454403"/>
    <m/>
    <n v="70.222992770200605"/>
    <n v="94.052287463322102"/>
    <m/>
    <n v="65.128729339640401"/>
    <m/>
    <n v="37079810"/>
    <n v="37079810"/>
    <n v="2944925"/>
    <n v="2938327"/>
    <n v="14561797"/>
    <m/>
    <m/>
    <n v="71.933690919851699"/>
    <n v="27831220"/>
    <n v="94.117658994339607"/>
  </r>
  <r>
    <x v="51"/>
    <x v="10"/>
    <n v="5584524"/>
    <n v="2649958"/>
    <n v="1141267"/>
    <n v="4428766"/>
    <n v="10301162"/>
    <n v="-24584791"/>
    <n v="5.88742261490823"/>
    <m/>
    <m/>
    <n v="411320"/>
    <n v="3488725"/>
    <n v="24741633"/>
    <n v="109249402"/>
    <n v="28.168797665363901"/>
    <n v="1734841"/>
    <n v="2026351"/>
    <s v="2010"/>
    <s v="Vague A"/>
    <x v="50"/>
    <s v="Grenoble"/>
    <x v="13"/>
    <s v="Auvergne-Rhône-Alpes"/>
    <s v="38185"/>
    <s v="A08"/>
    <s v="R84"/>
    <s v="Comptes financiers"/>
    <s v="2ALYK"/>
    <n v="115.174972835644"/>
    <n v="6431974"/>
    <n v="102817427"/>
    <n v="77215790"/>
    <n v="70.678455521431601"/>
    <n v="94.112576469754998"/>
    <m/>
    <n v="86.629165306772407"/>
    <n v="5442277"/>
    <n v="43292328"/>
    <n v="30774243"/>
    <n v="2496243"/>
    <n v="2496243"/>
    <n v="13829914"/>
    <n v="5668391"/>
    <n v="5999270"/>
    <n v="73.241761363536099"/>
    <n v="49326424"/>
    <n v="172.709171568746"/>
  </r>
  <r>
    <x v="52"/>
    <x v="7"/>
    <n v="5953145"/>
    <m/>
    <m/>
    <m/>
    <m/>
    <n v="-24999738"/>
    <n v="9.9177471215128108"/>
    <m/>
    <m/>
    <m/>
    <m/>
    <n v="9538540"/>
    <n v="29431432"/>
    <n v="91.269374864260797"/>
    <m/>
    <m/>
    <s v="2016"/>
    <s v="Vague A"/>
    <x v="51"/>
    <s v="Saint-Martin-d'Hères"/>
    <x v="13"/>
    <s v="Auvergne-Rhône-Alpes"/>
    <s v="38421"/>
    <s v="A08"/>
    <s v="R84"/>
    <s v="Comptes financiers"/>
    <s v="hB4QE"/>
    <n v="49.031814276319501"/>
    <n v="2918935"/>
    <n v="26512497"/>
    <m/>
    <n v="8.0930312870946999"/>
    <n v="90.082252878487196"/>
    <m/>
    <n v="129.51908678999999"/>
    <m/>
    <n v="26861884"/>
    <n v="26861884"/>
    <n v="176395"/>
    <n v="176395"/>
    <n v="9836832"/>
    <m/>
    <m/>
    <m/>
    <n v="34538278"/>
    <n v="468.97808531999999"/>
  </r>
  <r>
    <x v="182"/>
    <x v="7"/>
    <n v="86281443"/>
    <m/>
    <m/>
    <m/>
    <m/>
    <n v="-6284102"/>
    <n v="1.5550666724350599"/>
    <m/>
    <m/>
    <m/>
    <m/>
    <n v="37203762"/>
    <n v="445831624"/>
    <n v="20.0628251081624"/>
    <m/>
    <m/>
    <s v="2016"/>
    <s v="Vague A"/>
    <x v="182"/>
    <s v="Saint-Martin-d'Hères"/>
    <x v="13"/>
    <s v="Auvergne-Rhône-Alpes"/>
    <s v="38421"/>
    <s v="A08"/>
    <s v="R84"/>
    <s v="Comptes financiers"/>
    <s v="F2yh2"/>
    <n v="8.0353071980958894"/>
    <n v="6932979"/>
    <n v="434855616"/>
    <m/>
    <n v="81.266151501177504"/>
    <n v="97.538082224512607"/>
    <m/>
    <n v="30.799543175"/>
    <m/>
    <n v="86395506.5"/>
    <n v="89446419"/>
    <n v="1425229"/>
    <n v="1375837"/>
    <n v="16318070"/>
    <m/>
    <m/>
    <n v="81.136265427590004"/>
    <n v="43487864"/>
    <n v="36.001906067"/>
  </r>
  <r>
    <x v="53"/>
    <x v="14"/>
    <n v="43532687"/>
    <n v="9805776"/>
    <n v="16401332"/>
    <n v="29355813"/>
    <n v="30136624"/>
    <n v="-41319178"/>
    <n v="4.4791512080257503"/>
    <m/>
    <m/>
    <n v="174557"/>
    <n v="6828814"/>
    <n v="57376999"/>
    <n v="491526608"/>
    <n v="23.5109528394036"/>
    <n v="1358575"/>
    <n v="1587833"/>
    <s v="2019"/>
    <s v="Vague A"/>
    <x v="52"/>
    <s v="Saint-Martin-d'Hères"/>
    <x v="13"/>
    <s v="Auvergne-Rhône-Alpes"/>
    <s v="38421"/>
    <s v="A08"/>
    <s v="R84"/>
    <s v="Comptes financiers"/>
    <s v="Y7ch7"/>
    <n v="50.573997419456298"/>
    <n v="22016220"/>
    <n v="469157371"/>
    <n v="388960717"/>
    <n v="79.133196589837496"/>
    <n v="95.449028265017205"/>
    <m/>
    <n v="44.027272972334899"/>
    <n v="13352172"/>
    <n v="124458288"/>
    <n v="115562589"/>
    <n v="13126679"/>
    <n v="13126679"/>
    <n v="-5415926"/>
    <n v="11802052"/>
    <n v="3654740"/>
    <n v="79.411779903925094"/>
    <n v="98696177"/>
    <n v="75.732847688755598"/>
  </r>
  <r>
    <x v="54"/>
    <x v="2"/>
    <n v="800674.21"/>
    <n v="286744.56"/>
    <n v="0"/>
    <n v="1003512.69"/>
    <n v="597259.25"/>
    <n v="1078665.19"/>
    <n v="21.65625605"/>
    <n v="1944401.55"/>
    <n v="36.777892850000001"/>
    <n v="660822.75"/>
    <n v="223204.1"/>
    <n v="1872604.88"/>
    <n v="5286875.8899999997"/>
    <n v="64.195565790000003"/>
    <n v="399431.37"/>
    <m/>
    <m/>
    <s v="Vague A"/>
    <x v="53"/>
    <s v="Saint-Étienne"/>
    <x v="14"/>
    <s v="Auvergne-Rhône-Alpes"/>
    <s v="42218"/>
    <s v="A10"/>
    <s v="R84"/>
    <s v="Comptes financiers"/>
    <s v="7s7yT"/>
    <n v="142.99691010000001"/>
    <n v="1144939.3799999999"/>
    <n v="4132517.42"/>
    <m/>
    <n v="37.145281650000001"/>
    <n v="78.165584100000004"/>
    <n v="1486852.67"/>
    <n v="163.13004599999999"/>
    <n v="67103.42"/>
    <n v="3393939.89"/>
    <n v="3393939.89"/>
    <n v="821226.13"/>
    <m/>
    <m/>
    <n v="58890.79"/>
    <n v="96970.96"/>
    <m/>
    <n v="793939.69"/>
    <n v="69.163238609999993"/>
  </r>
  <r>
    <x v="54"/>
    <x v="0"/>
    <n v="742232.01"/>
    <n v="293745.94"/>
    <n v="0"/>
    <n v="979245.42"/>
    <n v="553804.76"/>
    <n v="405183.76"/>
    <n v="15.97667704"/>
    <n v="1928442.1"/>
    <n v="38.200777809999998"/>
    <n v="391204.33"/>
    <n v="242652.3"/>
    <n v="2018312.48"/>
    <n v="5048174.96"/>
    <n v="62.87182962"/>
    <n v="380282.07"/>
    <m/>
    <m/>
    <s v="Vague A"/>
    <x v="53"/>
    <s v="Saint-Étienne"/>
    <x v="14"/>
    <s v="Auvergne-Rhône-Alpes"/>
    <s v="42218"/>
    <s v="A10"/>
    <s v="R84"/>
    <s v="Comptes financiers"/>
    <s v="7s7yT"/>
    <n v="108.66287079999999"/>
    <n v="806530.61"/>
    <n v="4237213.3899999997"/>
    <m/>
    <n v="41.111248850000003"/>
    <n v="83.935549449999996"/>
    <n v="1144529.96"/>
    <n v="171.4788532"/>
    <n v="88636.6"/>
    <n v="3173879.96"/>
    <n v="3173879.96"/>
    <n v="333252.36"/>
    <m/>
    <m/>
    <n v="98211.36"/>
    <n v="146097.18"/>
    <m/>
    <n v="1613128.72"/>
    <n v="137.05383370000001"/>
  </r>
  <r>
    <x v="54"/>
    <x v="4"/>
    <n v="1270108"/>
    <m/>
    <m/>
    <m/>
    <m/>
    <n v="304573"/>
    <n v="15.876355293101099"/>
    <m/>
    <m/>
    <m/>
    <m/>
    <n v="1251881"/>
    <n v="4969497"/>
    <n v="62.228772851658803"/>
    <m/>
    <m/>
    <m/>
    <s v="Vague A"/>
    <x v="53"/>
    <s v="Saint-Étienne"/>
    <x v="14"/>
    <s v="Auvergne-Rhône-Alpes"/>
    <s v="42218"/>
    <s v="A10"/>
    <s v="R84"/>
    <s v="Comptes financiers"/>
    <s v="7s7yT"/>
    <n v="62.118733210089196"/>
    <n v="788975"/>
    <n v="4180522"/>
    <m/>
    <n v="42.057415468808998"/>
    <n v="84.123644706898901"/>
    <m/>
    <n v="107.804039782592"/>
    <m/>
    <n v="3092457"/>
    <n v="3092457"/>
    <n v="477664"/>
    <n v="477664"/>
    <m/>
    <m/>
    <m/>
    <m/>
    <n v="947308"/>
    <n v="81.5761476676836"/>
  </r>
  <r>
    <x v="55"/>
    <x v="5"/>
    <n v="7460996.9800000004"/>
    <n v="0"/>
    <n v="0"/>
    <n v="6165529.4199999999"/>
    <n v="3231344.21"/>
    <m/>
    <n v="3.1305908307234098"/>
    <n v="14570706.960000001"/>
    <n v="12.2332576642224"/>
    <n v="992256.62"/>
    <n v="2456709.14"/>
    <n v="13423841.5"/>
    <n v="119107333.14"/>
    <n v="20.4783894802936"/>
    <n v="741344.69"/>
    <n v="160876.46"/>
    <s v="2009"/>
    <s v="Vague A"/>
    <x v="54"/>
    <s v="Saint-Étienne"/>
    <x v="14"/>
    <s v="Auvergne-Rhône-Alpes"/>
    <s v="42218"/>
    <s v="A10"/>
    <s v="R84"/>
    <s v="Comptes financiers"/>
    <s v="tIJ02"/>
    <n v="49.9767425183976"/>
    <n v="3728763.25000002"/>
    <n v="115223810.04000001"/>
    <m/>
    <n v="79.196185459987902"/>
    <n v="96.739476069508399"/>
    <n v="7091851.48000002"/>
    <n v="41.940836171988899"/>
    <n v="2668611.84"/>
    <n v="24391263.579999998"/>
    <n v="24391263.579999998"/>
    <n v="2180624.75000002"/>
    <m/>
    <m/>
    <n v="1846299.41"/>
    <n v="2563086.46"/>
    <n v="80.976025777437599"/>
    <n v="18597947.559999999"/>
    <n v="58.106576403572603"/>
  </r>
  <r>
    <x v="55"/>
    <x v="1"/>
    <n v="15155187"/>
    <n v="1373309"/>
    <n v="0"/>
    <n v="6350299"/>
    <n v="9742567"/>
    <n v="-146789"/>
    <n v="6.42513301718812"/>
    <m/>
    <m/>
    <n v="12402"/>
    <n v="2176417"/>
    <n v="24767847"/>
    <n v="132685860"/>
    <n v="18.946065541573201"/>
    <n v="892614"/>
    <n v="1562405"/>
    <s v="2009"/>
    <s v="Vague A"/>
    <x v="54"/>
    <s v="Saint-Étienne"/>
    <x v="14"/>
    <s v="Auvergne-Rhône-Alpes"/>
    <s v="42218"/>
    <s v="A10"/>
    <s v="R84"/>
    <s v="Comptes financiers"/>
    <s v="tIJ02"/>
    <n v="56.252971342418903"/>
    <n v="8525243"/>
    <n v="124160617"/>
    <n v="105480916"/>
    <n v="79.496727081544293"/>
    <n v="93.574866982811898"/>
    <m/>
    <n v="71.813632498298603"/>
    <n v="5279779"/>
    <n v="33038706"/>
    <n v="25138750"/>
    <n v="3660442"/>
    <n v="3660442"/>
    <n v="1437637"/>
    <n v="1937933"/>
    <n v="3710981"/>
    <n v="82.844903529105395"/>
    <n v="24914636"/>
    <n v="72.239242818840097"/>
  </r>
  <r>
    <x v="55"/>
    <x v="11"/>
    <n v="25999404"/>
    <n v="1728714"/>
    <n v="49696"/>
    <n v="5614788"/>
    <n v="12178877"/>
    <n v="7978777"/>
    <n v="3.458874501414499"/>
    <m/>
    <m/>
    <n v="0"/>
    <n v="2387407"/>
    <n v="44043796"/>
    <n v="153662210"/>
    <n v="22.37720451892498"/>
    <n v="636026"/>
    <n v="953718"/>
    <s v="2009"/>
    <s v="Vague A"/>
    <x v="54"/>
    <s v="Saint-Étienne"/>
    <x v="14"/>
    <s v="Auvergne-Rhône-Alpes"/>
    <s v="42218"/>
    <s v="A10"/>
    <s v="R84"/>
    <s v="Comptes financiers"/>
    <s v="tIJ02"/>
    <n v="20.44271091752719"/>
    <n v="5314983"/>
    <n v="148347228"/>
    <n v="122402007"/>
    <n v="79.656544702825755"/>
    <n v="96.541126149363606"/>
    <m/>
    <n v="106.88279635396999"/>
    <n v="11867350"/>
    <n v="45593034"/>
    <n v="34385307"/>
    <n v="532983"/>
    <n v="532983"/>
    <n v="-3253531"/>
    <n v="1416929"/>
    <n v="8759529"/>
    <n v="80.977028605957997"/>
    <n v="36065019"/>
    <n v="87.520387236356001"/>
  </r>
  <r>
    <x v="55"/>
    <x v="9"/>
    <n v="34415696"/>
    <n v="4712189"/>
    <n v="0"/>
    <n v="3968239"/>
    <n v="16724844"/>
    <n v="6332714"/>
    <n v="-0.4366267786458653"/>
    <m/>
    <m/>
    <n v="81162"/>
    <n v="3353023"/>
    <n v="29547441"/>
    <n v="160310369"/>
    <n v="25.5291059806618"/>
    <n v="612300"/>
    <n v="2498237"/>
    <s v="2009"/>
    <s v="Vague A"/>
    <x v="54"/>
    <s v="Saint-Étienne"/>
    <x v="14"/>
    <s v="Auvergne-Rhône-Alpes"/>
    <s v="42218"/>
    <s v="A10"/>
    <s v="R84"/>
    <s v="Budget"/>
    <s v="tIJ02"/>
    <n v="-2.0338336321892201"/>
    <n v="-699958"/>
    <n v="161010328"/>
    <n v="129415258"/>
    <n v="80.72793968804352"/>
    <n v="100.4366274024358"/>
    <m/>
    <n v="66.064574193029401"/>
    <n v="11862379"/>
    <n v="64101693"/>
    <n v="40925804"/>
    <n v="-3416958"/>
    <n v="-3416958"/>
    <n v="-11859767"/>
    <n v="1409009"/>
    <n v="18880311"/>
    <m/>
    <n v="23214727"/>
    <n v="51.905376653850396"/>
  </r>
  <r>
    <x v="56"/>
    <x v="3"/>
    <n v="4395831.9800000004"/>
    <n v="0"/>
    <n v="0"/>
    <n v="44252.86"/>
    <n v="572093.93999999994"/>
    <m/>
    <n v="15.157344128425001"/>
    <n v="4507658.8899999997"/>
    <n v="30.203698752670501"/>
    <m/>
    <m/>
    <n v="10124660.039999999"/>
    <n v="14924194.970000001"/>
    <n v="64.504642557614602"/>
    <n v="874894.58"/>
    <m/>
    <s v="2011"/>
    <s v="Vague B"/>
    <x v="55"/>
    <s v="Nantes"/>
    <x v="15"/>
    <s v="Pays de la Loire"/>
    <s v="44109"/>
    <s v="A17"/>
    <s v="R52"/>
    <s v="Comptes financiers"/>
    <s v="gCAyK"/>
    <n v="51.460374288464102"/>
    <n v="2262111.59"/>
    <n v="12652563.050000001"/>
    <m/>
    <n v="32.393065486734301"/>
    <n v="84.778864625084694"/>
    <n v="5353870.84"/>
    <n v="288.07425025240298"/>
    <m/>
    <n v="9626798.6199999992"/>
    <n v="9626798.6199999992"/>
    <n v="1005514.14"/>
    <m/>
    <m/>
    <n v="2517027.34"/>
    <n v="616318.94999999995"/>
    <m/>
    <n v="11756967.24"/>
    <n v="334.51785141667398"/>
  </r>
  <r>
    <x v="56"/>
    <x v="2"/>
    <n v="5732355.5899999999"/>
    <n v="759078.89"/>
    <n v="10341.99"/>
    <n v="606687.05000000005"/>
    <n v="849685.22"/>
    <n v="1440779.16"/>
    <n v="4.8596764720000003"/>
    <n v="5844841.0199999996"/>
    <n v="18.757625610000002"/>
    <n v="2584471.86"/>
    <n v="641739.18000000005"/>
    <n v="9995165.3900000006"/>
    <n v="31159812.77"/>
    <n v="31.711730240000001"/>
    <n v="1050880.1599999999"/>
    <n v="15073.38"/>
    <s v="2011"/>
    <s v="Vague B"/>
    <x v="55"/>
    <s v="Nantes"/>
    <x v="15"/>
    <s v="Pays de la Loire"/>
    <s v="44109"/>
    <s v="A17"/>
    <s v="R52"/>
    <s v="Comptes financiers"/>
    <s v="gCAyK"/>
    <n v="26.416122770000001"/>
    <n v="1514266.09"/>
    <n v="29645546.68"/>
    <m/>
    <n v="69.745467410000003"/>
    <n v="95.140323530000003"/>
    <n v="4396729.3899999997"/>
    <n v="121.37605619999999"/>
    <n v="841097.85"/>
    <n v="9881315.7699999996"/>
    <n v="9881315.7699999996"/>
    <n v="349310.53"/>
    <m/>
    <m/>
    <n v="2236514.39"/>
    <n v="285745.8"/>
    <n v="70.536900031235007"/>
    <n v="8554386.2300000004"/>
    <n v="103.87998829999999"/>
  </r>
  <r>
    <x v="56"/>
    <x v="8"/>
    <n v="6168344"/>
    <n v="754439"/>
    <n v="3360676"/>
    <n v="2104499"/>
    <n v="1492020"/>
    <n v="-3747452"/>
    <n v="2.8868722577414299"/>
    <m/>
    <m/>
    <n v="2218229"/>
    <n v="3516508"/>
    <n v="14713098"/>
    <n v="41303317"/>
    <n v="43.549829182000103"/>
    <n v="544021"/>
    <n v="108376"/>
    <s v="2011"/>
    <s v="Vague B"/>
    <x v="55"/>
    <s v="Nantes"/>
    <x v="15"/>
    <s v="Pays de la Loire"/>
    <s v="44109"/>
    <s v="A17"/>
    <s v="R52"/>
    <s v="Comptes financiers"/>
    <s v="gCAyK"/>
    <n v="19.3305366886153"/>
    <n v="1192374"/>
    <n v="40110943"/>
    <n v="30857103"/>
    <n v="74.7085349101623"/>
    <n v="97.113127742258598"/>
    <m/>
    <n v="132.051626908896"/>
    <n v="1285080"/>
    <n v="18479645"/>
    <n v="17987524"/>
    <n v="-413863"/>
    <n v="-413863"/>
    <n v="-3187269"/>
    <n v="1532247"/>
    <n v="1563550"/>
    <n v="73.2093101605643"/>
    <n v="18460550"/>
    <n v="165.68540909147899"/>
  </r>
  <r>
    <x v="57"/>
    <x v="6"/>
    <n v="14797387"/>
    <n v="2181974.29"/>
    <n v="0"/>
    <n v="5367045.68"/>
    <n v="10769508.23"/>
    <n v="-14477692"/>
    <n v="3.54810383189387"/>
    <n v="33521675.870000001"/>
    <n v="11.30143883"/>
    <n v="1419346.2"/>
    <n v="7009137.2400000002"/>
    <n v="17045577"/>
    <n v="291544061"/>
    <n v="16.9863703723328"/>
    <n v="4728880.93"/>
    <n v="120113.21"/>
    <s v="2010"/>
    <s v="Vague B"/>
    <x v="56"/>
    <s v="Nantes"/>
    <x v="15"/>
    <s v="Pays de la Loire"/>
    <s v="44109"/>
    <s v="A17"/>
    <s v="R52"/>
    <s v="Comptes financiers"/>
    <s v="7hB8r"/>
    <n v="69.906166541430593"/>
    <n v="10344286"/>
    <n v="281199775"/>
    <m/>
    <n v="81.8502620775389"/>
    <n v="96.451896168106103"/>
    <n v="17648647.93"/>
    <n v="22"/>
    <n v="10937354.939999999"/>
    <n v="57849005.590000004"/>
    <n v="49522754"/>
    <n v="9498799"/>
    <m/>
    <m/>
    <n v="2300800.0299999998"/>
    <n v="10059641.300000001"/>
    <n v="83.4848315984609"/>
    <n v="31523269"/>
    <n v="40"/>
  </r>
  <r>
    <x v="58"/>
    <x v="8"/>
    <n v="373282267"/>
    <n v="7150458"/>
    <n v="18528174"/>
    <n v="7959626"/>
    <n v="21643676"/>
    <n v="-27754670"/>
    <n v="1.2518491431287699"/>
    <m/>
    <m/>
    <n v="96940"/>
    <n v="5014446"/>
    <n v="20964649"/>
    <n v="360153300"/>
    <n v="25.659097112257498"/>
    <n v="3006069"/>
    <n v="2643453"/>
    <s v="2022"/>
    <s v="Vague B"/>
    <x v="57"/>
    <s v="Nantes"/>
    <x v="15"/>
    <s v="Pays de la Loire"/>
    <s v="44109"/>
    <s v="A17"/>
    <s v="R52"/>
    <s v="Comptes financiers"/>
    <s v="qUCQp"/>
    <n v="1.2078194970885101"/>
    <n v="4508576"/>
    <n v="355644724"/>
    <n v="285514966"/>
    <n v="79.275954433848"/>
    <n v="98.748150856871206"/>
    <m/>
    <n v="21.221385080915798"/>
    <n v="18669654"/>
    <n v="102717105"/>
    <n v="92412085"/>
    <n v="-144524"/>
    <n v="-144524"/>
    <n v="10868587"/>
    <n v="8051893"/>
    <n v="9952716"/>
    <n v="79.933174458539099"/>
    <n v="48719319"/>
    <n v="49.315942727158202"/>
  </r>
  <r>
    <x v="59"/>
    <x v="12"/>
    <m/>
    <m/>
    <m/>
    <m/>
    <m/>
    <m/>
    <m/>
    <m/>
    <m/>
    <m/>
    <m/>
    <m/>
    <m/>
    <m/>
    <m/>
    <m/>
    <s v="2011"/>
    <s v="Vague C"/>
    <x v="58"/>
    <s v="Orléans"/>
    <x v="5"/>
    <s v="Centre-Val de Loire"/>
    <s v="45234"/>
    <s v="A18"/>
    <s v="R24"/>
    <s v="Comptes financiers"/>
    <s v="HCBvW"/>
    <m/>
    <m/>
    <m/>
    <m/>
    <m/>
    <m/>
    <m/>
    <m/>
    <m/>
    <m/>
    <m/>
    <m/>
    <m/>
    <m/>
    <m/>
    <m/>
    <n v="85.720912521948605"/>
    <m/>
    <m/>
  </r>
  <r>
    <x v="59"/>
    <x v="5"/>
    <m/>
    <m/>
    <m/>
    <m/>
    <m/>
    <m/>
    <m/>
    <m/>
    <m/>
    <m/>
    <m/>
    <m/>
    <m/>
    <m/>
    <m/>
    <m/>
    <s v="2011"/>
    <s v="Vague C"/>
    <x v="58"/>
    <s v="Orléans"/>
    <x v="5"/>
    <s v="Centre-Val de Loire"/>
    <s v="45234"/>
    <s v="A18"/>
    <s v="R24"/>
    <s v="Comptes financiers"/>
    <s v="HCBvW"/>
    <m/>
    <m/>
    <m/>
    <m/>
    <m/>
    <m/>
    <m/>
    <m/>
    <m/>
    <m/>
    <m/>
    <m/>
    <m/>
    <m/>
    <m/>
    <m/>
    <n v="86.531263534428902"/>
    <n v="10387733.23"/>
    <m/>
  </r>
  <r>
    <x v="59"/>
    <x v="4"/>
    <n v="5292603"/>
    <m/>
    <m/>
    <m/>
    <m/>
    <n v="-12901156"/>
    <n v="2.21801515212309"/>
    <m/>
    <m/>
    <m/>
    <m/>
    <n v="-2056277"/>
    <n v="160701968"/>
    <n v="16.967464269012599"/>
    <m/>
    <m/>
    <s v="2011"/>
    <s v="Vague C"/>
    <x v="58"/>
    <s v="Orléans"/>
    <x v="5"/>
    <s v="Centre-Val de Loire"/>
    <s v="45234"/>
    <s v="A18"/>
    <s v="R24"/>
    <s v="Comptes financiers"/>
    <s v="HCBvW"/>
    <n v="67.346710115986397"/>
    <n v="3564394"/>
    <n v="157137574"/>
    <m/>
    <n v="82.233902076420094"/>
    <n v="97.781984847876899"/>
    <m/>
    <m/>
    <m/>
    <n v="27267049"/>
    <n v="27267049"/>
    <n v="476986"/>
    <n v="476986"/>
    <m/>
    <m/>
    <m/>
    <n v="85.500504999846001"/>
    <n v="10844879"/>
    <n v="24.8454671955162"/>
  </r>
  <r>
    <x v="59"/>
    <x v="1"/>
    <n v="10618460"/>
    <n v="1000423"/>
    <n v="2311649"/>
    <n v="7525541"/>
    <n v="8110079"/>
    <n v="-13121951"/>
    <n v="7.9661630241830101"/>
    <m/>
    <m/>
    <n v="5723"/>
    <n v="3328904"/>
    <n v="19860888"/>
    <n v="170748238"/>
    <n v="17.9688067996344"/>
    <n v="1856302"/>
    <n v="1628265"/>
    <s v="2011"/>
    <s v="Vague C"/>
    <x v="58"/>
    <s v="Orléans"/>
    <x v="5"/>
    <s v="Centre-Val de Loire"/>
    <s v="45234"/>
    <s v="A18"/>
    <s v="R24"/>
    <s v="Comptes financiers"/>
    <s v="HCBvW"/>
    <n v="128.09845307134901"/>
    <n v="13602083"/>
    <n v="157146155"/>
    <n v="132085596"/>
    <n v="77.356930617345498"/>
    <n v="92.033836975816996"/>
    <m/>
    <n v="45.4985340239473"/>
    <n v="2044407"/>
    <n v="39561176"/>
    <n v="30681421"/>
    <n v="10481155"/>
    <n v="10481155"/>
    <n v="13334490"/>
    <n v="959515"/>
    <n v="10790368"/>
    <n v="86.445074779105497"/>
    <n v="32982839"/>
    <n v="75.559099998342305"/>
  </r>
  <r>
    <x v="59"/>
    <x v="14"/>
    <n v="7927978"/>
    <n v="1686053"/>
    <n v="1874400"/>
    <n v="10317225"/>
    <n v="3955821"/>
    <n v="-18473943"/>
    <n v="6.6118408737724197"/>
    <m/>
    <m/>
    <m/>
    <n v="2734295"/>
    <n v="29276120"/>
    <n v="173970793"/>
    <n v="17.3623563352959"/>
    <n v="977259"/>
    <n v="2125654"/>
    <s v="2011"/>
    <s v="Vague C"/>
    <x v="58"/>
    <s v="Orléans"/>
    <x v="5"/>
    <s v="Centre-Val de Loire"/>
    <s v="45234"/>
    <s v="A18"/>
    <s v="R24"/>
    <s v="Comptes financiers"/>
    <s v="HCBvW"/>
    <n v="145.08960544542401"/>
    <n v="11502672"/>
    <n v="162468121"/>
    <n v="138040875"/>
    <n v="79.347155128504795"/>
    <n v="93.388159126227606"/>
    <m/>
    <n v="64.870592059103103"/>
    <n v="2272853"/>
    <n v="35366987"/>
    <n v="30205429"/>
    <n v="6333522"/>
    <n v="6333522"/>
    <n v="8159811"/>
    <n v="1617933"/>
    <n v="7805494"/>
    <n v="84.619946800573501"/>
    <n v="47750063"/>
    <n v="105.805511716357"/>
  </r>
  <r>
    <x v="59"/>
    <x v="8"/>
    <n v="7765089"/>
    <n v="2872101"/>
    <n v="3011342"/>
    <n v="10734236"/>
    <n v="6104494"/>
    <n v="-23821936"/>
    <n v="5.5213348275809597"/>
    <m/>
    <m/>
    <n v="83000"/>
    <n v="2657958"/>
    <n v="34969291"/>
    <n v="181045405"/>
    <n v="17.276945526455101"/>
    <n v="1255621"/>
    <n v="1593793"/>
    <s v="2011"/>
    <s v="Vague C"/>
    <x v="58"/>
    <s v="Orléans"/>
    <x v="5"/>
    <s v="Centre-Val de Loire"/>
    <s v="45234"/>
    <s v="A18"/>
    <s v="R24"/>
    <s v="Comptes financiers"/>
    <s v="HCBvW"/>
    <n v="128.73159599329799"/>
    <n v="9996123"/>
    <n v="171049281"/>
    <n v="143027588"/>
    <n v="79.000948960842194"/>
    <n v="94.478664620071399"/>
    <m/>
    <n v="73.5983494721618"/>
    <n v="1632672"/>
    <n v="40279502"/>
    <n v="31279116"/>
    <n v="5855847"/>
    <n v="5855847"/>
    <n v="11578811"/>
    <n v="3079509"/>
    <n v="7254776"/>
    <n v="83.912695494647195"/>
    <n v="58791227"/>
    <n v="123.73534455254401"/>
  </r>
  <r>
    <x v="60"/>
    <x v="10"/>
    <n v="2039830"/>
    <n v="865714"/>
    <n v="1436599"/>
    <n v="5068036"/>
    <n v="7136353"/>
    <n v="-11227916"/>
    <n v="1.98447819596801"/>
    <m/>
    <m/>
    <n v="4000"/>
    <n v="3665488"/>
    <n v="21140733"/>
    <n v="148702818"/>
    <n v="16.7140430385119"/>
    <n v="993506"/>
    <n v="893504"/>
    <s v="2010"/>
    <s v="Vague B"/>
    <x v="59"/>
    <s v="Angers"/>
    <x v="15"/>
    <s v="Pays de la Loire"/>
    <s v="49007"/>
    <s v="A17"/>
    <s v="R52"/>
    <s v="Comptes financiers"/>
    <s v="IXHyv"/>
    <n v="144.66769289597701"/>
    <n v="2950975"/>
    <n v="145751843"/>
    <n v="122010638"/>
    <n v="82.0499837467774"/>
    <n v="98.015521804032005"/>
    <m/>
    <n v="52.216587614607398"/>
    <n v="3564814"/>
    <n v="31428953"/>
    <n v="24854253"/>
    <n v="413424"/>
    <n v="413424"/>
    <n v="4669862"/>
    <n v="2143372"/>
    <n v="5657567"/>
    <n v="81.945542831979196"/>
    <n v="32368649"/>
    <n v="79.948996871346594"/>
  </r>
  <r>
    <x v="60"/>
    <x v="11"/>
    <n v="17916513"/>
    <n v="2579648"/>
    <n v="2189932"/>
    <n v="3335029"/>
    <n v="10283909"/>
    <n v="-15958957"/>
    <n v="-0.74119524976453621"/>
    <m/>
    <m/>
    <n v="0"/>
    <n v="4907208"/>
    <n v="14559382"/>
    <n v="180447055"/>
    <n v="20.182839780898611"/>
    <n v="564655"/>
    <n v="1164231"/>
    <s v="2010"/>
    <s v="Vague B"/>
    <x v="59"/>
    <s v="Angers"/>
    <x v="15"/>
    <s v="Pays de la Loire"/>
    <s v="49007"/>
    <s v="A17"/>
    <s v="R52"/>
    <s v="Comptes financiers"/>
    <s v="IXHyv"/>
    <n v="-7.4649849554988741"/>
    <n v="-1337465"/>
    <n v="181784520"/>
    <n v="150443085"/>
    <n v="83.37242467049407"/>
    <n v="100.7411952497645"/>
    <m/>
    <n v="28.832914485787899"/>
    <n v="9197599"/>
    <n v="44892950"/>
    <n v="36419340"/>
    <n v="-4604494"/>
    <n v="-4604494"/>
    <n v="-7237937"/>
    <n v="5162250"/>
    <n v="5508489"/>
    <n v="82.00552017765061"/>
    <n v="30518339"/>
    <n v="60.437500618864597"/>
  </r>
  <r>
    <x v="61"/>
    <x v="11"/>
    <n v="0"/>
    <n v="0"/>
    <n v="0"/>
    <n v="112663"/>
    <n v="344046"/>
    <n v="-484190"/>
    <n v="-23.753967743053661"/>
    <m/>
    <m/>
    <n v="0"/>
    <n v="0"/>
    <n v="55194"/>
    <n v="403882"/>
    <n v="100"/>
    <n v="0"/>
    <n v="0"/>
    <m/>
    <m/>
    <x v="60"/>
    <m/>
    <x v="11"/>
    <m/>
    <m/>
    <m/>
    <m/>
    <s v="Comptes financiers"/>
    <s v="ClZg2"/>
    <m/>
    <n v="-95938"/>
    <n v="499820"/>
    <n v="0"/>
    <n v="0"/>
    <n v="123.75396774305371"/>
    <m/>
    <n v="39.753991436917303"/>
    <n v="0"/>
    <n v="456709"/>
    <n v="403882"/>
    <n v="-95938"/>
    <n v="-95938"/>
    <n v="5980"/>
    <n v="0"/>
    <n v="0"/>
    <m/>
    <n v="539384"/>
    <n v="388.49633868192501"/>
  </r>
  <r>
    <x v="62"/>
    <x v="12"/>
    <n v="10784724.390000001"/>
    <n v="0"/>
    <n v="0"/>
    <n v="1533483.06"/>
    <n v="3791115.54"/>
    <m/>
    <n v="4.4247644142726203"/>
    <n v="20223640.309999999"/>
    <n v="11.4346771198753"/>
    <n v="1865430.69"/>
    <n v="1677262.08"/>
    <n v="25519835.850000001"/>
    <n v="176862364.34999999"/>
    <n v="13.0886786824752"/>
    <n v="1363717.88"/>
    <n v="117309.88"/>
    <s v="2011"/>
    <s v="Vague C"/>
    <x v="61"/>
    <s v="Reims"/>
    <x v="1"/>
    <s v="Grand Est"/>
    <s v="51454"/>
    <s v="A19"/>
    <s v="R44"/>
    <s v="Comptes financiers"/>
    <s v="57OsX"/>
    <n v="72.563216981755303"/>
    <n v="7825742.9599999804"/>
    <n v="169109389.27000001"/>
    <m/>
    <n v="82.588511245354695"/>
    <n v="95.616379375853299"/>
    <n v="9968529.72999998"/>
    <n v="54.326616314200201"/>
    <n v="3683690.34"/>
    <n v="23148946.579999998"/>
    <n v="23148946.579999998"/>
    <n v="5689453.1499999799"/>
    <m/>
    <m/>
    <n v="1438060.5"/>
    <n v="6482602.0899999999"/>
    <n v="85.377090717640598"/>
    <n v="28152067.600000001"/>
    <n v="59.930110207061702"/>
  </r>
  <r>
    <x v="62"/>
    <x v="2"/>
    <m/>
    <n v="0"/>
    <n v="0"/>
    <n v="1548764.57"/>
    <n v="3823061.87"/>
    <m/>
    <n v="4.0739088160000003"/>
    <n v="20523091.359999999"/>
    <n v="11.194728509999999"/>
    <n v="1252156.47"/>
    <n v="3091426.8"/>
    <n v="25167429.329999998"/>
    <n v="183328173.90000001"/>
    <n v="12.366884089999999"/>
    <n v="1402265.44"/>
    <n v="150000.60999999999"/>
    <s v="2011"/>
    <s v="Vague C"/>
    <x v="61"/>
    <s v="Reims"/>
    <x v="1"/>
    <s v="Grand Est"/>
    <s v="51454"/>
    <s v="A19"/>
    <s v="R44"/>
    <s v="Comptes financiers"/>
    <s v="57OsX"/>
    <m/>
    <n v="7468622.6399999997"/>
    <n v="175703083"/>
    <m/>
    <n v="83.226148019999997"/>
    <n v="95.840742410000004"/>
    <n v="10139669.91"/>
    <n v="51.565825750000002"/>
    <n v="3200415.11"/>
    <n v="22671982.780000001"/>
    <n v="22671982.780000001"/>
    <n v="5140750.49"/>
    <m/>
    <m/>
    <n v="1835847.86"/>
    <n v="4870574.92"/>
    <n v="85.304606446779502"/>
    <n v="31469069.16"/>
    <n v="64.477325649999997"/>
  </r>
  <r>
    <x v="62"/>
    <x v="1"/>
    <n v="13937612"/>
    <n v="1038745"/>
    <n v="96901"/>
    <n v="5565346"/>
    <n v="5662764"/>
    <n v="-3198673"/>
    <n v="5.6719297332423704"/>
    <m/>
    <m/>
    <n v="1608253"/>
    <n v="5159291"/>
    <n v="32735855"/>
    <n v="199435757"/>
    <n v="13.7847437257703"/>
    <n v="3484899"/>
    <n v="88861"/>
    <s v="2011"/>
    <s v="Vague C"/>
    <x v="61"/>
    <s v="Reims"/>
    <x v="1"/>
    <s v="Grand Est"/>
    <s v="51454"/>
    <s v="A19"/>
    <s v="R44"/>
    <s v="Comptes financiers"/>
    <s v="57OsX"/>
    <n v="81.160646457944196"/>
    <n v="11311856"/>
    <n v="188123901"/>
    <n v="162987971"/>
    <n v="81.724548020744393"/>
    <n v="94.328070266757607"/>
    <m/>
    <n v="62.644394132566902"/>
    <n v="5461764"/>
    <n v="36962485"/>
    <n v="27491708"/>
    <n v="6643575"/>
    <n v="6643575"/>
    <n v="6532525"/>
    <n v="4326518"/>
    <n v="4469143"/>
    <n v="83.594179900502994"/>
    <n v="35934528"/>
    <n v="68.765478555539801"/>
  </r>
  <r>
    <x v="63"/>
    <x v="12"/>
    <m/>
    <m/>
    <m/>
    <m/>
    <m/>
    <m/>
    <m/>
    <m/>
    <m/>
    <m/>
    <m/>
    <m/>
    <m/>
    <m/>
    <m/>
    <m/>
    <s v="2012"/>
    <s v="Vague C"/>
    <x v="62"/>
    <s v="Nancy"/>
    <x v="16"/>
    <s v="Grand Est"/>
    <s v="54395"/>
    <s v="A12"/>
    <s v="R44"/>
    <s v="Comptes financiers"/>
    <s v="t6Cq5"/>
    <m/>
    <m/>
    <m/>
    <m/>
    <m/>
    <m/>
    <m/>
    <m/>
    <m/>
    <m/>
    <m/>
    <m/>
    <m/>
    <m/>
    <m/>
    <m/>
    <n v="84.203358649876407"/>
    <m/>
    <m/>
  </r>
  <r>
    <x v="63"/>
    <x v="7"/>
    <n v="75774272"/>
    <m/>
    <m/>
    <m/>
    <m/>
    <n v="25494640"/>
    <n v="2.9370001794706799"/>
    <m/>
    <m/>
    <m/>
    <m/>
    <n v="103992426"/>
    <n v="561400885"/>
    <n v="15.056971454542699"/>
    <m/>
    <m/>
    <s v="2012"/>
    <s v="Vague C"/>
    <x v="62"/>
    <s v="Nancy"/>
    <x v="16"/>
    <s v="Grand Est"/>
    <s v="54395"/>
    <s v="A12"/>
    <s v="R44"/>
    <s v="Comptes financiers"/>
    <s v="t6Cq5"/>
    <n v="21.7598197446226"/>
    <n v="16488345"/>
    <n v="544883059"/>
    <m/>
    <n v="82.831464542489996"/>
    <n v="97.057748492861705"/>
    <m/>
    <n v="68.7069872"/>
    <m/>
    <n v="84529971"/>
    <n v="84529971"/>
    <n v="6791860"/>
    <n v="6791860"/>
    <n v="-30655082"/>
    <m/>
    <m/>
    <n v="85.164295734182403"/>
    <n v="78497786"/>
    <n v="51.862876800999999"/>
  </r>
  <r>
    <x v="63"/>
    <x v="14"/>
    <n v="37413655"/>
    <n v="8503079"/>
    <n v="13520618"/>
    <n v="23174254"/>
    <n v="27426740"/>
    <n v="64636814"/>
    <n v="5.4604322004760402"/>
    <m/>
    <m/>
    <n v="671655"/>
    <n v="14488573"/>
    <n v="180032049"/>
    <n v="623598110"/>
    <n v="19.569582082280501"/>
    <n v="2449205"/>
    <n v="4693147"/>
    <s v="2012"/>
    <s v="Vague C"/>
    <x v="62"/>
    <s v="Nancy"/>
    <x v="16"/>
    <s v="Grand Est"/>
    <s v="54395"/>
    <s v="A12"/>
    <s v="R44"/>
    <s v="Comptes financiers"/>
    <s v="t6Cq5"/>
    <n v="91.012631618054996"/>
    <n v="34051152"/>
    <n v="589450366"/>
    <n v="493160493"/>
    <n v="79.083064090749104"/>
    <n v="94.524078336286195"/>
    <m/>
    <n v="109.952493676117"/>
    <n v="24774082"/>
    <n v="142745626"/>
    <n v="122035544"/>
    <n v="16754056"/>
    <n v="16754056"/>
    <n v="23334052"/>
    <n v="14254802"/>
    <n v="8789471"/>
    <n v="83.718490113966297"/>
    <n v="115395235"/>
    <n v="70.4763063969325"/>
  </r>
  <r>
    <x v="64"/>
    <x v="0"/>
    <n v="2060547.89"/>
    <n v="766606.6"/>
    <n v="135119.41"/>
    <n v="2004650.33"/>
    <n v="1670873.08"/>
    <n v="-1425206.94"/>
    <n v="1.922642419"/>
    <n v="9207206.5600000005"/>
    <n v="12.685618699999999"/>
    <n v="1130281.98"/>
    <n v="941991.28"/>
    <n v="13901640.74"/>
    <n v="72579877.879999995"/>
    <n v="18.19371168"/>
    <n v="2664769.37"/>
    <m/>
    <s v="2010"/>
    <s v="Vague B"/>
    <x v="63"/>
    <s v="Lorient"/>
    <x v="8"/>
    <s v="Bretagne"/>
    <s v="56121"/>
    <s v="A14"/>
    <s v="R53"/>
    <s v="Comptes financiers"/>
    <s v="5tVy4"/>
    <n v="67.722353200000001"/>
    <n v="1395451.52"/>
    <n v="71167466.780000001"/>
    <m/>
    <n v="81.20936657"/>
    <n v="98.053990799999994"/>
    <n v="3298914.82"/>
    <n v="70.321326479999996"/>
    <n v="1342824.85"/>
    <n v="13204973.720000001"/>
    <n v="13204973.720000001"/>
    <n v="839865.52"/>
    <m/>
    <m/>
    <n v="303011.78999999998"/>
    <n v="1535871.67"/>
    <n v="83.216864794171897"/>
    <n v="15326847.68"/>
    <n v="77.530723159999994"/>
  </r>
  <r>
    <x v="64"/>
    <x v="1"/>
    <n v="7582034"/>
    <n v="692073"/>
    <n v="61585"/>
    <n v="6013412"/>
    <n v="3003903"/>
    <n v="-227969"/>
    <n v="4.9297866518484303"/>
    <m/>
    <m/>
    <n v="892038"/>
    <n v="1284690"/>
    <n v="10859819"/>
    <n v="87040501"/>
    <n v="26.211919437366301"/>
    <n v="7098527"/>
    <n v="712772"/>
    <s v="2010"/>
    <s v="Vague B"/>
    <x v="63"/>
    <s v="Lorient"/>
    <x v="8"/>
    <s v="Bretagne"/>
    <s v="56121"/>
    <s v="A14"/>
    <s v="R53"/>
    <s v="Comptes financiers"/>
    <s v="5tVy4"/>
    <n v="56.593138463900303"/>
    <n v="4290911"/>
    <n v="82749591"/>
    <n v="65207745"/>
    <n v="74.916555225250804"/>
    <n v="95.070214497042002"/>
    <m/>
    <n v="47.245367532994798"/>
    <n v="2490068"/>
    <n v="25874330"/>
    <n v="22814986"/>
    <n v="3004411"/>
    <n v="3211761"/>
    <n v="303929"/>
    <n v="1228831"/>
    <n v="2396431"/>
    <n v="82.390630935188696"/>
    <n v="11087788"/>
    <n v="48.237140894146499"/>
  </r>
  <r>
    <x v="64"/>
    <x v="13"/>
    <n v="7726650"/>
    <n v="949315"/>
    <n v="79992"/>
    <n v="3046230"/>
    <n v="3113665"/>
    <n v="1219556"/>
    <n v="5.75281689069989"/>
    <m/>
    <m/>
    <n v="1074644"/>
    <n v="1458359"/>
    <n v="10798801"/>
    <n v="82335108"/>
    <n v="20.570891824177799"/>
    <n v="628760"/>
    <n v="521926"/>
    <s v="2010"/>
    <s v="Vague B"/>
    <x v="63"/>
    <s v="Lorient"/>
    <x v="8"/>
    <s v="Bretagne"/>
    <s v="56121"/>
    <s v="A14"/>
    <s v="R53"/>
    <s v="Comptes financiers"/>
    <s v="5tVy4"/>
    <n v="61.301961393359299"/>
    <n v="4736588"/>
    <n v="77598520"/>
    <n v="67052375"/>
    <n v="81.438376202773696"/>
    <n v="94.247183109300096"/>
    <m/>
    <n v="50.098485898957897"/>
    <n v="2714178"/>
    <n v="17379598"/>
    <n v="16937066"/>
    <n v="2864122"/>
    <n v="2864122"/>
    <n v="-1946924"/>
    <n v="1693123"/>
    <n v="2099406"/>
    <n v="82.648476612756298"/>
    <n v="9579245"/>
    <n v="44.4406439710448"/>
  </r>
  <r>
    <x v="64"/>
    <x v="14"/>
    <n v="5642436"/>
    <n v="1040107"/>
    <n v="308835"/>
    <n v="3770430"/>
    <n v="5881526"/>
    <n v="162439"/>
    <n v="6.3008403481136703"/>
    <m/>
    <m/>
    <n v="997449"/>
    <n v="1406503"/>
    <n v="13746878"/>
    <n v="87686875"/>
    <n v="22.7898291505998"/>
    <n v="627018"/>
    <n v="631212"/>
    <s v="2010"/>
    <s v="Vague B"/>
    <x v="63"/>
    <s v="Lorient"/>
    <x v="8"/>
    <s v="Bretagne"/>
    <s v="56121"/>
    <s v="A14"/>
    <s v="R53"/>
    <s v="Comptes financiers"/>
    <s v="5tVy4"/>
    <n v="97.918877591168098"/>
    <n v="5525010"/>
    <n v="82161865"/>
    <n v="70374192"/>
    <n v="80.256243594038494"/>
    <n v="93.699159651886305"/>
    <m/>
    <n v="60.233249087030799"/>
    <n v="5505638"/>
    <n v="23342680"/>
    <n v="19983689"/>
    <n v="3337453"/>
    <n v="3337453"/>
    <n v="4209052"/>
    <n v="1583066"/>
    <n v="1590896"/>
    <n v="81.822243030109107"/>
    <n v="13584439"/>
    <n v="59.521507210188098"/>
  </r>
  <r>
    <x v="64"/>
    <x v="8"/>
    <n v="6729956"/>
    <n v="1110767"/>
    <n v="264344"/>
    <n v="4493616"/>
    <n v="3989821"/>
    <n v="148920"/>
    <n v="5.0193607522575903"/>
    <m/>
    <m/>
    <n v="869596"/>
    <n v="1303033"/>
    <n v="14337031"/>
    <n v="91071358"/>
    <n v="25.3195916986326"/>
    <n v="664150"/>
    <n v="738101"/>
    <s v="2010"/>
    <s v="Vague B"/>
    <x v="63"/>
    <s v="Lorient"/>
    <x v="8"/>
    <s v="Bretagne"/>
    <s v="56121"/>
    <s v="A14"/>
    <s v="R53"/>
    <s v="Comptes financiers"/>
    <s v="5tVy4"/>
    <n v="67.923178101015793"/>
    <n v="4571200"/>
    <n v="86500158"/>
    <n v="73619347"/>
    <n v="80.836992679959806"/>
    <n v="94.980639247742403"/>
    <m/>
    <n v="59.668459333912402"/>
    <n v="5409002"/>
    <n v="24593611"/>
    <n v="23058896"/>
    <n v="2375948"/>
    <n v="2375948"/>
    <n v="107905"/>
    <n v="4333113"/>
    <n v="1418068"/>
    <n v="79.820335163193903"/>
    <n v="14188111"/>
    <n v="59.048677807039397"/>
  </r>
  <r>
    <x v="66"/>
    <x v="1"/>
    <n v="773135"/>
    <n v="164158"/>
    <n v="0"/>
    <n v="488486"/>
    <n v="334427"/>
    <n v="-108827"/>
    <n v="13.1696296291364"/>
    <m/>
    <m/>
    <n v="485670"/>
    <n v="119749"/>
    <n v="2282705"/>
    <n v="3003638"/>
    <n v="44.046253243566603"/>
    <n v="81633"/>
    <n v="0"/>
    <m/>
    <s v="Vague E"/>
    <x v="65"/>
    <s v="Villeneuve-d'Ascq"/>
    <x v="17"/>
    <s v="Hauts-de-France"/>
    <s v="59009"/>
    <s v="A09"/>
    <s v="R32"/>
    <s v="Comptes financiers"/>
    <s v="67su6"/>
    <n v="51.164156324574599"/>
    <n v="395568"/>
    <n v="2608069"/>
    <n v="669897"/>
    <n v="22.302854072294998"/>
    <n v="86.830337077903494"/>
    <m/>
    <n v="315.08897962438903"/>
    <n v="5400"/>
    <n v="1680822"/>
    <n v="1322990"/>
    <n v="-400404"/>
    <n v="-400404"/>
    <n v="259278"/>
    <n v="0"/>
    <n v="1299"/>
    <m/>
    <n v="2391532"/>
    <n v="330.11071409537101"/>
  </r>
  <r>
    <x v="67"/>
    <x v="2"/>
    <n v="460484.01"/>
    <n v="0"/>
    <n v="0"/>
    <n v="171424.81"/>
    <n v="709526.18"/>
    <m/>
    <n v="13.876363660000001"/>
    <n v="1498013.98"/>
    <n v="36.64303142"/>
    <n v="442315.75"/>
    <n v="122256"/>
    <n v="1758254"/>
    <n v="4088127.87"/>
    <n v="72.16065553"/>
    <n v="209870.65"/>
    <m/>
    <m/>
    <s v="Vague E"/>
    <x v="66"/>
    <s v="Roubaix"/>
    <x v="17"/>
    <s v="Hauts-de-France"/>
    <s v="59512"/>
    <s v="A09"/>
    <s v="R32"/>
    <s v="Comptes financiers"/>
    <s v="T6qPJ"/>
    <n v="123.1928748"/>
    <n v="567283.49"/>
    <n v="3517133.14"/>
    <m/>
    <n v="46.148162190000001"/>
    <n v="86.032855429999998"/>
    <n v="669666.69999999995"/>
    <n v="179.9680066"/>
    <n v="95905.8"/>
    <n v="2950019.87"/>
    <n v="2950019.87"/>
    <n v="333484.36"/>
    <m/>
    <m/>
    <n v="817280.32"/>
    <n v="145411.96"/>
    <m/>
    <n v="2057944.29"/>
    <n v="210.64313319999999"/>
  </r>
  <r>
    <x v="67"/>
    <x v="0"/>
    <n v="690436"/>
    <m/>
    <m/>
    <m/>
    <m/>
    <n v="-1998391.32"/>
    <n v="13.7027372555801"/>
    <m/>
    <m/>
    <m/>
    <m/>
    <n v="2071485.26"/>
    <n v="3238280"/>
    <n v="67.231122694763897"/>
    <m/>
    <m/>
    <m/>
    <s v="Vague E"/>
    <x v="66"/>
    <s v="Roubaix"/>
    <x v="17"/>
    <s v="Hauts-de-France"/>
    <s v="59512"/>
    <s v="A09"/>
    <s v="R32"/>
    <s v="Comptes financiers"/>
    <s v="T6qPJ"/>
    <n v="64.268520181450597"/>
    <n v="443733"/>
    <n v="2886203"/>
    <m/>
    <n v="48.700143285941898"/>
    <n v="89.127654186790494"/>
    <m/>
    <n v="259"/>
    <m/>
    <m/>
    <n v="2177132"/>
    <n v="225580"/>
    <m/>
    <m/>
    <m/>
    <m/>
    <m/>
    <n v="4069876.58"/>
    <n v="508"/>
  </r>
  <r>
    <x v="67"/>
    <x v="10"/>
    <n v="452179"/>
    <n v="231006"/>
    <n v="0"/>
    <n v="108704"/>
    <n v="182523"/>
    <n v="-1775264"/>
    <n v="12.642974746577201"/>
    <m/>
    <m/>
    <n v="234375"/>
    <n v="108966"/>
    <n v="1136861"/>
    <n v="3578604"/>
    <n v="68.551815177091399"/>
    <n v="595182"/>
    <n v="0"/>
    <m/>
    <s v="Vague E"/>
    <x v="66"/>
    <s v="Roubaix"/>
    <x v="17"/>
    <s v="Hauts-de-France"/>
    <s v="59512"/>
    <s v="A09"/>
    <s v="R32"/>
    <s v="Comptes financiers"/>
    <s v="T6qPJ"/>
    <n v="100.058162807207"/>
    <n v="452442"/>
    <n v="3126161"/>
    <n v="1600680"/>
    <n v="44.7291737224907"/>
    <n v="87.356997309565401"/>
    <m/>
    <n v="130.91774863802601"/>
    <n v="39118"/>
    <n v="1629876"/>
    <n v="2453198"/>
    <n v="74640"/>
    <n v="74640"/>
    <n v="-961157"/>
    <n v="26289"/>
    <n v="103713"/>
    <m/>
    <n v="2912125"/>
    <n v="335.35220994696101"/>
  </r>
  <r>
    <x v="67"/>
    <x v="14"/>
    <n v="745100"/>
    <n v="454156"/>
    <m/>
    <n v="100959"/>
    <n v="279173"/>
    <n v="-494933"/>
    <n v="13.034874218283599"/>
    <m/>
    <m/>
    <n v="290605"/>
    <n v="102344"/>
    <n v="1676110"/>
    <n v="3196172"/>
    <n v="63.930539407766503"/>
    <n v="667160"/>
    <m/>
    <m/>
    <s v="Vague E"/>
    <x v="66"/>
    <s v="Roubaix"/>
    <x v="17"/>
    <s v="Hauts-de-France"/>
    <s v="59512"/>
    <s v="A09"/>
    <s v="R32"/>
    <s v="Comptes financiers"/>
    <s v="T6qPJ"/>
    <n v="55.914239699369197"/>
    <n v="416617"/>
    <n v="2779555"/>
    <n v="1175967"/>
    <n v="36.7929823551423"/>
    <n v="86.965125781716395"/>
    <m/>
    <n v="217.084965039368"/>
    <n v="127301"/>
    <n v="2931273"/>
    <n v="2043330"/>
    <n v="11202"/>
    <n v="11202"/>
    <n v="518469"/>
    <n v="831776"/>
    <n v="77799"/>
    <m/>
    <n v="2171043"/>
    <n v="281.18726918517501"/>
  </r>
  <r>
    <x v="68"/>
    <x v="3"/>
    <n v="918227.36"/>
    <n v="0"/>
    <n v="0"/>
    <n v="757816.94"/>
    <n v="524977.57999999996"/>
    <n v="368346.59000000102"/>
    <n v="16.264680392635"/>
    <n v="4108401.25"/>
    <n v="42.766053205009499"/>
    <n v="981325.16"/>
    <n v="746121.47"/>
    <n v="5715110.3799999999"/>
    <n v="9606687.8800000008"/>
    <n v="55.591312497185001"/>
    <n v="827303.23"/>
    <m/>
    <s v="2012"/>
    <s v="Vague E"/>
    <x v="67"/>
    <s v="Villeneuve-d'Ascq"/>
    <x v="17"/>
    <s v="Hauts-de-France"/>
    <s v="59009"/>
    <s v="A09"/>
    <s v="R32"/>
    <s v="Comptes financiers"/>
    <s v="54VTe"/>
    <n v="170.16450914727699"/>
    <n v="1562497.08"/>
    <n v="8078288.1299999999"/>
    <m/>
    <n v="40.195215439850401"/>
    <n v="84.090252862467295"/>
    <n v="1504923.02"/>
    <n v="254.687590203594"/>
    <n v="740602.61"/>
    <n v="5340483.88"/>
    <n v="5340483.88"/>
    <n v="936137.23"/>
    <m/>
    <m/>
    <n v="452608.43"/>
    <n v="202418.57"/>
    <m/>
    <n v="5346763.79"/>
    <n v="238.272630713903"/>
  </r>
  <r>
    <x v="68"/>
    <x v="2"/>
    <n v="1394737.53"/>
    <n v="0"/>
    <n v="0"/>
    <n v="553444.06999999995"/>
    <n v="640834.09"/>
    <m/>
    <n v="9.3210389360000008"/>
    <n v="3953614.18"/>
    <n v="17.04611882"/>
    <n v="1369337.87"/>
    <n v="1032709.31"/>
    <n v="7186046.3399999999"/>
    <n v="23193632.649999999"/>
    <n v="24.374081390000001"/>
    <n v="672581.11"/>
    <m/>
    <s v="2012"/>
    <s v="Vague E"/>
    <x v="67"/>
    <s v="Villeneuve-d'Ascq"/>
    <x v="17"/>
    <s v="Hauts-de-France"/>
    <s v="59009"/>
    <s v="A09"/>
    <s v="R32"/>
    <s v="Comptes financiers"/>
    <s v="54VTe"/>
    <n v="155.00318039999999"/>
    <n v="2161887.5299999998"/>
    <n v="20945330.719999999"/>
    <m/>
    <n v="72.587640039999997"/>
    <n v="90.30638295"/>
    <n v="2461949.4"/>
    <n v="123.5109016"/>
    <n v="538177.06000000006"/>
    <n v="5653234.9000000004"/>
    <n v="5653234.9000000004"/>
    <n v="1524916.07"/>
    <m/>
    <m/>
    <n v="461269.25"/>
    <n v="120165.21"/>
    <n v="77.985274082024404"/>
    <n v="7404216.7599999998"/>
    <n v="127.26072790000001"/>
  </r>
  <r>
    <x v="68"/>
    <x v="4"/>
    <n v="2064211"/>
    <m/>
    <m/>
    <m/>
    <m/>
    <n v="-1715517"/>
    <n v="8.20125655615875"/>
    <m/>
    <m/>
    <m/>
    <m/>
    <n v="3848483"/>
    <n v="23105374"/>
    <n v="22.805837291359101"/>
    <m/>
    <m/>
    <s v="2012"/>
    <s v="Vague E"/>
    <x v="67"/>
    <s v="Villeneuve-d'Ascq"/>
    <x v="17"/>
    <s v="Hauts-de-France"/>
    <s v="59009"/>
    <s v="A09"/>
    <s v="R32"/>
    <s v="Comptes financiers"/>
    <s v="54VTe"/>
    <n v="91.799287960387801"/>
    <n v="1894931"/>
    <n v="21216557"/>
    <m/>
    <n v="75.965184549706905"/>
    <n v="91.825204820315804"/>
    <m/>
    <n v="65.300598961462001"/>
    <m/>
    <n v="5269374"/>
    <n v="5269374"/>
    <n v="920289"/>
    <n v="955081"/>
    <n v="1726396"/>
    <m/>
    <m/>
    <n v="78.557137032527507"/>
    <n v="5564000"/>
    <n v="94.409286106129301"/>
  </r>
  <r>
    <x v="68"/>
    <x v="10"/>
    <n v="2449411"/>
    <n v="199469"/>
    <n v="196094"/>
    <n v="690009"/>
    <n v="234239"/>
    <n v="-968181"/>
    <n v="8.4281829560218409"/>
    <m/>
    <m/>
    <n v="3309994"/>
    <n v="530428"/>
    <n v="6199111"/>
    <n v="26265875"/>
    <n v="23.9985494486668"/>
    <n v="876982"/>
    <n v="0"/>
    <s v="2012"/>
    <s v="Vague E"/>
    <x v="67"/>
    <s v="Villeneuve-d'Ascq"/>
    <x v="17"/>
    <s v="Hauts-de-France"/>
    <s v="59009"/>
    <s v="A09"/>
    <s v="R32"/>
    <s v="Comptes financiers"/>
    <s v="54VTe"/>
    <n v="90.378299109459405"/>
    <n v="2213736"/>
    <n v="22484092"/>
    <n v="18314438"/>
    <n v="69.727119313558006"/>
    <n v="85.601915032337601"/>
    <m/>
    <n v="99.255952163867704"/>
    <n v="473523"/>
    <n v="6528929"/>
    <n v="6303429"/>
    <n v="1008408"/>
    <n v="1012502"/>
    <n v="984915"/>
    <n v="189977"/>
    <n v="53714"/>
    <n v="78.504260054530704"/>
    <n v="7167292"/>
    <n v="114.757808320656"/>
  </r>
  <r>
    <x v="68"/>
    <x v="1"/>
    <n v="2216401"/>
    <n v="381564"/>
    <n v="31600"/>
    <n v="354631"/>
    <n v="567747"/>
    <n v="-216902"/>
    <n v="6.9589780830296801"/>
    <m/>
    <m/>
    <n v="2390966"/>
    <n v="1817740"/>
    <n v="6839528"/>
    <n v="26073038"/>
    <n v="29.1881674855074"/>
    <n v="1196885"/>
    <n v="0"/>
    <s v="2012"/>
    <s v="Vague E"/>
    <x v="67"/>
    <s v="Villeneuve-d'Ascq"/>
    <x v="17"/>
    <s v="Hauts-de-France"/>
    <s v="59009"/>
    <s v="A09"/>
    <s v="R32"/>
    <s v="Comptes financiers"/>
    <s v="54VTe"/>
    <n v="81.863209771155994"/>
    <n v="1814417"/>
    <n v="24252092"/>
    <n v="18813797"/>
    <n v="72.158054615653199"/>
    <n v="93.015980723074904"/>
    <m/>
    <n v="101.52650253842"/>
    <n v="572638"/>
    <n v="8046693"/>
    <n v="7610242"/>
    <n v="367259"/>
    <n v="367259"/>
    <n v="354205"/>
    <n v="322638"/>
    <n v="410284"/>
    <n v="79.108726760104105"/>
    <n v="7056430"/>
    <n v="104.746213233893"/>
  </r>
  <r>
    <x v="69"/>
    <x v="2"/>
    <n v="5634250.8099999996"/>
    <n v="300839.65000000002"/>
    <n v="0"/>
    <n v="4988368.6500000004"/>
    <n v="5295850.9400000004"/>
    <n v="776873.96"/>
    <n v="2.173027625"/>
    <n v="11648941.689999999"/>
    <n v="11.56654457"/>
    <n v="723227.28"/>
    <n v="1335389.6100000001"/>
    <n v="18282776.719999999"/>
    <n v="100712374.5"/>
    <n v="19.46746624"/>
    <n v="645739.73"/>
    <n v="3551.29"/>
    <s v="2010"/>
    <s v="Vague E"/>
    <x v="68"/>
    <s v="Aulnoy-lez-Valenciennes"/>
    <x v="17"/>
    <s v="Hauts-de-France"/>
    <s v="59032"/>
    <s v="A09"/>
    <s v="R32"/>
    <s v="Comptes financiers"/>
    <s v="SuUZ2"/>
    <n v="38.842923290000002"/>
    <n v="2188507.7200000002"/>
    <n v="98362389.719999999"/>
    <m/>
    <n v="80.876707449999998"/>
    <n v="97.666637489999999"/>
    <n v="3870511.5"/>
    <n v="66.913783179999996"/>
    <n v="2193786.5499999998"/>
    <n v="19606147.510000002"/>
    <n v="19606147.510000002"/>
    <n v="37808.14"/>
    <m/>
    <m/>
    <n v="875638.51"/>
    <n v="2456750.66"/>
    <n v="87.878458121022405"/>
    <n v="17505902.760000002"/>
    <n v="64.070474610000005"/>
  </r>
  <r>
    <x v="69"/>
    <x v="6"/>
    <n v="8422051"/>
    <n v="412478.95"/>
    <n v="0"/>
    <n v="4054880.87"/>
    <n v="6021409.5700000003"/>
    <n v="4353738"/>
    <n v="6.2367659947711003"/>
    <n v="9984445.2300000004"/>
    <n v="9.6396815660000001"/>
    <n v="1249540.73"/>
    <n v="1303342.8999999999"/>
    <n v="23570032"/>
    <n v="103474910"/>
    <n v="20.568439247736499"/>
    <n v="757836.71"/>
    <n v="98560.47"/>
    <s v="2010"/>
    <s v="Vague E"/>
    <x v="68"/>
    <s v="Aulnoy-lez-Valenciennes"/>
    <x v="17"/>
    <s v="Hauts-de-France"/>
    <s v="59032"/>
    <s v="A09"/>
    <s v="R32"/>
    <s v="Comptes financiers"/>
    <s v="SuUZ2"/>
    <n v="76.626085498651094"/>
    <n v="6453488"/>
    <n v="97112767"/>
    <m/>
    <n v="79.504200583503803"/>
    <n v="93.851511443692004"/>
    <n v="8340907.1299999999"/>
    <n v="87"/>
    <n v="2307208.9"/>
    <n v="20661828.57"/>
    <n v="21283174"/>
    <n v="3737595"/>
    <m/>
    <m/>
    <n v="1264995.69"/>
    <n v="2405974.02"/>
    <n v="88.857271882229099"/>
    <n v="19216294"/>
    <n v="71"/>
  </r>
  <r>
    <x v="69"/>
    <x v="4"/>
    <n v="4734027"/>
    <m/>
    <m/>
    <m/>
    <m/>
    <n v="-2398864"/>
    <n v="4.4463744072998601"/>
    <m/>
    <m/>
    <m/>
    <m/>
    <n v="25813648"/>
    <n v="98610994"/>
    <n v="16.608572062461899"/>
    <m/>
    <m/>
    <s v="2010"/>
    <s v="Vague E"/>
    <x v="68"/>
    <s v="Aulnoy-lez-Valenciennes"/>
    <x v="17"/>
    <s v="Hauts-de-France"/>
    <s v="59032"/>
    <s v="A09"/>
    <s v="R32"/>
    <s v="Comptes financiers"/>
    <s v="SuUZ2"/>
    <n v="92.619116874491795"/>
    <n v="4384614"/>
    <n v="94226380"/>
    <m/>
    <n v="83.557074782148504"/>
    <n v="95.553625592700101"/>
    <m/>
    <n v="98.623265374303898"/>
    <m/>
    <n v="16377878"/>
    <n v="16377878"/>
    <n v="2172424"/>
    <n v="2172424"/>
    <n v="2889997"/>
    <m/>
    <m/>
    <n v="88.789513127539607"/>
    <n v="28212512"/>
    <n v="107.788331887524"/>
  </r>
  <r>
    <x v="69"/>
    <x v="7"/>
    <n v="7057572"/>
    <m/>
    <m/>
    <m/>
    <m/>
    <n v="-2485858"/>
    <n v="2.75021358453336"/>
    <m/>
    <m/>
    <m/>
    <m/>
    <n v="23919256"/>
    <n v="101429395"/>
    <n v="16.5194931903123"/>
    <m/>
    <m/>
    <s v="2010"/>
    <s v="Vague E"/>
    <x v="68"/>
    <s v="Aulnoy-lez-Valenciennes"/>
    <x v="17"/>
    <s v="Hauts-de-France"/>
    <s v="59032"/>
    <s v="A09"/>
    <s v="R32"/>
    <s v="Comptes financiers"/>
    <s v="SuUZ2"/>
    <n v="39.525278665240698"/>
    <n v="2789525"/>
    <n v="98639870"/>
    <m/>
    <n v="85.0049238684703"/>
    <n v="97.249786415466602"/>
    <m/>
    <n v="87.296669795"/>
    <m/>
    <n v="16755622"/>
    <n v="16755622"/>
    <n v="359411"/>
    <n v="359411"/>
    <n v="-2057037"/>
    <m/>
    <m/>
    <n v="88.131753561302205"/>
    <n v="26405114"/>
    <n v="96.369156204000006"/>
  </r>
  <r>
    <x v="183"/>
    <x v="5"/>
    <n v="11615913.74"/>
    <n v="0"/>
    <n v="0"/>
    <n v="11108858.6"/>
    <n v="5567608.04"/>
    <n v="1204791.02"/>
    <n v="4.6777733604445197"/>
    <n v="41247296.200000003"/>
    <n v="17.6912332307624"/>
    <n v="4875485.88"/>
    <n v="2525859.31"/>
    <n v="21609614.3199999"/>
    <n v="233151050.93000001"/>
    <n v="19.038103303821998"/>
    <n v="3628016.9"/>
    <n v="713964.5"/>
    <s v="2011"/>
    <m/>
    <x v="183"/>
    <s v="Villeneuve-d'Ascq"/>
    <x v="17"/>
    <s v="Hauts-de-France"/>
    <s v="59009"/>
    <s v="A09"/>
    <s v="R32"/>
    <s v="Comptes financiers"/>
    <s v="qPCgk"/>
    <n v="93.890829375253006"/>
    <n v="10906277.75"/>
    <n v="224480456.28999999"/>
    <m/>
    <n v="76.9884722217666"/>
    <n v="96.281125645621401"/>
    <n v="16728143.23"/>
    <n v="34.655405124221197"/>
    <n v="7104543.9800000004"/>
    <n v="44387537.93"/>
    <n v="44387537.93"/>
    <n v="4518334.6699999701"/>
    <m/>
    <m/>
    <n v="1407093.06"/>
    <n v="5575657.1500000004"/>
    <n v="85.183700343527093"/>
    <n v="20404823.300000001"/>
    <n v="32.723278050140102"/>
  </r>
  <r>
    <x v="183"/>
    <x v="0"/>
    <n v="7090406.1699999999"/>
    <n v="1571132.32"/>
    <n v="872517.11"/>
    <n v="11728333.59"/>
    <n v="2603382.0699999998"/>
    <n v="-1304041.05"/>
    <n v="0.87608065499999999"/>
    <n v="34194396.729999997"/>
    <n v="14.090251869999999"/>
    <n v="11276798.27"/>
    <n v="2467974.31"/>
    <n v="15924244.439999999"/>
    <n v="242681231.30000001"/>
    <n v="21.085639539999999"/>
    <n v="4315685.4400000004"/>
    <n v="150530.6"/>
    <s v="2011"/>
    <m/>
    <x v="183"/>
    <s v="Villeneuve-d'Ascq"/>
    <x v="17"/>
    <s v="Hauts-de-France"/>
    <s v="59009"/>
    <s v="A09"/>
    <s v="R32"/>
    <s v="Comptes financiers"/>
    <s v="qPCgk"/>
    <n v="29.985353010000001"/>
    <n v="2126083.3199999998"/>
    <n v="236722288.59999999"/>
    <m/>
    <n v="79.822723550000006"/>
    <n v="97.544539119999996"/>
    <n v="6339736.5"/>
    <n v="24.217102799999999"/>
    <n v="6215532.3499999996"/>
    <n v="51170889.659999996"/>
    <n v="51170889.659999996"/>
    <m/>
    <m/>
    <m/>
    <n v="2768760.15"/>
    <n v="5551100.5700000003"/>
    <n v="83.687505751497099"/>
    <n v="17228285.489999998"/>
    <n v="26.20024845"/>
  </r>
  <r>
    <x v="183"/>
    <x v="6"/>
    <n v="11070575"/>
    <n v="2433486.25"/>
    <n v="1982604.48"/>
    <n v="10580909.550000001"/>
    <n v="3028447.55"/>
    <n v="-2818485"/>
    <n v="2.0025522499302499"/>
    <n v="34099259.259999998"/>
    <n v="13.81122568"/>
    <n v="12546555.039999999"/>
    <n v="2558092.84"/>
    <n v="12579787"/>
    <n v="243520038"/>
    <n v="20.4543258160957"/>
    <n v="3838914.74"/>
    <n v="176025.89"/>
    <s v="2011"/>
    <m/>
    <x v="183"/>
    <s v="Villeneuve-d'Ascq"/>
    <x v="17"/>
    <s v="Hauts-de-France"/>
    <s v="59009"/>
    <s v="A09"/>
    <s v="R32"/>
    <s v="Comptes financiers"/>
    <s v="qPCgk"/>
    <n v="44.050250325750902"/>
    <n v="4876616"/>
    <n v="239428651"/>
    <m/>
    <n v="81.160724441082706"/>
    <n v="98.319897190554798"/>
    <n v="9531603.4700000007"/>
    <n v="19"/>
    <n v="5348241.84"/>
    <n v="53196894.369999997"/>
    <n v="49810382"/>
    <n v="464927"/>
    <m/>
    <m/>
    <n v="2925987.69"/>
    <n v="6580949.3399999999"/>
    <n v="82.931030567180997"/>
    <n v="15398272"/>
    <n v="23"/>
  </r>
  <r>
    <x v="183"/>
    <x v="7"/>
    <n v="10414447"/>
    <m/>
    <m/>
    <m/>
    <m/>
    <n v="-12791557"/>
    <n v="0.80145726558762997"/>
    <m/>
    <m/>
    <m/>
    <m/>
    <n v="2735447"/>
    <n v="245828079"/>
    <n v="19.489821990595299"/>
    <m/>
    <m/>
    <s v="2011"/>
    <m/>
    <x v="183"/>
    <s v="Villeneuve-d'Ascq"/>
    <x v="17"/>
    <s v="Hauts-de-France"/>
    <s v="59009"/>
    <s v="A09"/>
    <s v="R32"/>
    <s v="Comptes financiers"/>
    <s v="qPCgk"/>
    <n v="18.9180184027054"/>
    <n v="1970207"/>
    <n v="243626266"/>
    <m/>
    <n v="83.794982590251607"/>
    <n v="99.104328110541005"/>
    <m/>
    <n v="4.0420966760999999"/>
    <m/>
    <n v="46999981"/>
    <n v="47911455"/>
    <m/>
    <m/>
    <n v="-705663"/>
    <m/>
    <m/>
    <n v="82.866659592432001"/>
    <n v="15527004"/>
    <n v="22.943837426999998"/>
  </r>
  <r>
    <x v="71"/>
    <x v="12"/>
    <n v="1874432.6"/>
    <n v="0"/>
    <n v="0"/>
    <n v="987978.17"/>
    <n v="2061762.17"/>
    <m/>
    <n v="10.0186246963396"/>
    <n v="10622904.439999999"/>
    <n v="34.295558812479499"/>
    <n v="203533.55"/>
    <m/>
    <n v="15756806.1599999"/>
    <n v="30974577.489999998"/>
    <n v="33.584388143336099"/>
    <n v="189635.78"/>
    <n v="226685.2"/>
    <s v="2012"/>
    <m/>
    <x v="70"/>
    <s v="Villeneuve-d'Ascq"/>
    <x v="17"/>
    <s v="Hauts-de-France"/>
    <s v="59009"/>
    <s v="A09"/>
    <s v="R32"/>
    <s v="Comptes financiers"/>
    <s v="QhvwL"/>
    <n v="165.55552170827599"/>
    <n v="3103226.67"/>
    <n v="27862623.989999998"/>
    <m/>
    <n v="51.2063593607391"/>
    <n v="89.953201134043894"/>
    <n v="4329896.18"/>
    <n v="203.58636069724901"/>
    <n v="809655.84"/>
    <n v="10402622.33"/>
    <n v="10402622.33"/>
    <n v="1734266.9"/>
    <m/>
    <m/>
    <n v="570906.18000000005"/>
    <n v="1937206.92"/>
    <m/>
    <n v="16503034.859999999"/>
    <n v="213.22803450716901"/>
  </r>
  <r>
    <x v="71"/>
    <x v="5"/>
    <m/>
    <n v="0"/>
    <n v="0"/>
    <n v="1395137.26"/>
    <n v="1242320.51"/>
    <m/>
    <n v="3.7171824561738802"/>
    <n v="10425316.529999999"/>
    <n v="10.095977508387501"/>
    <n v="106206.59"/>
    <n v="2528823.98"/>
    <n v="15498767.189999999"/>
    <n v="103262081.56999999"/>
    <n v="9.2213997967347101"/>
    <n v="229499.91"/>
    <n v="171888"/>
    <s v="2012"/>
    <m/>
    <x v="70"/>
    <s v="Villeneuve-d'Ascq"/>
    <x v="17"/>
    <s v="Hauts-de-France"/>
    <s v="59009"/>
    <s v="A09"/>
    <s v="R32"/>
    <s v="Comptes financiers"/>
    <s v="QhvwL"/>
    <m/>
    <n v="3838439.98"/>
    <n v="99385479.540000007"/>
    <m/>
    <n v="85.289958725359398"/>
    <n v="96.2458610449644"/>
    <n v="5098703.07"/>
    <n v="56.140557093698703"/>
    <n v="1152602.68"/>
    <n v="9522209.3800000101"/>
    <n v="9522209.3800000101"/>
    <n v="2726772.93"/>
    <m/>
    <m/>
    <n v="659501.59"/>
    <n v="1555788.33"/>
    <n v="84.1115017350904"/>
    <n v="19127348.969999999"/>
    <n v="69.284222011814407"/>
  </r>
  <r>
    <x v="72"/>
    <x v="2"/>
    <n v="147352.82999999999"/>
    <n v="0"/>
    <n v="0"/>
    <n v="171294.26"/>
    <n v="350301.74"/>
    <m/>
    <n v="11.33428026"/>
    <n v="1783396.58"/>
    <n v="36.787198289999999"/>
    <m/>
    <n v="2372001.1800000002"/>
    <n v="3753542.91"/>
    <n v="4847872.8"/>
    <n v="69.459594730000006"/>
    <n v="61887"/>
    <m/>
    <m/>
    <s v="Vague E"/>
    <x v="71"/>
    <s v="Lille"/>
    <x v="17"/>
    <s v="Hauts-de-France"/>
    <s v="59350"/>
    <s v="A09"/>
    <s v="R32"/>
    <s v="Comptes financiers"/>
    <s v="F77ic"/>
    <n v="372.89510489999998"/>
    <n v="549471.49"/>
    <n v="4298401.3099999996"/>
    <m/>
    <n v="44.33261718"/>
    <n v="88.66571974"/>
    <n v="1135816.1000000001"/>
    <n v="314.36698209999997"/>
    <m/>
    <n v="3367312.8"/>
    <n v="3367312.8"/>
    <n v="479528.26"/>
    <m/>
    <m/>
    <m/>
    <n v="174241.42"/>
    <m/>
    <n v="5391980.4400000004"/>
    <n v="451.58951400000001"/>
  </r>
  <r>
    <x v="72"/>
    <x v="8"/>
    <n v="1884203"/>
    <n v="0"/>
    <n v="0"/>
    <n v="284477"/>
    <n v="1169714"/>
    <n v="-2328728"/>
    <n v="10.8578045651292"/>
    <m/>
    <m/>
    <n v="0"/>
    <n v="2567900"/>
    <n v="3817308"/>
    <n v="7057062"/>
    <n v="74.161782906257599"/>
    <n v="35599"/>
    <n v="0"/>
    <m/>
    <s v="Vague E"/>
    <x v="71"/>
    <s v="Lille"/>
    <x v="17"/>
    <s v="Hauts-de-France"/>
    <s v="59350"/>
    <s v="A09"/>
    <s v="R32"/>
    <s v="Comptes financiers"/>
    <s v="F77ic"/>
    <n v="40.666637299696497"/>
    <n v="766242"/>
    <n v="6290820"/>
    <n v="3073568"/>
    <n v="43.553082004947697"/>
    <n v="89.1421954348708"/>
    <m/>
    <n v="218.450198861198"/>
    <n v="868143"/>
    <n v="5444070"/>
    <n v="5233643"/>
    <n v="413665"/>
    <n v="413665"/>
    <n v="-680618"/>
    <n v="470367"/>
    <n v="47870"/>
    <m/>
    <n v="6146036"/>
    <n v="351.71455549515002"/>
  </r>
  <r>
    <x v="73"/>
    <x v="3"/>
    <n v="7479655.5800000001"/>
    <n v="0"/>
    <n v="0"/>
    <n v="314529.53000000003"/>
    <n v="1045260.25"/>
    <n v="915522.68999997096"/>
    <n v="1.5267211404704"/>
    <n v="10225853.609999999"/>
    <n v="14.250608016901401"/>
    <n v="108734.95"/>
    <n v="755000.08"/>
    <n v="3386153.0800000099"/>
    <n v="71757314.480000004"/>
    <n v="14.131388073095"/>
    <n v="729393.34"/>
    <m/>
    <s v="2010"/>
    <s v="Vague E"/>
    <x v="72"/>
    <s v="Dunkerque"/>
    <x v="17"/>
    <s v="Hauts-de-France"/>
    <s v="59183"/>
    <s v="A09"/>
    <s v="R32"/>
    <s v="Comptes financiers"/>
    <s v="yH19Y"/>
    <n v="14.646852094759"/>
    <n v="1095534.0899999901"/>
    <n v="70580011.609999999"/>
    <m/>
    <n v="82.801393754166"/>
    <n v="98.359327019786804"/>
    <n v="2055487.9399999899"/>
    <n v="17.2713928631218"/>
    <n v="1707540.16"/>
    <n v="10140304.58"/>
    <n v="10140304.58"/>
    <m/>
    <m/>
    <m/>
    <n v="274515.84000000003"/>
    <n v="2057656.39"/>
    <m/>
    <n v="2470630.3900000099"/>
    <n v="12.6016831127014"/>
  </r>
  <r>
    <x v="73"/>
    <x v="5"/>
    <n v="2767339.56"/>
    <n v="0"/>
    <n v="0"/>
    <n v="8518895.6999999993"/>
    <n v="2190424.2799999998"/>
    <n v="299094.34000000102"/>
    <n v="2.98045542924591"/>
    <n v="9610166.3200000003"/>
    <n v="11.263679594856301"/>
    <n v="353007.12"/>
    <n v="1456619.12"/>
    <n v="4943835.6899999697"/>
    <n v="85319954.629999995"/>
    <n v="100.621016504636"/>
    <n v="1229445.77"/>
    <n v="3432.83"/>
    <s v="2010"/>
    <s v="Vague E"/>
    <x v="72"/>
    <s v="Dunkerque"/>
    <x v="17"/>
    <s v="Hauts-de-France"/>
    <s v="59183"/>
    <s v="A09"/>
    <s v="R32"/>
    <s v="Comptes financiers"/>
    <s v="yH19Y"/>
    <n v="91.890538362411107"/>
    <n v="2542923.2199999802"/>
    <n v="82777031.409999996"/>
    <m/>
    <n v="75.0534693410209"/>
    <n v="97.019544570754107"/>
    <n v="3676343.5799999801"/>
    <n v="21.500902099093398"/>
    <n v="2539186.09"/>
    <n v="85849805.629999995"/>
    <n v="85849805.629999995"/>
    <n v="107688.529999979"/>
    <m/>
    <m/>
    <n v="1025799.44"/>
    <n v="2822476.02"/>
    <n v="83.879643437386505"/>
    <n v="4644741.3499999903"/>
    <n v="20.2001310933457"/>
  </r>
  <r>
    <x v="74"/>
    <x v="7"/>
    <n v="2048286"/>
    <m/>
    <m/>
    <m/>
    <m/>
    <n v="-600402"/>
    <n v="4.6601597013807803"/>
    <m/>
    <m/>
    <m/>
    <m/>
    <n v="9996602"/>
    <n v="32398718"/>
    <n v="10.1091530843906"/>
    <m/>
    <m/>
    <s v="2017"/>
    <s v="Vague E"/>
    <x v="73"/>
    <s v="Villeneuve-d'Ascq"/>
    <x v="17"/>
    <s v="Hauts-de-France"/>
    <s v="59009"/>
    <s v="A09"/>
    <s v="R32"/>
    <s v="Comptes financiers"/>
    <s v="IZ3tY"/>
    <n v="73.7119718633042"/>
    <n v="1509832"/>
    <n v="30888885"/>
    <m/>
    <n v="72.6639584936663"/>
    <n v="95.339837212077299"/>
    <m/>
    <n v="116.50717467"/>
    <m/>
    <n v="3275236"/>
    <n v="3275236"/>
    <n v="695828"/>
    <n v="695828"/>
    <n v="1012110"/>
    <m/>
    <m/>
    <n v="91.463711030556993"/>
    <n v="10597004"/>
    <n v="123.50466648"/>
  </r>
  <r>
    <x v="184"/>
    <x v="1"/>
    <n v="17151735"/>
    <n v="5319576"/>
    <n v="2771691"/>
    <n v="16592516"/>
    <n v="28297051"/>
    <n v="-24678189"/>
    <n v="2.4750863385347301"/>
    <m/>
    <m/>
    <n v="4226181"/>
    <n v="9983923"/>
    <n v="47140035"/>
    <n v="536790729"/>
    <n v="16.397769977133901"/>
    <n v="2596284"/>
    <n v="349078"/>
    <s v="2018"/>
    <s v="Vague E"/>
    <x v="77"/>
    <s v="Lille"/>
    <x v="17"/>
    <s v="Hauts-de-France"/>
    <s v="59350"/>
    <s v="A09"/>
    <s v="R32"/>
    <s v="Comptes financiers"/>
    <s v="Szqy5"/>
    <n v="77.461749496479499"/>
    <n v="13286034"/>
    <n v="523574325"/>
    <n v="447088288"/>
    <n v="83.289122528790898"/>
    <n v="97.537885196970294"/>
    <m/>
    <n v="32.412614197611802"/>
    <n v="16103522"/>
    <n v="114448862"/>
    <n v="88021709"/>
    <n v="1391186"/>
    <n v="1471259"/>
    <n v="19519753"/>
    <n v="16825929"/>
    <n v="11383111"/>
    <n v="83.009227927947904"/>
    <n v="71818224"/>
    <n v="49.3808794768536"/>
  </r>
  <r>
    <x v="75"/>
    <x v="14"/>
    <n v="366610"/>
    <n v="0"/>
    <n v="0"/>
    <n v="289877"/>
    <n v="3505007"/>
    <n v="21754"/>
    <n v="12.277427277015001"/>
    <m/>
    <m/>
    <n v="0"/>
    <n v="821251"/>
    <n v="4145014"/>
    <n v="15827355"/>
    <n v="43.394016245923602"/>
    <n v="314609"/>
    <n v="0"/>
    <m/>
    <s v="Vague E"/>
    <x v="74"/>
    <s v="Aulnoy-lez-Valenciennes"/>
    <x v="17"/>
    <s v="Hauts-de-France"/>
    <s v="59032"/>
    <s v="A09"/>
    <s v="R32"/>
    <s v="Comptes financiers"/>
    <s v="J3Mu2"/>
    <n v="530.04337033905199"/>
    <n v="1943192"/>
    <n v="13885264"/>
    <n v="10995881"/>
    <n v="69.473901356227898"/>
    <n v="87.729529033752002"/>
    <m/>
    <n v="107.46681085789901"/>
    <n v="431430"/>
    <n v="5362174"/>
    <n v="6868125"/>
    <n v="1303129"/>
    <n v="1303129"/>
    <n v="412748"/>
    <n v="0"/>
    <n v="0"/>
    <n v="79.029162104558694"/>
    <n v="4123260"/>
    <n v="106.902799975571"/>
  </r>
  <r>
    <x v="75"/>
    <x v="9"/>
    <n v="829680"/>
    <n v="0"/>
    <n v="215047"/>
    <n v="428100"/>
    <n v="5056100"/>
    <n v="737163"/>
    <n v="-0.4892346590917046"/>
    <m/>
    <m/>
    <n v="55480"/>
    <n v="920000"/>
    <n v="4849901"/>
    <n v="17857075"/>
    <n v="46.504643117643838"/>
    <n v="350000"/>
    <n v="0"/>
    <m/>
    <s v="Vague E"/>
    <x v="74"/>
    <s v="Aulnoy-lez-Valenciennes"/>
    <x v="17"/>
    <s v="Hauts-de-France"/>
    <s v="59032"/>
    <s v="A09"/>
    <s v="R32"/>
    <s v="Budget"/>
    <s v="J3Mu2"/>
    <n v="-10.529722302574489"/>
    <n v="-87363"/>
    <n v="17905238"/>
    <n v="13863880"/>
    <n v="77.638023024487495"/>
    <n v="100.2697138249125"/>
    <m/>
    <n v="97.511374045963507"/>
    <n v="752000"/>
    <n v="8069221"/>
    <n v="8304369"/>
    <n v="-523763"/>
    <n v="-523763"/>
    <n v="-1042317"/>
    <n v="195394"/>
    <n v="97100"/>
    <m/>
    <n v="4112738"/>
    <n v="82.690086554560196"/>
  </r>
  <r>
    <x v="78"/>
    <x v="8"/>
    <n v="76609283"/>
    <n v="9066025"/>
    <n v="32932936"/>
    <n v="14425291"/>
    <n v="32547436"/>
    <n v="-64820571"/>
    <n v="0.17220479057167901"/>
    <m/>
    <m/>
    <n v="3328578"/>
    <n v="11579633"/>
    <n v="74471900"/>
    <n v="625926257"/>
    <n v="18.4591831238676"/>
    <n v="2210049"/>
    <n v="205141"/>
    <s v="2022"/>
    <s v="Vague E"/>
    <x v="77"/>
    <s v="Lille"/>
    <x v="17"/>
    <s v="Hauts-de-France"/>
    <s v="59350"/>
    <s v="A09"/>
    <s v="R32"/>
    <s v="Comptes financiers"/>
    <s v="U8a0v"/>
    <n v="1.4069770108669499"/>
    <n v="1077875"/>
    <n v="624848382"/>
    <n v="513092966"/>
    <n v="81.973389079282498"/>
    <n v="99.827795209428302"/>
    <m/>
    <n v="42.906222969142597"/>
    <n v="38111884"/>
    <n v="169584390"/>
    <n v="115540874"/>
    <n v="-15622427"/>
    <n v="-15844726"/>
    <n v="16335273"/>
    <n v="19068387"/>
    <n v="6109030"/>
    <n v="81.0206076789148"/>
    <n v="139292471"/>
    <n v="80.251931515764099"/>
  </r>
  <r>
    <x v="185"/>
    <x v="6"/>
    <n v="4432751.49"/>
    <n v="142702"/>
    <n v="3781893.69"/>
    <n v="2696264.57"/>
    <n v="1536086.18"/>
    <n v="3446729.28"/>
    <n v="1.9125995042372199"/>
    <n v="12509103.060000001"/>
    <n v="19.888640420000002"/>
    <n v="714863.47"/>
    <n v="1480949.89"/>
    <n v="20209359.280000001"/>
    <n v="62897824"/>
    <n v="30.629188380189401"/>
    <n v="2666233.9500000002"/>
    <n v="4287"/>
    <s v="2010"/>
    <s v="Vague E"/>
    <x v="184"/>
    <s v="Compiègne"/>
    <x v="24"/>
    <s v="Hauts-de-France"/>
    <s v="60159"/>
    <s v="A20"/>
    <s v="R32"/>
    <s v="Comptes financiers"/>
    <s v="H3nOd"/>
    <n v="27.1385272265737"/>
    <n v="1202983.47"/>
    <n v="61617263.490000002"/>
    <m/>
    <n v="75.386187111973896"/>
    <n v="97.964062302059901"/>
    <n v="2999192.49"/>
    <n v="118"/>
    <n v="1531732.24"/>
    <n v="19226076.579999998"/>
    <n v="19265093"/>
    <n v="619679.82999999996"/>
    <m/>
    <m/>
    <n v="284526.96000000002"/>
    <n v="3089597.74"/>
    <n v="74.012921206847295"/>
    <n v="16762630"/>
    <n v="98"/>
  </r>
  <r>
    <x v="185"/>
    <x v="1"/>
    <n v="4843435"/>
    <n v="593931"/>
    <n v="2235175"/>
    <n v="3698069"/>
    <n v="2189894"/>
    <n v="2049224"/>
    <n v="6.4446189650358097"/>
    <m/>
    <m/>
    <n v="74050"/>
    <n v="2645236"/>
    <n v="25973277"/>
    <n v="61902915"/>
    <n v="22.633987430155798"/>
    <n v="1834998"/>
    <n v="50440"/>
    <s v="2010"/>
    <s v="Vague E"/>
    <x v="184"/>
    <s v="Compiègne"/>
    <x v="24"/>
    <s v="Hauts-de-France"/>
    <s v="60159"/>
    <s v="A20"/>
    <s v="R32"/>
    <s v="Comptes financiers"/>
    <s v="H3nOd"/>
    <n v="82.367307499739297"/>
    <n v="3989407"/>
    <n v="57913507"/>
    <n v="46073488"/>
    <n v="74.428624241685597"/>
    <n v="93.555379419531405"/>
    <m/>
    <n v="161.454213435909"/>
    <n v="600090"/>
    <n v="19230473"/>
    <n v="14011098"/>
    <n v="2985257"/>
    <n v="2985257"/>
    <n v="4438551"/>
    <n v="459732"/>
    <n v="4848858"/>
    <n v="78.494052287907294"/>
    <n v="23924053"/>
    <n v="148.715895930806"/>
  </r>
  <r>
    <x v="185"/>
    <x v="13"/>
    <n v="6697903"/>
    <n v="349613"/>
    <n v="1310141"/>
    <n v="2288411"/>
    <n v="1817773"/>
    <n v="-1519398"/>
    <n v="5.1444421528708402"/>
    <m/>
    <m/>
    <n v="71290"/>
    <n v="2625798"/>
    <n v="25188339"/>
    <n v="59507871"/>
    <n v="19.006551251010102"/>
    <n v="1349505"/>
    <n v="70593"/>
    <s v="2010"/>
    <s v="Vague E"/>
    <x v="184"/>
    <s v="Compiègne"/>
    <x v="24"/>
    <s v="Hauts-de-France"/>
    <s v="60159"/>
    <s v="A20"/>
    <s v="R32"/>
    <s v="Comptes financiers"/>
    <s v="H3nOd"/>
    <n v="45.706066510667597"/>
    <n v="3061348"/>
    <n v="56446973"/>
    <n v="45973519"/>
    <n v="77.256198595980706"/>
    <n v="94.856314049615406"/>
    <m/>
    <n v="160.64283978522599"/>
    <n v="1430318"/>
    <n v="13999168"/>
    <n v="11310394"/>
    <n v="2398699"/>
    <n v="2398699"/>
    <n v="1570158"/>
    <n v="85728"/>
    <n v="2599998"/>
    <n v="80.590681224431904"/>
    <n v="26707737"/>
    <n v="170.333054351736"/>
  </r>
  <r>
    <x v="79"/>
    <x v="1"/>
    <n v="3645442"/>
    <n v="264451"/>
    <n v="42569"/>
    <n v="1331940"/>
    <n v="4286390"/>
    <n v="-4672369"/>
    <n v="6.4881465361519002"/>
    <m/>
    <m/>
    <n v="0"/>
    <n v="1299680"/>
    <n v="23789716"/>
    <n v="97432448"/>
    <n v="12.816074373908799"/>
    <n v="201732"/>
    <n v="700663"/>
    <s v="2011"/>
    <s v="Vague E"/>
    <x v="78"/>
    <s v="Arras"/>
    <x v="17"/>
    <s v="Hauts-de-France"/>
    <s v="62041"/>
    <s v="A09"/>
    <s v="R32"/>
    <s v="Comptes financiers"/>
    <s v="BWbvP"/>
    <n v="173.40997333108001"/>
    <n v="6321560"/>
    <n v="91099105"/>
    <n v="76911901"/>
    <n v="78.938692990655397"/>
    <n v="93.499759956765104"/>
    <m/>
    <n v="94.010778261762297"/>
    <n v="3109854"/>
    <n v="13689299"/>
    <n v="12487015"/>
    <n v="3843560"/>
    <n v="3843560"/>
    <n v="3146644"/>
    <n v="688672"/>
    <n v="1763348"/>
    <n v="87.799373458017101"/>
    <n v="28462085"/>
    <n v="112.474766903583"/>
  </r>
  <r>
    <x v="79"/>
    <x v="13"/>
    <n v="4813398"/>
    <n v="493253"/>
    <n v="17064"/>
    <n v="1334203"/>
    <n v="3369119"/>
    <n v="-3943601"/>
    <n v="6.8054461338667496"/>
    <m/>
    <m/>
    <n v="0"/>
    <n v="1381464"/>
    <n v="26408452"/>
    <n v="98595373"/>
    <n v="13.0765294635074"/>
    <n v="133024"/>
    <n v="432684"/>
    <s v="2011"/>
    <s v="Vague E"/>
    <x v="78"/>
    <s v="Arras"/>
    <x v="17"/>
    <s v="Hauts-de-France"/>
    <s v="62041"/>
    <s v="A09"/>
    <s v="R32"/>
    <s v="Comptes financiers"/>
    <s v="BWbvP"/>
    <n v="139.39954684819301"/>
    <n v="6709855"/>
    <n v="91873064"/>
    <n v="78499471"/>
    <n v="79.617804174238501"/>
    <n v="93.181922441735693"/>
    <m/>
    <n v="103.480196545965"/>
    <n v="2709715"/>
    <n v="10910225"/>
    <n v="12892853"/>
    <n v="3682182"/>
    <n v="3682182"/>
    <n v="274816"/>
    <n v="335509"/>
    <n v="704190"/>
    <n v="87.293441343353706"/>
    <n v="30352053"/>
    <n v="118.932999556867"/>
  </r>
  <r>
    <x v="79"/>
    <x v="11"/>
    <n v="6296790"/>
    <n v="1177860"/>
    <n v="1041659"/>
    <n v="1569285"/>
    <n v="16988025"/>
    <n v="-8709770"/>
    <n v="5.4381006229527147"/>
    <m/>
    <m/>
    <n v="0"/>
    <n v="1699445"/>
    <n v="36855677"/>
    <n v="109815879"/>
    <n v="15.7079669689663"/>
    <n v="6326"/>
    <n v="765287"/>
    <s v="2011"/>
    <s v="Vague E"/>
    <x v="78"/>
    <s v="Arras"/>
    <x v="17"/>
    <s v="Hauts-de-France"/>
    <s v="62041"/>
    <s v="A09"/>
    <s v="R32"/>
    <s v="Comptes financiers"/>
    <s v="BWbvP"/>
    <n v="94.840355165092035"/>
    <n v="5971898"/>
    <n v="111974954"/>
    <n v="87730079"/>
    <n v="79.888336549216163"/>
    <n v="101.9660863434877"/>
    <m/>
    <n v="118.491173660138"/>
    <n v="1490581"/>
    <n v="28780366"/>
    <n v="17249842"/>
    <n v="2962602"/>
    <n v="2962602"/>
    <n v="10789686"/>
    <n v="1411282"/>
    <n v="2630616"/>
    <n v="84.857493792138499"/>
    <n v="45565447"/>
    <n v="146.49312488219499"/>
  </r>
  <r>
    <x v="80"/>
    <x v="3"/>
    <n v="108101.1"/>
    <n v="0"/>
    <n v="0"/>
    <n v="166713.47"/>
    <n v="22423.06"/>
    <m/>
    <n v="8.8114324083785807"/>
    <n v="738625.35"/>
    <n v="48.347857691649402"/>
    <n v="304546.37"/>
    <n v="84971"/>
    <n v="722748.25999999896"/>
    <n v="1527731.29"/>
    <n v="50.968929882950803"/>
    <n v="102665.66"/>
    <m/>
    <m/>
    <m/>
    <x v="79"/>
    <s v="Aubière"/>
    <x v="18"/>
    <s v="Auvergne-Rhône-Alpes"/>
    <s v="63014"/>
    <s v="A06"/>
    <s v="R84"/>
    <s v="Comptes financiers"/>
    <s v="UedNx"/>
    <n v="124.526956709969"/>
    <n v="134615.01"/>
    <n v="1393116.28"/>
    <m/>
    <n v="39.707285173166802"/>
    <n v="91.188567591621407"/>
    <n v="193868.19"/>
    <n v="186.76787956278801"/>
    <n v="32508.73"/>
    <n v="778668.29"/>
    <n v="778668.29"/>
    <m/>
    <m/>
    <m/>
    <m/>
    <n v="63000"/>
    <m/>
    <n v="858425.53"/>
    <n v="221.82871253216601"/>
  </r>
  <r>
    <x v="80"/>
    <x v="12"/>
    <n v="267168.67"/>
    <n v="0"/>
    <n v="0"/>
    <n v="115749"/>
    <n v="106270.98"/>
    <n v="46867.229999999901"/>
    <n v="24.571298109243301"/>
    <n v="707350.89"/>
    <n v="45.643109506822199"/>
    <n v="128314.7"/>
    <n v="87561"/>
    <n v="871371.57999999903"/>
    <n v="1549742.99"/>
    <n v="43.944576255189297"/>
    <n v="94887"/>
    <m/>
    <m/>
    <m/>
    <x v="79"/>
    <s v="Aubière"/>
    <x v="18"/>
    <s v="Auvergne-Rhône-Alpes"/>
    <s v="63014"/>
    <s v="A06"/>
    <s v="R84"/>
    <s v="Comptes financiers"/>
    <s v="UedNx"/>
    <n v="142.52867673443899"/>
    <n v="380791.97"/>
    <n v="1168951.02"/>
    <m/>
    <n v="27.087686326621199"/>
    <n v="75.428701890756699"/>
    <n v="439831.08"/>
    <n v="268.35492970441101"/>
    <n v="31253.97"/>
    <n v="681027.99"/>
    <n v="681027.99"/>
    <n v="181051.28"/>
    <m/>
    <m/>
    <n v="78678.73"/>
    <n v="33970.76"/>
    <m/>
    <n v="824504.35"/>
    <n v="253.92130287888401"/>
  </r>
  <r>
    <x v="80"/>
    <x v="0"/>
    <n v="466659.14"/>
    <n v="0"/>
    <n v="0"/>
    <n v="96275.71"/>
    <n v="266266.81"/>
    <n v="-272996.05"/>
    <n v="19.548541409999999"/>
    <n v="860033.03"/>
    <n v="44.95222802"/>
    <n v="181249.68"/>
    <n v="125228"/>
    <n v="1332962.3799999999"/>
    <n v="1913215.58"/>
    <n v="51.394290859999998"/>
    <n v="99575.39"/>
    <m/>
    <m/>
    <m/>
    <x v="79"/>
    <s v="Aubière"/>
    <x v="18"/>
    <s v="Auvergne-Rhône-Alpes"/>
    <s v="63014"/>
    <s v="A06"/>
    <s v="R84"/>
    <s v="Comptes financiers"/>
    <s v="UedNx"/>
    <n v="80.145379770000005"/>
    <n v="374005.74"/>
    <n v="1539209.84"/>
    <m/>
    <n v="30.125041110000002"/>
    <n v="80.451458590000001"/>
    <n v="485122.85"/>
    <n v="311.76155729999999"/>
    <n v="60284.09"/>
    <n v="983283.58"/>
    <n v="983283.58"/>
    <n v="57371.67"/>
    <m/>
    <m/>
    <n v="37563.599999999999"/>
    <n v="116840.3"/>
    <m/>
    <n v="1605958.43"/>
    <n v="375.6115767"/>
  </r>
  <r>
    <x v="80"/>
    <x v="6"/>
    <n v="420418"/>
    <n v="0"/>
    <n v="0"/>
    <n v="161788.03"/>
    <n v="213091.51"/>
    <n v="82059"/>
    <m/>
    <n v="1016046.53"/>
    <n v="62.623279619999998"/>
    <n v="240614.36"/>
    <n v="131117"/>
    <n v="717581"/>
    <n v="1622474"/>
    <n v="67.618094342343895"/>
    <n v="91806.12"/>
    <m/>
    <m/>
    <m/>
    <x v="79"/>
    <s v="Aubière"/>
    <x v="18"/>
    <s v="Auvergne-Rhône-Alpes"/>
    <s v="63014"/>
    <s v="A06"/>
    <s v="R84"/>
    <s v="Comptes financiers"/>
    <s v="UedNx"/>
    <m/>
    <m/>
    <n v="1817438"/>
    <m/>
    <n v="41.686153368251198"/>
    <n v="112.016463746106"/>
    <m/>
    <n v="142"/>
    <n v="55630.720000000001"/>
    <n v="1097086.1599999999"/>
    <n v="1097086"/>
    <m/>
    <m/>
    <m/>
    <n v="43019.28"/>
    <n v="102315.14"/>
    <m/>
    <n v="635522"/>
    <n v="126"/>
  </r>
  <r>
    <x v="82"/>
    <x v="6"/>
    <n v="5125809"/>
    <m/>
    <n v="1484880.91"/>
    <n v="3696569.35"/>
    <n v="3662780.89"/>
    <n v="-5699179"/>
    <n v="3.2435727737157798"/>
    <n v="20313858.27"/>
    <n v="12.81390839"/>
    <n v="2697697.17"/>
    <n v="2530319.34"/>
    <n v="9036394"/>
    <n v="158448210"/>
    <n v="14.631015396134799"/>
    <n v="610366.4"/>
    <n v="104021.13"/>
    <s v="2010"/>
    <m/>
    <x v="81"/>
    <s v="Clermont-Ferrand"/>
    <x v="18"/>
    <s v="Auvergne-Rhône-Alpes"/>
    <s v="63113"/>
    <s v="A06"/>
    <s v="R84"/>
    <s v="Comptes financiers"/>
    <s v="n1E6T"/>
    <n v="100.264816734295"/>
    <n v="5139383"/>
    <n v="153358399"/>
    <m/>
    <n v="82.231075377878994"/>
    <n v="96.787713158766493"/>
    <n v="6804719.1399999997"/>
    <n v="21"/>
    <n v="2008513.32"/>
    <n v="23524034.739999998"/>
    <n v="23182582"/>
    <n v="2146084"/>
    <m/>
    <m/>
    <n v="3445691.94"/>
    <n v="1314445.58"/>
    <n v="87.136474887194893"/>
    <n v="14735573"/>
    <n v="35"/>
  </r>
  <r>
    <x v="186"/>
    <x v="5"/>
    <n v="788731.9"/>
    <n v="0"/>
    <n v="0"/>
    <n v="1406208.74"/>
    <n v="250836.5"/>
    <m/>
    <n v="8.9193738139052208"/>
    <n v="1668069.09"/>
    <n v="16.5733743236446"/>
    <n v="75416"/>
    <m/>
    <n v="3445916.28000001"/>
    <n v="10064752.4"/>
    <n v="21.113697739847002"/>
    <n v="231165.77"/>
    <m/>
    <s v="2012"/>
    <m/>
    <x v="185"/>
    <s v="Aubière"/>
    <x v="18"/>
    <s v="Auvergne-Rhône-Alpes"/>
    <s v="63014"/>
    <s v="A06"/>
    <s v="R84"/>
    <s v="Comptes financiers"/>
    <s v="gMz48"/>
    <n v="113.817241321163"/>
    <n v="897712.88999999803"/>
    <n v="9166839.5299999993"/>
    <m/>
    <n v="71.831303271802298"/>
    <n v="91.078639251970102"/>
    <n v="1157409.04"/>
    <n v="135.327978278682"/>
    <m/>
    <n v="2125041.4"/>
    <n v="2125041.4"/>
    <n v="517095.39999999799"/>
    <m/>
    <m/>
    <m/>
    <m/>
    <n v="78.053821257995807"/>
    <n v="4319702.7"/>
    <n v="169.643306933726"/>
  </r>
  <r>
    <x v="186"/>
    <x v="2"/>
    <m/>
    <m/>
    <m/>
    <m/>
    <m/>
    <m/>
    <m/>
    <m/>
    <m/>
    <m/>
    <m/>
    <n v="3361932"/>
    <m/>
    <m/>
    <m/>
    <m/>
    <s v="2012"/>
    <m/>
    <x v="185"/>
    <s v="Aubière"/>
    <x v="18"/>
    <s v="Auvergne-Rhône-Alpes"/>
    <s v="63014"/>
    <s v="A06"/>
    <s v="R84"/>
    <s v="Comptes financiers"/>
    <s v="gMz48"/>
    <m/>
    <n v="1040583"/>
    <n v="9545895"/>
    <m/>
    <m/>
    <m/>
    <m/>
    <n v="127"/>
    <m/>
    <m/>
    <m/>
    <n v="613761"/>
    <m/>
    <m/>
    <m/>
    <m/>
    <n v="77.269673030443997"/>
    <n v="3804313"/>
    <n v="143.47030000000001"/>
  </r>
  <r>
    <x v="196"/>
    <x v="9"/>
    <n v="33487373"/>
    <n v="6203366"/>
    <n v="2232170"/>
    <n v="10440882"/>
    <n v="15825063"/>
    <n v="-25856787"/>
    <n v="1.6393220321750399"/>
    <m/>
    <m/>
    <m/>
    <n v="4606449"/>
    <n v="49427274"/>
    <n v="331259319"/>
    <n v="20.16820513961148"/>
    <n v="580023"/>
    <n v="2584759"/>
    <s v="2020"/>
    <s v="Vague A"/>
    <x v="83"/>
    <s v="Clermont-Ferrand"/>
    <x v="18"/>
    <s v="Auvergne-Rhône-Alpes"/>
    <s v="63113"/>
    <s v="A06"/>
    <s v="R84"/>
    <s v="Budget"/>
    <s v="K4lR3"/>
    <n v="16.21628247757744"/>
    <n v="5430407"/>
    <n v="325828912"/>
    <n v="268133594"/>
    <n v="80.943713465763651"/>
    <n v="98.360677967824955"/>
    <m/>
    <n v="54.610926116955497"/>
    <n v="11964483"/>
    <n v="69049700"/>
    <n v="66809059"/>
    <n v="-3253031"/>
    <n v="-3253031"/>
    <n v="-35621751"/>
    <n v="8371048"/>
    <n v="6241457"/>
    <m/>
    <n v="75284061"/>
    <n v="83.179426262823497"/>
  </r>
  <r>
    <x v="85"/>
    <x v="12"/>
    <n v="5622648.1699999999"/>
    <n v="0"/>
    <n v="0"/>
    <n v="1689518.12"/>
    <n v="2045061.73"/>
    <m/>
    <n v="-0.13176294565344701"/>
    <n v="14118339.439999999"/>
    <n v="14.145789307371899"/>
    <n v="2075420.34"/>
    <n v="1922023.6"/>
    <n v="3201636.72"/>
    <n v="99805950.260000005"/>
    <n v="17.046773148974001"/>
    <n v="944344.4"/>
    <n v="31080.19"/>
    <s v="2010"/>
    <s v="Vague B"/>
    <x v="84"/>
    <s v="Pau"/>
    <x v="12"/>
    <s v="Nouvelle-Aquitaine"/>
    <s v="64445"/>
    <s v="A04"/>
    <s v="R75"/>
    <s v="Comptes financiers"/>
    <s v="Mz286"/>
    <m/>
    <m/>
    <n v="99898963.870000005"/>
    <m/>
    <n v="84.481422630963706"/>
    <n v="100.093194453595"/>
    <n v="405139.82000000897"/>
    <n v="11.5375492852947"/>
    <n v="2339309.7400000002"/>
    <n v="17013693.93"/>
    <n v="17013693.93"/>
    <m/>
    <m/>
    <m/>
    <n v="719880.62"/>
    <n v="2210286.63"/>
    <n v="83.828083142781196"/>
    <n v="5659080.54"/>
    <n v="20.3932945395823"/>
  </r>
  <r>
    <x v="85"/>
    <x v="2"/>
    <n v="3256851.73"/>
    <n v="1532100.76"/>
    <n v="213326.33"/>
    <n v="6202207.7199999997"/>
    <n v="3426051.38"/>
    <m/>
    <n v="3.578749932"/>
    <n v="12490814.220000001"/>
    <n v="11.74281163"/>
    <n v="1880595.49"/>
    <n v="1684230.15"/>
    <n v="10614671.35"/>
    <n v="106369876.40000001"/>
    <n v="19.423214640000001"/>
    <n v="1125916.26"/>
    <n v="37544.5"/>
    <s v="2010"/>
    <s v="Vague B"/>
    <x v="84"/>
    <s v="Pau"/>
    <x v="12"/>
    <s v="Nouvelle-Aquitaine"/>
    <s v="64445"/>
    <s v="A04"/>
    <s v="R75"/>
    <s v="Comptes financiers"/>
    <s v="Mz286"/>
    <n v="116.88318030000001"/>
    <n v="3806711.88"/>
    <n v="102529737.2"/>
    <m/>
    <n v="83.423041900000001"/>
    <n v="96.389824500000003"/>
    <n v="850503.6"/>
    <n v="37.269984209999997"/>
    <n v="2304882.62"/>
    <n v="20660449.41"/>
    <n v="20660449.41"/>
    <n v="1245131.18"/>
    <m/>
    <m/>
    <n v="995708.76"/>
    <n v="1084773.8500000001"/>
    <n v="85.365594139535901"/>
    <n v="12221029.58"/>
    <n v="42.910191419999997"/>
  </r>
  <r>
    <x v="86"/>
    <x v="2"/>
    <n v="1773068.86"/>
    <n v="31702.26"/>
    <n v="0"/>
    <n v="865471.35"/>
    <n v="443130.14"/>
    <m/>
    <n v="7.4882941120000002"/>
    <n v="2308082.71"/>
    <n v="14.75072016"/>
    <n v="157754.18"/>
    <n v="543186.61"/>
    <n v="3598807.83"/>
    <n v="15647254.4"/>
    <n v="17.891351530000001"/>
    <n v="330796.14"/>
    <m/>
    <s v="2011"/>
    <s v="Vague A"/>
    <x v="85"/>
    <s v="Tarbes"/>
    <x v="10"/>
    <s v="Occitanie"/>
    <s v="65440"/>
    <s v="A16"/>
    <s v="R76"/>
    <s v="Comptes financiers"/>
    <s v="MHneW"/>
    <n v="66.083864899999995"/>
    <n v="1171712.43"/>
    <n v="14460521.33"/>
    <m/>
    <n v="75.845188789999995"/>
    <n v="92.415710520000005"/>
    <n v="1567798.62"/>
    <n v="89.593645289999998"/>
    <n v="29666.5"/>
    <n v="2799505.29"/>
    <n v="2799505.29"/>
    <n v="844441.85"/>
    <m/>
    <m/>
    <n v="321605.03000000003"/>
    <n v="67533.08"/>
    <n v="81.632361089724697"/>
    <n v="3828613.62"/>
    <n v="95.314745000000002"/>
  </r>
  <r>
    <x v="86"/>
    <x v="0"/>
    <n v="1311349.54"/>
    <n v="21363.599999999999"/>
    <n v="12137.69"/>
    <n v="645179.39"/>
    <n v="233474.71"/>
    <n v="-1314084.08"/>
    <n v="2.2046048699999998"/>
    <n v="2734665.78"/>
    <n v="17.718622960000001"/>
    <n v="626940.69999999995"/>
    <n v="438550.63"/>
    <n v="3564752.61"/>
    <n v="15433850.51"/>
    <n v="16.211408219999999"/>
    <n v="295308.18"/>
    <m/>
    <s v="2011"/>
    <s v="Vague A"/>
    <x v="85"/>
    <s v="Tarbes"/>
    <x v="10"/>
    <s v="Occitanie"/>
    <s v="65440"/>
    <s v="A16"/>
    <s v="R76"/>
    <s v="Comptes financiers"/>
    <s v="MHneW"/>
    <n v="25.94696605"/>
    <n v="340255.42"/>
    <n v="15071804.220000001"/>
    <m/>
    <n v="78.257369879999999"/>
    <n v="97.65420632"/>
    <n v="724443.52"/>
    <n v="85.146470910000005"/>
    <n v="20212.5"/>
    <n v="2502044.5099999998"/>
    <n v="2502044.5099999998"/>
    <n v="218399.01"/>
    <m/>
    <m/>
    <n v="170467.48"/>
    <n v="27529.63"/>
    <n v="83.933149156396198"/>
    <n v="4878836.6900000004"/>
    <n v="116.53423720000001"/>
  </r>
  <r>
    <x v="86"/>
    <x v="1"/>
    <n v="1094600"/>
    <n v="80794"/>
    <n v="0"/>
    <n v="255253"/>
    <n v="329860"/>
    <n v="-771522"/>
    <n v="2.1722580357649099"/>
    <m/>
    <m/>
    <n v="390049"/>
    <n v="621789"/>
    <n v="2618844"/>
    <n v="17794479"/>
    <n v="22.593266147325799"/>
    <n v="265791"/>
    <n v="352125"/>
    <s v="2011"/>
    <s v="Vague A"/>
    <x v="85"/>
    <s v="Tarbes"/>
    <x v="10"/>
    <s v="Occitanie"/>
    <s v="65440"/>
    <s v="A16"/>
    <s v="R76"/>
    <s v="Comptes financiers"/>
    <s v="MHneW"/>
    <n v="35.313539192398999"/>
    <n v="386542"/>
    <n v="17407937"/>
    <n v="14072344"/>
    <n v="79.082641306890807"/>
    <n v="97.827741964235102"/>
    <m/>
    <n v="54.158275044308802"/>
    <n v="931971"/>
    <n v="5152629"/>
    <n v="4020354"/>
    <n v="-75796"/>
    <n v="-75796"/>
    <n v="1013656"/>
    <n v="1629366"/>
    <n v="295631"/>
    <n v="85.554156156299399"/>
    <n v="3390366"/>
    <n v="70.1135212058729"/>
  </r>
  <r>
    <x v="86"/>
    <x v="8"/>
    <n v="1095255"/>
    <n v="774273"/>
    <m/>
    <n v="620415"/>
    <n v="529180"/>
    <n v="-539668"/>
    <n v="6.5988800852630503"/>
    <m/>
    <m/>
    <n v="229021"/>
    <n v="519018"/>
    <n v="5681088"/>
    <n v="20186001"/>
    <n v="27.141492760255002"/>
    <n v="299045"/>
    <n v="407906"/>
    <s v="2011"/>
    <s v="Vague A"/>
    <x v="85"/>
    <s v="Tarbes"/>
    <x v="10"/>
    <s v="Occitanie"/>
    <s v="65440"/>
    <s v="A16"/>
    <s v="R76"/>
    <s v="Comptes financiers"/>
    <s v="MHneW"/>
    <n v="121.620079342254"/>
    <n v="1332050"/>
    <n v="18853951"/>
    <n v="14738957"/>
    <n v="73.015735013586905"/>
    <n v="93.401119914736995"/>
    <m/>
    <n v="108.475495666664"/>
    <n v="1512763"/>
    <n v="6790921"/>
    <n v="5478782"/>
    <n v="255622"/>
    <n v="255622"/>
    <n v="-755342"/>
    <n v="1205492"/>
    <n v="693808"/>
    <n v="86.545360190433101"/>
    <n v="6220756"/>
    <n v="118.779992586169"/>
  </r>
  <r>
    <x v="87"/>
    <x v="0"/>
    <n v="3939167.89"/>
    <n v="266043.99"/>
    <n v="22238.91"/>
    <n v="628159.56000000006"/>
    <n v="1637497.33"/>
    <n v="-7081569.8399999999"/>
    <n v="4.390326902"/>
    <n v="8131460.5099999998"/>
    <n v="12.39151504"/>
    <n v="133769.35999999999"/>
    <n v="1399731.98"/>
    <n v="8279309.8300000001"/>
    <n v="65621197.100000001"/>
    <n v="13.62522321"/>
    <n v="306027.90999999997"/>
    <n v="42616.93"/>
    <s v="2012"/>
    <s v="Vague A"/>
    <x v="86"/>
    <s v="Perpignan"/>
    <x v="9"/>
    <s v="Occitanie"/>
    <s v="66136"/>
    <s v="A11"/>
    <s v="R76"/>
    <s v="Comptes financiers"/>
    <s v="n1W55"/>
    <n v="73.136894659999996"/>
    <n v="2880985.07"/>
    <n v="61997629.170000002"/>
    <m/>
    <n v="81.268422000000001"/>
    <n v="94.478052689999998"/>
    <n v="4074910.29"/>
    <n v="48.075250269999998"/>
    <n v="1118941.03"/>
    <n v="8941034.5800000001"/>
    <n v="8941034.5800000001"/>
    <n v="1745457.61"/>
    <m/>
    <m/>
    <n v="1012600.5"/>
    <n v="1092691.07"/>
    <n v="84.937203655960602"/>
    <n v="15360879.67"/>
    <n v="89.1956153"/>
  </r>
  <r>
    <x v="87"/>
    <x v="10"/>
    <n v="3681809"/>
    <n v="153495"/>
    <n v="1569325"/>
    <n v="2181627"/>
    <n v="4066513"/>
    <n v="-9130812"/>
    <n v="4.0602474672589501"/>
    <m/>
    <m/>
    <n v="101271"/>
    <n v="1082793"/>
    <n v="9516402"/>
    <n v="72445507.5"/>
    <n v="13.823209553330798"/>
    <n v="344945"/>
    <n v="87995"/>
    <s v="2012"/>
    <s v="Vague A"/>
    <x v="86"/>
    <s v="Perpignan"/>
    <x v="9"/>
    <s v="Occitanie"/>
    <s v="66136"/>
    <s v="A11"/>
    <s v="R76"/>
    <s v="Comptes financiers"/>
    <s v="n1W55"/>
    <n v="79.8480040653929"/>
    <n v="2939851"/>
    <n v="67807669"/>
    <n v="56745322"/>
    <n v="78.371335802152345"/>
    <n v="93.649615683918341"/>
    <m/>
    <n v="50.523853282731153"/>
    <n v="1294748"/>
    <n v="11893247"/>
    <n v="10008793"/>
    <n v="1037077"/>
    <n v="1037077"/>
    <n v="2511969"/>
    <n v="1331940"/>
    <n v="1563049"/>
    <n v="84.961798368120199"/>
    <n v="18647214"/>
    <n v="99.000557591796905"/>
  </r>
  <r>
    <x v="87"/>
    <x v="1"/>
    <n v="2660016"/>
    <n v="212674"/>
    <n v="1137500"/>
    <n v="3728067"/>
    <n v="3800858"/>
    <n v="-7955832"/>
    <n v="7.0990758090277204"/>
    <m/>
    <m/>
    <n v="226747"/>
    <n v="1191368"/>
    <n v="13046027"/>
    <n v="74629489"/>
    <n v="18.795784599302301"/>
    <n v="362378"/>
    <n v="8293"/>
    <s v="2012"/>
    <s v="Vague A"/>
    <x v="86"/>
    <s v="Perpignan"/>
    <x v="9"/>
    <s v="Occitanie"/>
    <s v="66136"/>
    <s v="A11"/>
    <s v="R76"/>
    <s v="Comptes financiers"/>
    <s v="n1W55"/>
    <n v="199.17188468039299"/>
    <n v="5298004"/>
    <n v="69331485"/>
    <n v="57731851"/>
    <n v="77.357961006539895"/>
    <n v="92.900924190972304"/>
    <m/>
    <n v="67.740792224485006"/>
    <n v="1144266"/>
    <n v="14708748"/>
    <n v="14027198"/>
    <n v="4690973"/>
    <n v="4690973"/>
    <n v="3502824"/>
    <n v="2750219"/>
    <n v="146378"/>
    <n v="84.834327705686903"/>
    <n v="21001859"/>
    <n v="109.051021191887"/>
  </r>
  <r>
    <x v="87"/>
    <x v="14"/>
    <n v="4532400"/>
    <n v="519288"/>
    <n v="176182"/>
    <n v="2145341"/>
    <n v="6379200"/>
    <n v="37383"/>
    <n v="9.50986894135381"/>
    <m/>
    <m/>
    <n v="105344"/>
    <n v="985791"/>
    <n v="21280303"/>
    <n v="80090252"/>
    <n v="17.147903342843801"/>
    <n v="162911"/>
    <n v="262308"/>
    <s v="2012"/>
    <s v="Vague A"/>
    <x v="86"/>
    <s v="Perpignan"/>
    <x v="9"/>
    <s v="Occitanie"/>
    <s v="66136"/>
    <s v="A11"/>
    <s v="R76"/>
    <s v="Comptes financiers"/>
    <s v="n1W55"/>
    <n v="168.04514164681001"/>
    <n v="7616478"/>
    <n v="72473774"/>
    <n v="60201677"/>
    <n v="75.167296264718999"/>
    <n v="90.490131058646199"/>
    <m/>
    <n v="105.705949299674"/>
    <n v="1016653"/>
    <n v="14780285"/>
    <n v="13733799"/>
    <n v="6368299"/>
    <n v="6368299"/>
    <n v="4517559"/>
    <n v="1990839"/>
    <n v="1036428"/>
    <n v="84.066092403275206"/>
    <n v="21242920"/>
    <n v="105.5202561964"/>
  </r>
  <r>
    <x v="88"/>
    <x v="10"/>
    <n v="2811457"/>
    <n v="203514"/>
    <n v="49080"/>
    <n v="939997"/>
    <n v="190000"/>
    <n v="-2944563"/>
    <n v="8.8415860520211194"/>
    <m/>
    <m/>
    <n v="131883"/>
    <n v="695318"/>
    <n v="4597006"/>
    <n v="22692320"/>
    <n v="18.286270421005899"/>
    <n v="429384"/>
    <n v="0"/>
    <s v="2013"/>
    <s v="Vague C"/>
    <x v="87"/>
    <s v="Strasbourg"/>
    <x v="19"/>
    <s v="Grand Est"/>
    <s v="67482"/>
    <s v="A15"/>
    <s v="R44"/>
    <s v="Comptes financiers"/>
    <s v="ab5z5"/>
    <n v="71.363744848311796"/>
    <n v="2006361"/>
    <n v="20685958"/>
    <n v="17531111"/>
    <n v="77.255701488433104"/>
    <n v="91.158409541201607"/>
    <m/>
    <n v="80.002200526560102"/>
    <n v="1018935"/>
    <n v="5903093"/>
    <n v="4149579"/>
    <n v="1329384"/>
    <n v="1329384"/>
    <n v="905101"/>
    <n v="37654"/>
    <n v="2207328"/>
    <n v="81.631929847245303"/>
    <n v="7541569"/>
    <n v="131.24675395744299"/>
  </r>
  <r>
    <x v="88"/>
    <x v="14"/>
    <n v="8970168"/>
    <n v="267098"/>
    <n v="0"/>
    <n v="750125"/>
    <n v="3923398"/>
    <n v="-5643262"/>
    <n v="9.6714699509069906"/>
    <m/>
    <m/>
    <n v="112235"/>
    <n v="763074"/>
    <n v="6972368"/>
    <n v="23518214"/>
    <n v="17.9374930426265"/>
    <n v="304765"/>
    <n v="0"/>
    <s v="2013"/>
    <s v="Vague C"/>
    <x v="87"/>
    <s v="Strasbourg"/>
    <x v="19"/>
    <s v="Grand Est"/>
    <s v="67482"/>
    <s v="A15"/>
    <s v="R44"/>
    <s v="Comptes financiers"/>
    <s v="ab5z5"/>
    <n v="25.356905244138101"/>
    <n v="2274557"/>
    <n v="21243657"/>
    <n v="18139310"/>
    <n v="77.128773468937695"/>
    <n v="90.328530049093004"/>
    <m/>
    <n v="118.155385393391"/>
    <n v="1313569"/>
    <n v="9119482"/>
    <n v="4218578"/>
    <n v="1417976"/>
    <n v="1417976"/>
    <n v="-1666572"/>
    <n v="116987"/>
    <n v="1568231"/>
    <n v="81.885891409553196"/>
    <n v="12615630"/>
    <n v="213.787428407454"/>
  </r>
  <r>
    <x v="89"/>
    <x v="10"/>
    <n v="123597"/>
    <n v="4458900"/>
    <m/>
    <n v="275061"/>
    <n v="292839"/>
    <n v="-291910"/>
    <n v="16.034199795851901"/>
    <m/>
    <m/>
    <m/>
    <m/>
    <n v="4117126"/>
    <n v="8726017"/>
    <n v="58.014315122237299"/>
    <m/>
    <m/>
    <m/>
    <s v="Vague C"/>
    <x v="88"/>
    <s v="Strasbourg"/>
    <x v="19"/>
    <s v="Grand Est"/>
    <s v="67482"/>
    <s v="A15"/>
    <s v="R44"/>
    <s v="Comptes financiers"/>
    <s v="VfvdY"/>
    <n v="1132.0234309894299"/>
    <n v="1399147"/>
    <n v="7326869"/>
    <n v="1153619"/>
    <n v="13.220453272094201"/>
    <n v="83.965788744165906"/>
    <m/>
    <n v="202.29177838446401"/>
    <m/>
    <n v="5075442"/>
    <n v="5062339"/>
    <n v="831237"/>
    <n v="831237"/>
    <n v="1257270"/>
    <n v="38642"/>
    <n v="10000"/>
    <m/>
    <n v="4409036"/>
    <n v="216.63454880932099"/>
  </r>
  <r>
    <x v="90"/>
    <x v="12"/>
    <m/>
    <n v="0"/>
    <n v="0"/>
    <n v="11282679.859999999"/>
    <n v="14669642.720000001"/>
    <m/>
    <n v="0.88433549336785999"/>
    <n v="54756118.590000004"/>
    <n v="14.007555953711901"/>
    <n v="7269945.8200000003"/>
    <n v="5611865.6299999999"/>
    <n v="36107408.9099999"/>
    <n v="390904157.51999998"/>
    <n v="17.599592807216499"/>
    <n v="1600084.8"/>
    <n v="360541.02"/>
    <s v="2009"/>
    <s v="Vague C"/>
    <x v="89"/>
    <s v="Strasbourg"/>
    <x v="19"/>
    <s v="Grand Est"/>
    <s v="67482"/>
    <s v="A15"/>
    <s v="R44"/>
    <s v="Comptes financiers"/>
    <s v="4k25D"/>
    <m/>
    <n v="3456904.2099999702"/>
    <n v="387440573.22000003"/>
    <m/>
    <n v="81.679289797183699"/>
    <n v="99.113955624832997"/>
    <n v="9096484.2899999693"/>
    <n v="33.550092855708598"/>
    <n v="19596876.260000002"/>
    <n v="68797539.989999995"/>
    <n v="68797539.989999995"/>
    <n v="2890907.6299999701"/>
    <m/>
    <m/>
    <n v="4093272.54"/>
    <n v="3048709.38"/>
    <n v="79.575773582921499"/>
    <n v="57815360.740000099"/>
    <n v="53.7205736957794"/>
  </r>
  <r>
    <x v="91"/>
    <x v="8"/>
    <n v="18828097"/>
    <n v="1764277"/>
    <n v="5449717"/>
    <n v="24004948"/>
    <n v="1933763"/>
    <n v="-14108129"/>
    <n v="7.5772582675070304"/>
    <m/>
    <m/>
    <n v="574049"/>
    <n v="1498404"/>
    <n v="38730658"/>
    <n v="116141389"/>
    <n v="30.5498765818962"/>
    <n v="237377"/>
    <m/>
    <s v="2009"/>
    <s v="Vague C"/>
    <x v="90"/>
    <s v="Mulhouse"/>
    <x v="19"/>
    <s v="Grand Est"/>
    <s v="68224"/>
    <s v="A15"/>
    <s v="R44"/>
    <s v="Comptes financiers"/>
    <s v="OJZ4a"/>
    <n v="46.740427351739299"/>
    <n v="8800333"/>
    <n v="107341055"/>
    <n v="77443796"/>
    <n v="66.680618052535905"/>
    <n v="92.422740871473493"/>
    <m/>
    <n v="129.894725554915"/>
    <n v="2199340"/>
    <n v="39824789"/>
    <n v="35481051"/>
    <n v="5675565"/>
    <n v="5675565"/>
    <n v="10821519"/>
    <n v="608185"/>
    <n v="1554729"/>
    <n v="84.813613559417107"/>
    <n v="52838787"/>
    <n v="177.210512044995"/>
  </r>
  <r>
    <x v="92"/>
    <x v="12"/>
    <n v="162465.14000000001"/>
    <n v="0"/>
    <n v="0"/>
    <n v="103425.7"/>
    <n v="148136.71"/>
    <m/>
    <m/>
    <n v="1721096.64"/>
    <n v="48.700671416367101"/>
    <n v="1230"/>
    <n v="596600.04"/>
    <n v="2824904.29"/>
    <n v="3534030.62"/>
    <n v="51.170579840646703"/>
    <m/>
    <m/>
    <m/>
    <s v="Vague A"/>
    <x v="91"/>
    <s v="Lyon 7e"/>
    <x v="14"/>
    <s v="Auvergne-Rhône-Alpes"/>
    <s v="69387"/>
    <s v="A10"/>
    <s v="R84"/>
    <s v="Comptes financiers"/>
    <s v="hfCvd"/>
    <m/>
    <m/>
    <n v="3752525.83"/>
    <m/>
    <n v="53.821506221131699"/>
    <n v="106.182606589866"/>
    <n v="176672.22"/>
    <n v="271.00827295304703"/>
    <n v="176004.45"/>
    <n v="1808383.96"/>
    <n v="1808383.96"/>
    <m/>
    <m/>
    <m/>
    <n v="100739.84"/>
    <n v="209936.4"/>
    <m/>
    <n v="2871942.58"/>
    <n v="275.52090928578599"/>
  </r>
  <r>
    <x v="92"/>
    <x v="2"/>
    <m/>
    <n v="0"/>
    <n v="0"/>
    <n v="57090.67"/>
    <n v="123838.13"/>
    <m/>
    <n v="6.6784789269999996"/>
    <n v="1677918.82"/>
    <n v="44.306111090000002"/>
    <n v="2000"/>
    <n v="26948"/>
    <m/>
    <n v="3787104.71"/>
    <n v="54.79290563"/>
    <m/>
    <m/>
    <m/>
    <s v="Vague A"/>
    <x v="91"/>
    <s v="Lyon 7e"/>
    <x v="14"/>
    <s v="Auvergne-Rhône-Alpes"/>
    <s v="69387"/>
    <s v="A10"/>
    <s v="R84"/>
    <s v="Comptes financiers"/>
    <s v="hfCvd"/>
    <m/>
    <n v="252920.99"/>
    <n v="3534183.72"/>
    <m/>
    <n v="47.488323870000002"/>
    <n v="93.321521070000003"/>
    <n v="516431.55"/>
    <m/>
    <n v="1078536.74"/>
    <n v="2075064.71"/>
    <n v="2075064.71"/>
    <n v="128306.26"/>
    <m/>
    <m/>
    <n v="181438.33"/>
    <n v="169410.05"/>
    <m/>
    <m/>
    <m/>
  </r>
  <r>
    <x v="92"/>
    <x v="10"/>
    <n v="342884"/>
    <n v="0"/>
    <n v="0"/>
    <n v="144658"/>
    <n v="426590"/>
    <n v="-811290"/>
    <n v="9.2194916403289398"/>
    <m/>
    <m/>
    <n v="0"/>
    <n v="1800644"/>
    <n v="1805384"/>
    <n v="4380914"/>
    <n v="61.765695469027698"/>
    <n v="32719"/>
    <n v="2000"/>
    <m/>
    <s v="Vague A"/>
    <x v="91"/>
    <s v="Lyon 7e"/>
    <x v="14"/>
    <s v="Auvergne-Rhône-Alpes"/>
    <s v="69387"/>
    <s v="A10"/>
    <s v="R84"/>
    <s v="Comptes financiers"/>
    <s v="hfCvd"/>
    <n v="117.794356108771"/>
    <n v="403898"/>
    <n v="3977016"/>
    <n v="2163837"/>
    <n v="49.392364241799797"/>
    <n v="90.780508359671103"/>
    <m/>
    <n v="163.423591959399"/>
    <n v="314305"/>
    <n v="3009143"/>
    <n v="2705902"/>
    <n v="171813"/>
    <n v="171813"/>
    <n v="420487"/>
    <n v="185605"/>
    <n v="102622"/>
    <m/>
    <n v="2616674"/>
    <n v="236.861667139383"/>
  </r>
  <r>
    <x v="92"/>
    <x v="11"/>
    <n v="430089"/>
    <n v="0"/>
    <n v="0"/>
    <n v="589170"/>
    <n v="1497076"/>
    <n v="-461520"/>
    <n v="13.62002185852173"/>
    <m/>
    <m/>
    <n v="121044"/>
    <n v="2424040"/>
    <n v="3401978"/>
    <n v="5992171"/>
    <n v="60.802003147106447"/>
    <n v="21001"/>
    <n v="0"/>
    <m/>
    <s v="Vague A"/>
    <x v="91"/>
    <s v="Lyon 7e"/>
    <x v="14"/>
    <s v="Auvergne-Rhône-Alpes"/>
    <s v="69387"/>
    <s v="A10"/>
    <s v="R84"/>
    <s v="Comptes financiers"/>
    <s v="hfCvd"/>
    <n v="189.75956139310699"/>
    <n v="816135"/>
    <n v="5176036"/>
    <n v="3249296"/>
    <n v="54.225688819628147"/>
    <n v="86.379978141478276"/>
    <m/>
    <n v="236.61197101411199"/>
    <n v="446072"/>
    <n v="5198403"/>
    <n v="3643360"/>
    <n v="517942"/>
    <n v="517942"/>
    <n v="1901295"/>
    <n v="0"/>
    <n v="100000"/>
    <m/>
    <n v="3863498"/>
    <n v="268.71128407916802"/>
  </r>
  <r>
    <x v="93"/>
    <x v="1"/>
    <n v="2672972"/>
    <n v="2646945"/>
    <n v="793923"/>
    <n v="3880957"/>
    <n v="1450773"/>
    <n v="-1458907"/>
    <n v="11.2803421608045"/>
    <m/>
    <m/>
    <n v="362222"/>
    <n v="1907518"/>
    <n v="11726267"/>
    <n v="36691520"/>
    <n v="30.075047313384701"/>
    <n v="731401"/>
    <n v="1245"/>
    <s v="2013"/>
    <s v="Vague A"/>
    <x v="92"/>
    <s v="Écully"/>
    <x v="14"/>
    <s v="Auvergne-Rhône-Alpes"/>
    <s v="69081"/>
    <s v="A10"/>
    <s v="R84"/>
    <s v="Comptes financiers"/>
    <s v="fWJJA"/>
    <n v="154.84370954877201"/>
    <n v="4138929"/>
    <n v="32631457"/>
    <n v="25482470"/>
    <n v="69.450570595058494"/>
    <n v="88.934601237561196"/>
    <m/>
    <n v="129.36768713698601"/>
    <n v="684688"/>
    <n v="13194426"/>
    <n v="11034992"/>
    <n v="2815609"/>
    <n v="2815609"/>
    <n v="3752617"/>
    <n v="448840"/>
    <n v="285914"/>
    <n v="80.000350036103598"/>
    <n v="13185174"/>
    <n v="145.462785802056"/>
  </r>
  <r>
    <x v="93"/>
    <x v="9"/>
    <n v="7834683"/>
    <n v="3285067"/>
    <n v="481364"/>
    <n v="3567556"/>
    <n v="2406940"/>
    <n v="1860402"/>
    <n v="0.47310870962580243"/>
    <m/>
    <m/>
    <n v="22258"/>
    <n v="3785000"/>
    <n v="11349365"/>
    <n v="58826649"/>
    <n v="33.125565251898003"/>
    <n v="870000"/>
    <n v="0"/>
    <s v="2013"/>
    <s v="Vague A"/>
    <x v="92"/>
    <s v="Écully"/>
    <x v="14"/>
    <s v="Auvergne-Rhône-Alpes"/>
    <s v="69081"/>
    <s v="A10"/>
    <s v="R84"/>
    <s v="Budget"/>
    <s v="fWJJA"/>
    <n v="3.5523326214985338"/>
    <n v="278314"/>
    <n v="58548335"/>
    <n v="44095600"/>
    <n v="74.958544723497681"/>
    <n v="99.526891290374195"/>
    <m/>
    <n v="69.784587384081902"/>
    <n v="3348500"/>
    <n v="20766153"/>
    <n v="19486660"/>
    <n v="-1871686"/>
    <n v="-1871686"/>
    <n v="-5893176"/>
    <n v="1743856"/>
    <n v="1255612"/>
    <m/>
    <n v="9488963"/>
    <n v="58.345411188892101"/>
  </r>
  <r>
    <x v="94"/>
    <x v="14"/>
    <n v="16492113"/>
    <n v="4352282"/>
    <n v="681487"/>
    <n v="18244152"/>
    <n v="9900847"/>
    <n v="-8496091"/>
    <n v="3.6404707308584499"/>
    <m/>
    <m/>
    <n v="2637379"/>
    <n v="5961546"/>
    <n v="14390381"/>
    <n v="130911834"/>
    <n v="26.223650644142701"/>
    <n v="1676888"/>
    <m/>
    <s v="2021"/>
    <s v="Vague A"/>
    <x v="93"/>
    <s v="Villeurbanne"/>
    <x v="14"/>
    <s v="Auvergne-Rhône-Alpes"/>
    <s v="69266"/>
    <s v="A10"/>
    <s v="R84"/>
    <s v="Comptes financiers"/>
    <s v="8k41p"/>
    <n v="28.8974917889539"/>
    <n v="4765807"/>
    <n v="126084832"/>
    <n v="94151732"/>
    <n v="71.919954921722393"/>
    <n v="96.312784068092697"/>
    <m/>
    <n v="41.087711168937403"/>
    <n v="1340480"/>
    <n v="45703124"/>
    <n v="34329862"/>
    <n v="-61194"/>
    <n v="-582719"/>
    <n v="2105734"/>
    <n v="240351"/>
    <n v="667712"/>
    <n v="83.266974451660303"/>
    <n v="22886472"/>
    <n v="65.345924559744006"/>
  </r>
  <r>
    <x v="94"/>
    <x v="8"/>
    <n v="15122307"/>
    <n v="3682702"/>
    <n v="717814"/>
    <n v="19598770"/>
    <n v="9218550"/>
    <n v="-12829238"/>
    <n v="5.08788159248006"/>
    <m/>
    <m/>
    <n v="4800512"/>
    <n v="6144576"/>
    <n v="19957253"/>
    <n v="135967040"/>
    <n v="27.474941721170101"/>
    <n v="1880756"/>
    <m/>
    <s v="2021"/>
    <s v="Vague A"/>
    <x v="93"/>
    <s v="Villeurbanne"/>
    <x v="14"/>
    <s v="Auvergne-Rhône-Alpes"/>
    <s v="69266"/>
    <s v="A10"/>
    <s v="R84"/>
    <s v="Comptes financiers"/>
    <s v="8k41p"/>
    <n v="45.745943393425399"/>
    <n v="6917842"/>
    <n v="129049198"/>
    <n v="95608883"/>
    <n v="70.317690963927703"/>
    <n v="94.912118407519898"/>
    <m/>
    <n v="55.6734268119977"/>
    <n v="1483146"/>
    <n v="51819143"/>
    <n v="37356865"/>
    <n v="1604384"/>
    <n v="1041539"/>
    <n v="9401698"/>
    <n v="1530024"/>
    <n v="2762293"/>
    <n v="84.643848295168794"/>
    <n v="32786491"/>
    <n v="91.462302307372696"/>
  </r>
  <r>
    <x v="95"/>
    <x v="3"/>
    <n v="24713892.84"/>
    <n v="0"/>
    <n v="0"/>
    <n v="16145426.939999999"/>
    <n v="18191510.5"/>
    <n v="8031013.54"/>
    <n v="8.1771506755227605"/>
    <n v="49086887.240000002"/>
    <n v="14.100195118464001"/>
    <n v="3954285.4"/>
    <n v="6973400.1200000001"/>
    <n v="37278685.940000102"/>
    <n v="348129134.57999998"/>
    <n v="20.970228190776101"/>
    <n v="2263305.7000000002"/>
    <n v="468614.36"/>
    <s v="2009"/>
    <s v="Vague A"/>
    <x v="94"/>
    <s v="Villeurbanne"/>
    <x v="14"/>
    <s v="Auvergne-Rhône-Alpes"/>
    <s v="69266"/>
    <s v="A10"/>
    <s v="R84"/>
    <s v="Comptes financiers"/>
    <s v="etBz7"/>
    <n v="115.18640169033"/>
    <n v="28467043.879999999"/>
    <n v="319654818.26999998"/>
    <m/>
    <n v="73.755663150621899"/>
    <n v="91.820760320921494"/>
    <n v="32008432.440000001"/>
    <n v="41.983809319790701"/>
    <n v="10430580.800000001"/>
    <n v="73003473.920000002"/>
    <n v="73003473.920000002"/>
    <n v="21881821.93"/>
    <m/>
    <m/>
    <n v="3523636.13"/>
    <n v="7613788.8700000001"/>
    <m/>
    <n v="29247672.399999999"/>
    <n v="32.939162691132701"/>
  </r>
  <r>
    <x v="95"/>
    <x v="9"/>
    <n v="42995936"/>
    <n v="12261355"/>
    <n v="18661966"/>
    <n v="24499396"/>
    <n v="23486193"/>
    <n v="-25195145"/>
    <n v="3.926706606193977"/>
    <m/>
    <m/>
    <n v="0"/>
    <n v="7725646"/>
    <n v="49099196"/>
    <n v="445214750"/>
    <n v="25.62985503063409"/>
    <n v="1080145"/>
    <n v="0"/>
    <s v="2009"/>
    <s v="Vague A"/>
    <x v="94"/>
    <s v="Villeurbanne"/>
    <x v="14"/>
    <s v="Auvergne-Rhône-Alpes"/>
    <s v="69266"/>
    <s v="A10"/>
    <s v="R84"/>
    <s v="Budget"/>
    <s v="etBz7"/>
    <n v="40.660301010774603"/>
    <n v="17482277"/>
    <n v="427732473"/>
    <n v="348547182"/>
    <n v="78.287429156379034"/>
    <n v="96.07329339380604"/>
    <m/>
    <n v="41.324219402906998"/>
    <n v="20691783"/>
    <n v="122499681"/>
    <n v="114107895"/>
    <n v="1663690"/>
    <n v="3206644"/>
    <n v="-16533381"/>
    <n v="4156170"/>
    <n v="9937027"/>
    <m/>
    <n v="74294341"/>
    <n v="62.529652173497702"/>
  </r>
  <r>
    <x v="96"/>
    <x v="0"/>
    <n v="12008421.58"/>
    <n v="456289.48"/>
    <n v="460886.98"/>
    <n v="1888608.84"/>
    <n v="3505257.03"/>
    <n v="-11041538.58"/>
    <n v="4.681631522"/>
    <n v="12969386.09"/>
    <n v="9.7599142039999993"/>
    <n v="320492.23"/>
    <n v="4276833.57"/>
    <n v="19915141.280000001"/>
    <n v="132884222.3"/>
    <n v="16.870767600000001"/>
    <n v="699548.45"/>
    <n v="76646.100000000006"/>
    <s v="2012"/>
    <s v="Vague A"/>
    <x v="95"/>
    <s v="Lyon 7e"/>
    <x v="14"/>
    <s v="Auvergne-Rhône-Alpes"/>
    <s v="69387"/>
    <s v="A10"/>
    <s v="R84"/>
    <s v="Comptes financiers"/>
    <s v="CUBKB"/>
    <n v="51.80655591"/>
    <n v="6221149.6399999997"/>
    <n v="126596384"/>
    <m/>
    <n v="82.539866799999999"/>
    <n v="95.268182929999995"/>
    <n v="10363741.529999999"/>
    <n v="56.632351040000003"/>
    <n v="4789231.99"/>
    <n v="22418588.329999998"/>
    <n v="22418588.329999998"/>
    <n v="3313914.02"/>
    <m/>
    <m/>
    <n v="1880882.95"/>
    <n v="1763328.9"/>
    <n v="79.6307871600862"/>
    <n v="30956679.859999999"/>
    <n v="88.0309879"/>
  </r>
  <r>
    <x v="96"/>
    <x v="8"/>
    <n v="9608655"/>
    <n v="1615209"/>
    <n v="0"/>
    <n v="3618726"/>
    <n v="7557374"/>
    <n v="-3631504"/>
    <n v="5.5152099106406496"/>
    <m/>
    <m/>
    <n v="68958"/>
    <n v="3539042"/>
    <n v="42985229"/>
    <n v="154160932"/>
    <n v="18.000297896486501"/>
    <n v="443362"/>
    <n v="210206"/>
    <s v="2012"/>
    <s v="Vague A"/>
    <x v="95"/>
    <s v="Lyon 7e"/>
    <x v="14"/>
    <s v="Auvergne-Rhône-Alpes"/>
    <s v="69387"/>
    <s v="A10"/>
    <s v="R84"/>
    <s v="Comptes financiers"/>
    <s v="CUBKB"/>
    <n v="88.4858390690476"/>
    <n v="8502299"/>
    <n v="145658633"/>
    <n v="126675832"/>
    <n v="82.171163832870405"/>
    <n v="94.484790089359393"/>
    <m/>
    <n v="106.239377105784"/>
    <n v="8356452"/>
    <n v="28353517"/>
    <n v="27749427"/>
    <n v="3990703"/>
    <n v="3990703"/>
    <n v="29712"/>
    <n v="2182184"/>
    <n v="762004"/>
    <n v="80.775368870117205"/>
    <n v="46616733"/>
    <n v="115.21475613464"/>
  </r>
  <r>
    <x v="97"/>
    <x v="5"/>
    <n v="2437001.16"/>
    <n v="0"/>
    <n v="0"/>
    <n v="1307578.8999999999"/>
    <n v="3404794.23"/>
    <m/>
    <n v="7.4861929026863896"/>
    <n v="10632324.51"/>
    <n v="10.929066573657501"/>
    <n v="128009.85"/>
    <n v="4495299.37"/>
    <n v="25386275.510000002"/>
    <n v="97284836.159999996"/>
    <n v="19.6474403560326"/>
    <n v="1362933.21"/>
    <n v="12009.82"/>
    <s v="2010"/>
    <s v="Vague A"/>
    <x v="96"/>
    <s v="Lyon 8e"/>
    <x v="14"/>
    <s v="Auvergne-Rhône-Alpes"/>
    <s v="69388"/>
    <s v="A10"/>
    <s v="R84"/>
    <s v="Comptes financiers"/>
    <s v="7Gzub"/>
    <n v="298.848052251235"/>
    <n v="7282930.5"/>
    <n v="89955017.159999996"/>
    <m/>
    <n v="79.174964136569102"/>
    <n v="92.465609966238702"/>
    <n v="9849381.1899999995"/>
    <n v="101.595880609357"/>
    <n v="5671226.2800000003"/>
    <n v="19113980.16"/>
    <n v="19113980.16"/>
    <n v="6329244.8600000003"/>
    <m/>
    <m/>
    <m/>
    <n v="654356.97"/>
    <n v="75.834945891054801"/>
    <n v="31871447.870000001"/>
    <n v="127.54954193152"/>
  </r>
  <r>
    <x v="97"/>
    <x v="6"/>
    <n v="13024724"/>
    <m/>
    <n v="0"/>
    <n v="1100712.8"/>
    <n v="3196455.3"/>
    <n v="-4686332"/>
    <m/>
    <n v="13425401.91"/>
    <n v="13.105249069999999"/>
    <n v="119119.7"/>
    <n v="3922107.06"/>
    <n v="13461842"/>
    <n v="100865239"/>
    <n v="19.136665110167399"/>
    <n v="573045.32999999996"/>
    <n v="31467.46"/>
    <s v="2010"/>
    <s v="Vague A"/>
    <x v="96"/>
    <s v="Lyon 8e"/>
    <x v="14"/>
    <s v="Auvergne-Rhône-Alpes"/>
    <s v="69388"/>
    <s v="A10"/>
    <s v="R84"/>
    <s v="Comptes financiers"/>
    <s v="7Gzub"/>
    <m/>
    <m/>
    <n v="103224323"/>
    <m/>
    <n v="87.618775185770403"/>
    <n v="102.338847380315"/>
    <n v="1286225.1200000001"/>
    <n v="47"/>
    <n v="8554516.6899999995"/>
    <n v="20824139.949999999"/>
    <n v="19302243"/>
    <m/>
    <m/>
    <m/>
    <n v="159536.88"/>
    <n v="816756.71"/>
    <n v="77.103645202937301"/>
    <n v="18148174"/>
    <n v="63"/>
  </r>
  <r>
    <x v="97"/>
    <x v="13"/>
    <n v="5548951"/>
    <n v="229038"/>
    <n v="478679"/>
    <n v="3350114"/>
    <n v="1977512"/>
    <n v="179364"/>
    <n v="6.7806084340789097"/>
    <m/>
    <m/>
    <n v="578"/>
    <n v="3309441"/>
    <n v="23401607"/>
    <n v="117146331"/>
    <n v="21.6963918400483"/>
    <n v="825723"/>
    <n v="63631"/>
    <s v="2010"/>
    <s v="Vague A"/>
    <x v="96"/>
    <s v="Lyon 8e"/>
    <x v="14"/>
    <s v="Auvergne-Rhône-Alpes"/>
    <s v="69388"/>
    <s v="A10"/>
    <s v="R84"/>
    <s v="Comptes financiers"/>
    <s v="7Gzub"/>
    <n v="143.148389668606"/>
    <n v="7943234"/>
    <n v="108701028"/>
    <n v="93222546"/>
    <n v="79.577862323319394"/>
    <n v="92.790808787686203"/>
    <m/>
    <n v="77.502289306776404"/>
    <n v="10170381"/>
    <n v="21173673"/>
    <n v="25416527"/>
    <n v="6494258"/>
    <n v="6494258"/>
    <n v="1104096"/>
    <n v="49676"/>
    <n v="718900"/>
    <n v="79.829530645677394"/>
    <n v="23222243"/>
    <n v="76.908265117787096"/>
  </r>
  <r>
    <x v="98"/>
    <x v="3"/>
    <n v="166355.23000000001"/>
    <n v="0"/>
    <n v="0"/>
    <n v="10164.25"/>
    <n v="993484.89"/>
    <n v="434815.29"/>
    <n v="23.504961790056299"/>
    <n v="1991899.15"/>
    <n v="53.736626287716298"/>
    <n v="10210"/>
    <n v="22831.81"/>
    <n v="3180477.08"/>
    <n v="3706781.18"/>
    <n v="38.289829128786103"/>
    <n v="14479.79"/>
    <n v="177961.32"/>
    <m/>
    <s v="Vague A"/>
    <x v="97"/>
    <s v="Villeurbanne"/>
    <x v="14"/>
    <s v="Auvergne-Rhône-Alpes"/>
    <s v="69266"/>
    <s v="A10"/>
    <s v="R84"/>
    <s v="Comptes financiers"/>
    <s v="59da6"/>
    <n v="523.74518071959596"/>
    <n v="871277.5"/>
    <n v="2882328.08"/>
    <m/>
    <n v="20.886618400280099"/>
    <n v="77.758247385943605"/>
    <n v="982264.51"/>
    <n v="397.23852282631202"/>
    <n v="117724"/>
    <n v="1419320.18"/>
    <n v="1419320.18"/>
    <n v="633021.29"/>
    <m/>
    <m/>
    <n v="1845"/>
    <n v="58454.5"/>
    <m/>
    <n v="2745661.79"/>
    <n v="342.93051206023699"/>
  </r>
  <r>
    <x v="98"/>
    <x v="4"/>
    <n v="241412"/>
    <m/>
    <m/>
    <m/>
    <m/>
    <n v="752813"/>
    <n v="26.286328235733201"/>
    <m/>
    <m/>
    <m/>
    <m/>
    <n v="2262629"/>
    <n v="3143113"/>
    <n v="25.1159916935853"/>
    <m/>
    <m/>
    <m/>
    <s v="Vague A"/>
    <x v="97"/>
    <s v="Villeurbanne"/>
    <x v="14"/>
    <s v="Auvergne-Rhône-Alpes"/>
    <s v="69266"/>
    <s v="A10"/>
    <s v="R84"/>
    <s v="Comptes financiers"/>
    <s v="59da6"/>
    <n v="342.240236607957"/>
    <n v="826209"/>
    <n v="2316904"/>
    <m/>
    <n v="27.651726170837598"/>
    <n v="73.713671764266806"/>
    <m/>
    <n v="351.56676323231301"/>
    <m/>
    <n v="789424"/>
    <n v="789424"/>
    <n v="478117"/>
    <n v="478117"/>
    <n v="419482"/>
    <m/>
    <m/>
    <m/>
    <n v="1509816"/>
    <n v="234.59485589389999"/>
  </r>
  <r>
    <x v="98"/>
    <x v="9"/>
    <n v="550000"/>
    <m/>
    <m/>
    <n v="114300"/>
    <n v="69000"/>
    <n v="-116442"/>
    <n v="7.9330326077054618"/>
    <m/>
    <m/>
    <m/>
    <n v="15000"/>
    <n v="1857921"/>
    <n v="2887017"/>
    <n v="21.278018106578521"/>
    <n v="4000"/>
    <n v="56000"/>
    <m/>
    <s v="Vague A"/>
    <x v="97"/>
    <s v="Villeurbanne"/>
    <x v="14"/>
    <s v="Auvergne-Rhône-Alpes"/>
    <s v="69266"/>
    <s v="A10"/>
    <s v="R84"/>
    <s v="Budget"/>
    <s v="59da6"/>
    <n v="41.64145454545455"/>
    <n v="229028"/>
    <n v="2657989"/>
    <n v="1114844"/>
    <n v="38.615775383380146"/>
    <n v="92.066967392294544"/>
    <m/>
    <n v="251.63819714829501"/>
    <n v="345000"/>
    <n v="614300"/>
    <n v="614300"/>
    <n v="-175240"/>
    <n v="-175240"/>
    <n v="-320972"/>
    <m/>
    <n v="11000"/>
    <m/>
    <n v="1974363"/>
    <n v="267.40918792365198"/>
  </r>
  <r>
    <x v="99"/>
    <x v="5"/>
    <n v="159549.1"/>
    <n v="0"/>
    <n v="0"/>
    <n v="189098.04"/>
    <n v="45093.2"/>
    <n v="229231.24"/>
    <n v="3.9502871875798"/>
    <n v="1312348.3500000001"/>
    <n v="69.330853588849195"/>
    <n v="48146.400000000001"/>
    <m/>
    <n v="585942.15"/>
    <n v="1892877.82"/>
    <n v="31.670603018635401"/>
    <n v="91858.84"/>
    <m/>
    <m/>
    <s v="Vague A"/>
    <x v="98"/>
    <s v="Lyon 5e"/>
    <x v="14"/>
    <s v="Auvergne-Rhône-Alpes"/>
    <s v="69385"/>
    <s v="A10"/>
    <s v="R84"/>
    <s v="Comptes financiers"/>
    <s v="zHvr4"/>
    <n v="46.865892693847698"/>
    <n v="74774.109999999797"/>
    <n v="1818103.71"/>
    <m/>
    <n v="26.320748478102999"/>
    <n v="96.049712812420196"/>
    <n v="75609.839999999793"/>
    <n v="116.02152992691499"/>
    <n v="7765"/>
    <n v="599485.81999999995"/>
    <n v="599485.81999999995"/>
    <n v="74774.109999999797"/>
    <m/>
    <m/>
    <m/>
    <m/>
    <m/>
    <n v="356710.91"/>
    <n v="70.631794486575302"/>
  </r>
  <r>
    <x v="99"/>
    <x v="6"/>
    <n v="96376"/>
    <m/>
    <m/>
    <m/>
    <m/>
    <n v="126880"/>
    <n v="8.5284450245066505"/>
    <m/>
    <m/>
    <m/>
    <m/>
    <n v="677151"/>
    <n v="1807469"/>
    <n v="31.039702478991298"/>
    <m/>
    <m/>
    <m/>
    <s v="Vague A"/>
    <x v="98"/>
    <s v="Lyon 5e"/>
    <x v="14"/>
    <s v="Auvergne-Rhône-Alpes"/>
    <s v="69385"/>
    <s v="A10"/>
    <s v="R84"/>
    <s v="Comptes financiers"/>
    <s v="zHvr4"/>
    <n v="159.94542209678801"/>
    <n v="154149"/>
    <n v="1653235"/>
    <m/>
    <n v="24.203181354701002"/>
    <n v="91.466852266899195"/>
    <m/>
    <n v="147"/>
    <m/>
    <m/>
    <n v="561033"/>
    <n v="68758"/>
    <m/>
    <m/>
    <m/>
    <m/>
    <m/>
    <n v="550271"/>
    <n v="120"/>
  </r>
  <r>
    <x v="100"/>
    <x v="13"/>
    <n v="51396551"/>
    <n v="23721194"/>
    <n v="32254585"/>
    <n v="5168962"/>
    <n v="4068579"/>
    <n v="-17789994"/>
    <n v="-0.96071720656326598"/>
    <m/>
    <m/>
    <n v="0"/>
    <n v="0"/>
    <n v="41684533"/>
    <n v="46157079"/>
    <n v="85.355126133523299"/>
    <n v="0"/>
    <n v="0"/>
    <s v="2017"/>
    <s v="Vague A"/>
    <x v="99"/>
    <s v="Lyon 7e"/>
    <x v="14"/>
    <s v="Auvergne-Rhône-Alpes"/>
    <s v="69387"/>
    <s v="A10"/>
    <s v="R84"/>
    <s v="Comptes financiers"/>
    <s v="iq0rG"/>
    <n v="-0.86277968340716105"/>
    <n v="-443439"/>
    <n v="46558119"/>
    <n v="13776126"/>
    <n v="29.846182424152101"/>
    <n v="100.868859140761"/>
    <m/>
    <n v="322.31611161095202"/>
    <n v="30130"/>
    <n v="71475001"/>
    <n v="39397433"/>
    <n v="300417"/>
    <n v="300417"/>
    <n v="-10600525"/>
    <n v="0"/>
    <n v="6231551"/>
    <n v="25.148838857798498"/>
    <n v="59474527"/>
    <n v="459.873168845159"/>
  </r>
  <r>
    <x v="101"/>
    <x v="2"/>
    <n v="5057838.96"/>
    <n v="2842976.46"/>
    <n v="192791.74"/>
    <n v="6104549.2599999998"/>
    <n v="5682713.5"/>
    <m/>
    <n v="5.8731552840000001"/>
    <n v="19632443.550000001"/>
    <n v="16.00298183"/>
    <n v="729042.05"/>
    <n v="646830.18999999994"/>
    <n v="14214892.68"/>
    <n v="122679909"/>
    <n v="16.098779230000002"/>
    <n v="131848.9"/>
    <n v="267260.21999999997"/>
    <s v="2010"/>
    <s v="Vague A"/>
    <x v="100"/>
    <s v="Lyon 7e"/>
    <x v="14"/>
    <s v="Auvergne-Rhône-Alpes"/>
    <s v="69387"/>
    <s v="A10"/>
    <s v="R84"/>
    <s v="Comptes financiers"/>
    <s v="kWved"/>
    <n v="142.45573289999999"/>
    <n v="7205181.5599999996"/>
    <n v="115585299"/>
    <m/>
    <n v="75.231306050000001"/>
    <n v="94.216974800000003"/>
    <n v="10182975.91"/>
    <n v="44.273462199999997"/>
    <n v="55049.75"/>
    <n v="19749967.710000001"/>
    <n v="19749967.710000001"/>
    <n v="4269008.28"/>
    <m/>
    <m/>
    <n v="2169937.21"/>
    <n v="926968.43"/>
    <n v="83.452432680022895"/>
    <n v="18844353.440000001"/>
    <n v="58.692301690000001"/>
  </r>
  <r>
    <x v="101"/>
    <x v="14"/>
    <n v="7238596"/>
    <n v="4079802"/>
    <n v="1317736"/>
    <n v="4465588"/>
    <n v="3630389"/>
    <n v="-11226419"/>
    <n v="4.2868149858667302"/>
    <m/>
    <m/>
    <n v="978792"/>
    <n v="651561"/>
    <n v="21716042"/>
    <n v="137481324"/>
    <n v="12.7446575943653"/>
    <n v="15695"/>
    <n v="61274"/>
    <s v="2010"/>
    <s v="Vague A"/>
    <x v="100"/>
    <s v="Lyon 7e"/>
    <x v="14"/>
    <s v="Auvergne-Rhône-Alpes"/>
    <s v="69387"/>
    <s v="A10"/>
    <s v="R84"/>
    <s v="Comptes financiers"/>
    <s v="kWved"/>
    <n v="81.418689480667297"/>
    <n v="5893570"/>
    <n v="131587754"/>
    <n v="99808449"/>
    <n v="72.597823541472394"/>
    <n v="95.713185014133302"/>
    <m/>
    <n v="59.411114502341903"/>
    <n v="95332"/>
    <n v="19047754"/>
    <n v="17521524"/>
    <n v="2864259"/>
    <n v="2864259"/>
    <n v="4051555"/>
    <n v="3614204"/>
    <n v="137381"/>
    <n v="83.517980967358199"/>
    <n v="32942461"/>
    <n v="90.124541224406002"/>
  </r>
  <r>
    <x v="102"/>
    <x v="0"/>
    <n v="3878966.05"/>
    <n v="269062.42"/>
    <n v="243283.98"/>
    <n v="1766540.48"/>
    <n v="1436067.46"/>
    <n v="-2510805.66"/>
    <n v="2.4977080100000002"/>
    <n v="8364689.6100000003"/>
    <n v="10.48190795"/>
    <n v="1004510.76"/>
    <n v="1919824.43"/>
    <n v="8165031.7999999998"/>
    <n v="79801212.239999995"/>
    <n v="14.201335090000001"/>
    <n v="806447.6"/>
    <m/>
    <s v="2011"/>
    <s v="Vague B"/>
    <x v="101"/>
    <s v="Le Mans"/>
    <x v="15"/>
    <s v="Pays de la Loire"/>
    <s v="72181"/>
    <s v="A17"/>
    <s v="R52"/>
    <s v="Comptes financiers"/>
    <s v="9xlel"/>
    <n v="51.384859890000001"/>
    <n v="1993201.27"/>
    <n v="77797715.510000005"/>
    <m/>
    <n v="84.532277890000003"/>
    <n v="97.489390610000001"/>
    <n v="3865771.51"/>
    <n v="37.78274759"/>
    <n v="2071331.35"/>
    <n v="11332837.560000001"/>
    <n v="11332837.560000001"/>
    <n v="511932.05"/>
    <m/>
    <m/>
    <n v="411082.87"/>
    <n v="1249965.18"/>
    <n v="82.242452591256196"/>
    <n v="10675837.460000001"/>
    <n v="49.401212620000003"/>
  </r>
  <r>
    <x v="102"/>
    <x v="10"/>
    <n v="4155006"/>
    <n v="1284889"/>
    <n v="12929"/>
    <n v="1577565"/>
    <n v="4490082"/>
    <n v="-1745998"/>
    <n v="1.5565307033521301"/>
    <m/>
    <m/>
    <n v="1459799"/>
    <n v="2073643"/>
    <n v="8265644"/>
    <n v="86753573"/>
    <n v="15.9101354822585"/>
    <n v="1722922"/>
    <m/>
    <s v="2011"/>
    <s v="Vague B"/>
    <x v="101"/>
    <s v="Le Mans"/>
    <x v="15"/>
    <s v="Pays de la Loire"/>
    <s v="72181"/>
    <s v="A17"/>
    <s v="R52"/>
    <s v="Comptes financiers"/>
    <s v="9xlel"/>
    <n v="32.499255115395698"/>
    <n v="1350346"/>
    <n v="85403226"/>
    <n v="73750415"/>
    <n v="85.011386216911205"/>
    <n v="98.443468143957602"/>
    <m/>
    <n v="34.842148000357703"/>
    <n v="1396144"/>
    <n v="17570043"/>
    <n v="13802611"/>
    <n v="-506147"/>
    <n v="-506147"/>
    <n v="27234"/>
    <n v="869274"/>
    <n v="2682796"/>
    <n v="81.811526494163203"/>
    <n v="10011642"/>
    <n v="42.202048901525103"/>
  </r>
  <r>
    <x v="102"/>
    <x v="1"/>
    <n v="4962634"/>
    <n v="2412323"/>
    <n v="342180"/>
    <n v="2351861"/>
    <n v="6533191"/>
    <n v="-2033043"/>
    <n v="2.0608763972472599"/>
    <m/>
    <m/>
    <n v="1209249"/>
    <n v="1815447"/>
    <n v="9558113"/>
    <n v="88599297"/>
    <n v="16.733581983161798"/>
    <n v="863538"/>
    <n v="0"/>
    <s v="2011"/>
    <s v="Vague B"/>
    <x v="101"/>
    <s v="Le Mans"/>
    <x v="15"/>
    <s v="Pays de la Loire"/>
    <s v="72181"/>
    <s v="A17"/>
    <s v="R52"/>
    <s v="Comptes financiers"/>
    <s v="9xlel"/>
    <n v="36.7934044702873"/>
    <n v="1825922"/>
    <n v="86773375"/>
    <n v="74662993"/>
    <n v="84.270412439051299"/>
    <n v="97.939123602752701"/>
    <m/>
    <n v="39.654106804074402"/>
    <n v="2047632"/>
    <n v="19696772"/>
    <n v="14825836"/>
    <n v="183342"/>
    <n v="183342"/>
    <n v="2189136"/>
    <n v="434757"/>
    <n v="1686594"/>
    <n v="82.692033188193705"/>
    <n v="11591156"/>
    <n v="48.088669594792201"/>
  </r>
  <r>
    <x v="103"/>
    <x v="6"/>
    <n v="4087615"/>
    <m/>
    <m/>
    <m/>
    <m/>
    <n v="-10305664"/>
    <n v="2.5165416848954201"/>
    <m/>
    <m/>
    <m/>
    <m/>
    <n v="7743053"/>
    <n v="102313187"/>
    <n v="17.225077740956301"/>
    <m/>
    <m/>
    <s v="2011"/>
    <s v="Vague A"/>
    <x v="102"/>
    <s v="Chambéry"/>
    <x v="13"/>
    <s v="Auvergne-Rhône-Alpes"/>
    <s v="73065"/>
    <s v="A08"/>
    <s v="R84"/>
    <s v="Comptes financiers"/>
    <s v="zCa4j"/>
    <n v="62.989151375557597"/>
    <n v="2574754"/>
    <n v="99486344"/>
    <m/>
    <n v="81.802745524875505"/>
    <n v="97.237068766120998"/>
    <m/>
    <n v="28"/>
    <m/>
    <m/>
    <n v="17623526"/>
    <n v="1064704"/>
    <m/>
    <m/>
    <m/>
    <m/>
    <n v="85.277895836018004"/>
    <n v="18048717"/>
    <n v="65"/>
  </r>
  <r>
    <x v="103"/>
    <x v="4"/>
    <n v="6221166"/>
    <m/>
    <m/>
    <m/>
    <m/>
    <n v="-8007840"/>
    <n v="1.9974678591803501"/>
    <m/>
    <m/>
    <m/>
    <m/>
    <n v="9296687"/>
    <n v="102114384"/>
    <n v="16.236076006686801"/>
    <m/>
    <m/>
    <s v="2011"/>
    <s v="Vague A"/>
    <x v="102"/>
    <s v="Chambéry"/>
    <x v="13"/>
    <s v="Auvergne-Rhône-Alpes"/>
    <s v="73065"/>
    <s v="A08"/>
    <s v="R84"/>
    <s v="Comptes financiers"/>
    <s v="zCa4j"/>
    <n v="32.786490506763499"/>
    <n v="2039702"/>
    <n v="98995470"/>
    <m/>
    <n v="84.850237161495301"/>
    <n v="96.945666342167797"/>
    <m/>
    <n v="33.807681503002101"/>
    <m/>
    <n v="16579369"/>
    <n v="16579369"/>
    <n v="699123"/>
    <n v="699123"/>
    <n v="447893"/>
    <m/>
    <m/>
    <n v="85.330533340242297"/>
    <n v="17304527"/>
    <n v="62.928432179775498"/>
  </r>
  <r>
    <x v="103"/>
    <x v="8"/>
    <n v="5191923"/>
    <n v="1000204"/>
    <n v="2471801"/>
    <n v="2159287"/>
    <n v="5155840"/>
    <n v="-9962206"/>
    <n v="2.3069861331288002"/>
    <m/>
    <m/>
    <n v="730891"/>
    <n v="2182502"/>
    <n v="15757664"/>
    <n v="122134761"/>
    <n v="19.839702310466699"/>
    <n v="568559"/>
    <n v="303838"/>
    <s v="2011"/>
    <s v="Vague A"/>
    <x v="102"/>
    <s v="Chambéry"/>
    <x v="13"/>
    <s v="Auvergne-Rhône-Alpes"/>
    <s v="73065"/>
    <s v="A08"/>
    <s v="R84"/>
    <s v="Comptes financiers"/>
    <s v="zCa4j"/>
    <n v="54.269525954063702"/>
    <n v="2817632"/>
    <n v="119317129"/>
    <n v="99068240"/>
    <n v="81.113877154105197"/>
    <n v="97.693013866871198"/>
    <m/>
    <n v="47.543542888967799"/>
    <n v="8703363"/>
    <n v="27218243"/>
    <n v="24231173"/>
    <n v="1218631"/>
    <n v="1218631"/>
    <n v="3373009"/>
    <n v="3241908"/>
    <n v="700050"/>
    <n v="83.202669004766193"/>
    <n v="25719870"/>
    <n v="77.601206780629099"/>
  </r>
  <r>
    <x v="103"/>
    <x v="9"/>
    <n v="17553398"/>
    <n v="2894702"/>
    <n v="5277327"/>
    <n v="2023597"/>
    <n v="9338159"/>
    <n v="-7616689"/>
    <n v="-0.96583198179616037"/>
    <m/>
    <m/>
    <n v="860929"/>
    <n v="2743550"/>
    <n v="4960716"/>
    <n v="131495335"/>
    <n v="23.045296625922131"/>
    <n v="528405"/>
    <n v="0"/>
    <s v="2011"/>
    <s v="Vague A"/>
    <x v="102"/>
    <s v="Chambéry"/>
    <x v="13"/>
    <s v="Auvergne-Rhône-Alpes"/>
    <s v="73065"/>
    <s v="A08"/>
    <s v="R84"/>
    <s v="Budget"/>
    <s v="zCa4j"/>
    <n v="-7.235203121355763"/>
    <n v="-1270024"/>
    <n v="132765359"/>
    <n v="110278629"/>
    <n v="83.865050421750709"/>
    <n v="100.9658319817962"/>
    <m/>
    <n v="13.4512328626325"/>
    <n v="9857493"/>
    <n v="43671417"/>
    <n v="30303490"/>
    <n v="-2860024"/>
    <n v="-2860024"/>
    <n v="-5324993"/>
    <n v="3370575"/>
    <n v="6776680"/>
    <m/>
    <n v="12577405"/>
    <n v="34.104271129941402"/>
  </r>
  <r>
    <x v="104"/>
    <x v="4"/>
    <n v="4786322"/>
    <m/>
    <m/>
    <m/>
    <m/>
    <n v="-2448210"/>
    <n v="4.2810109916395804"/>
    <m/>
    <m/>
    <m/>
    <m/>
    <n v="16826390"/>
    <n v="100751575"/>
    <n v="42.612514990460397"/>
    <m/>
    <m/>
    <s v="2011"/>
    <s v="Vague D"/>
    <x v="103"/>
    <s v="Paris 16e"/>
    <x v="20"/>
    <s v="Île-de-France"/>
    <s v="75116"/>
    <s v="A01"/>
    <s v="R11"/>
    <s v="Comptes financiers"/>
    <s v="C6Ps7"/>
    <n v="90.114831388276798"/>
    <n v="4313186"/>
    <n v="96438389"/>
    <m/>
    <n v="74.341185237054603"/>
    <n v="95.718989008360396"/>
    <m/>
    <n v="62.812127647632103"/>
    <m/>
    <n v="42932780"/>
    <n v="42932780"/>
    <n v="1046492"/>
    <n v="1046492"/>
    <n v="1217997"/>
    <m/>
    <m/>
    <n v="68.855171377528706"/>
    <n v="19274600"/>
    <n v="71.951181183667401"/>
  </r>
  <r>
    <x v="104"/>
    <x v="7"/>
    <n v="4396439"/>
    <m/>
    <m/>
    <m/>
    <m/>
    <n v="-3968129"/>
    <n v="5.3476556667998398"/>
    <m/>
    <m/>
    <m/>
    <m/>
    <n v="19028906"/>
    <n v="103396373"/>
    <n v="43.355347677427702"/>
    <m/>
    <m/>
    <s v="2011"/>
    <s v="Vague D"/>
    <x v="103"/>
    <s v="Paris 16e"/>
    <x v="20"/>
    <s v="Île-de-France"/>
    <s v="75116"/>
    <s v="A01"/>
    <s v="R11"/>
    <s v="Comptes financiers"/>
    <s v="C6Ps7"/>
    <n v="125.767285751036"/>
    <n v="5529282"/>
    <n v="97867091"/>
    <m/>
    <n v="74.792266649430701"/>
    <n v="94.652344333200205"/>
    <m/>
    <n v="69.997034651999996"/>
    <m/>
    <n v="44827857"/>
    <n v="44827857"/>
    <n v="2178825"/>
    <n v="2178825"/>
    <n v="4674512"/>
    <m/>
    <m/>
    <n v="68.496551169671505"/>
    <n v="22997035"/>
    <n v="84.593631173000006"/>
  </r>
  <r>
    <x v="104"/>
    <x v="10"/>
    <n v="4879659"/>
    <n v="788515"/>
    <m/>
    <n v="15865769"/>
    <n v="2670840"/>
    <n v="-4209723"/>
    <n v="10.235433448658901"/>
    <m/>
    <m/>
    <n v="38041"/>
    <n v="506679"/>
    <n v="25281292"/>
    <n v="109300442"/>
    <n v="46.268006857648402"/>
    <n v="3091951"/>
    <m/>
    <s v="2011"/>
    <s v="Vague D"/>
    <x v="103"/>
    <s v="Paris 16e"/>
    <x v="20"/>
    <s v="Île-de-France"/>
    <s v="75116"/>
    <s v="A01"/>
    <s v="R11"/>
    <s v="Comptes financiers"/>
    <s v="C6Ps7"/>
    <n v="229.265487608868"/>
    <n v="11187374"/>
    <n v="113616960"/>
    <n v="76478727"/>
    <n v="69.971104965888401"/>
    <n v="103.94922282199001"/>
    <m/>
    <n v="80.104811112707097"/>
    <n v="24109570"/>
    <n v="48320679"/>
    <n v="50571136"/>
    <n v="4755564"/>
    <n v="4755564"/>
    <n v="5700141"/>
    <n v="1238124"/>
    <n v="11190"/>
    <n v="69.363981298138299"/>
    <n v="29491015"/>
    <n v="93.4434911830065"/>
  </r>
  <r>
    <x v="104"/>
    <x v="13"/>
    <n v="14264996"/>
    <n v="641043"/>
    <m/>
    <n v="12389546"/>
    <n v="3618484"/>
    <n v="-638741"/>
    <n v="5.3258864263113397"/>
    <m/>
    <m/>
    <m/>
    <n v="479137"/>
    <n v="34621314"/>
    <n v="103192193"/>
    <n v="43.0994871869813"/>
    <n v="2410524"/>
    <m/>
    <s v="2011"/>
    <s v="Vague D"/>
    <x v="103"/>
    <s v="Paris 16e"/>
    <x v="20"/>
    <s v="Île-de-France"/>
    <s v="75116"/>
    <s v="A01"/>
    <s v="R11"/>
    <s v="Comptes financiers"/>
    <s v="C6Ps7"/>
    <n v="38.527168181470202"/>
    <n v="5495899"/>
    <n v="97708059"/>
    <n v="77989468"/>
    <n v="75.576907256927896"/>
    <n v="94.685514629968196"/>
    <m/>
    <n v="127.560338088386"/>
    <n v="22452380"/>
    <n v="42415705"/>
    <n v="44475306"/>
    <n v="462967"/>
    <n v="462967"/>
    <n v="-611156"/>
    <n v="424591"/>
    <m/>
    <n v="71.578670903946204"/>
    <n v="35260055"/>
    <n v="129.91374437189501"/>
  </r>
  <r>
    <x v="104"/>
    <x v="11"/>
    <n v="23505695"/>
    <n v="630846"/>
    <n v="0"/>
    <n v="22371735"/>
    <n v="4144886"/>
    <n v="-15773293"/>
    <n v="1.449783372205959"/>
    <m/>
    <m/>
    <n v="9600"/>
    <n v="10218163"/>
    <n v="37857153"/>
    <n v="115420554"/>
    <n v="45.382646491196013"/>
    <n v="2366231"/>
    <n v="27820"/>
    <s v="2011"/>
    <s v="Vague D"/>
    <x v="103"/>
    <s v="Paris 16e"/>
    <x v="20"/>
    <s v="Île-de-France"/>
    <s v="75116"/>
    <s v="A01"/>
    <s v="R11"/>
    <s v="Comptes financiers"/>
    <s v="C6Ps7"/>
    <n v="7.1189045888666547"/>
    <n v="1673348"/>
    <n v="113747206"/>
    <n v="88023094"/>
    <n v="76.262928005006799"/>
    <n v="98.550216627794043"/>
    <m/>
    <n v="119.81459201732"/>
    <n v="14135562"/>
    <n v="54772114"/>
    <n v="52380902"/>
    <n v="-1663564"/>
    <n v="-1663564"/>
    <n v="6705112"/>
    <n v="489271"/>
    <n v="378000"/>
    <n v="70.090026876133507"/>
    <n v="53630446"/>
    <n v="169.735690562808"/>
  </r>
  <r>
    <x v="105"/>
    <x v="12"/>
    <m/>
    <m/>
    <m/>
    <m/>
    <m/>
    <m/>
    <m/>
    <m/>
    <m/>
    <m/>
    <m/>
    <n v="14217416.289999999"/>
    <m/>
    <m/>
    <m/>
    <m/>
    <s v="2011"/>
    <s v="Vague D"/>
    <x v="104"/>
    <s v="Paris  5e"/>
    <x v="20"/>
    <s v="Île-de-France"/>
    <s v="75105"/>
    <s v="A01"/>
    <s v="R11"/>
    <s v="Comptes financiers"/>
    <s v="6G2TU"/>
    <m/>
    <m/>
    <m/>
    <m/>
    <m/>
    <m/>
    <m/>
    <m/>
    <m/>
    <m/>
    <m/>
    <m/>
    <m/>
    <m/>
    <m/>
    <m/>
    <n v="76.577130990272394"/>
    <n v="18911386.379999999"/>
    <m/>
  </r>
  <r>
    <x v="105"/>
    <x v="7"/>
    <n v="4257280"/>
    <m/>
    <m/>
    <m/>
    <m/>
    <n v="-14690029"/>
    <n v="1.5845133469641699"/>
    <m/>
    <m/>
    <m/>
    <m/>
    <n v="13437014"/>
    <n v="208652392"/>
    <n v="15.530546613623301"/>
    <m/>
    <m/>
    <s v="2011"/>
    <s v="Vague D"/>
    <x v="104"/>
    <s v="Paris  5e"/>
    <x v="20"/>
    <s v="Île-de-France"/>
    <s v="75105"/>
    <s v="A01"/>
    <s v="R11"/>
    <s v="Comptes financiers"/>
    <s v="6G2TU"/>
    <n v="77.658152623271206"/>
    <n v="3306125"/>
    <n v="205346207"/>
    <m/>
    <n v="80.644778325857899"/>
    <n v="98.4154578970751"/>
    <m/>
    <n v="23.556924234"/>
    <m/>
    <n v="31633466.5"/>
    <n v="32404857"/>
    <n v="576354"/>
    <n v="518771"/>
    <n v="2183756"/>
    <m/>
    <m/>
    <n v="77.956446311160605"/>
    <n v="28127043"/>
    <n v="49.310555221999998"/>
  </r>
  <r>
    <x v="105"/>
    <x v="10"/>
    <n v="3886076"/>
    <n v="349158"/>
    <n v="1988121"/>
    <n v="7182766"/>
    <n v="7351899"/>
    <n v="-13156930"/>
    <n v="3.7572946996902798"/>
    <m/>
    <m/>
    <n v="20207"/>
    <n v="8135273"/>
    <n v="22128631"/>
    <n v="216764578"/>
    <n v="16.798240439450399"/>
    <n v="875342"/>
    <n v="690801"/>
    <s v="2011"/>
    <s v="Vague D"/>
    <x v="104"/>
    <s v="Paris  5e"/>
    <x v="20"/>
    <s v="Île-de-France"/>
    <s v="75105"/>
    <s v="A01"/>
    <s v="R11"/>
    <s v="Comptes financiers"/>
    <s v="6G2TU"/>
    <n v="209.58118163412101"/>
    <n v="8144484"/>
    <n v="208620094"/>
    <n v="169424047"/>
    <n v="78.160393438451905"/>
    <n v="96.242705300309694"/>
    <m/>
    <n v="38.185713596696999"/>
    <n v="6137110"/>
    <n v="35698425"/>
    <n v="36412635"/>
    <n v="5497453"/>
    <n v="5302377"/>
    <n v="7060315"/>
    <n v="2334904"/>
    <n v="632844"/>
    <n v="77.7509064739249"/>
    <n v="35285561"/>
    <n v="60.889637792992303"/>
  </r>
  <r>
    <x v="106"/>
    <x v="12"/>
    <n v="13768249.699999999"/>
    <n v="0"/>
    <n v="0"/>
    <n v="873088.49"/>
    <n v="314205.27"/>
    <m/>
    <n v="3.5691708482087501"/>
    <n v="13457033.880000001"/>
    <n v="17.290835345335701"/>
    <n v="105127.55"/>
    <n v="3191000"/>
    <n v="16973623.079999998"/>
    <n v="77827552.060000002"/>
    <n v="16.132950038464799"/>
    <n v="672952.39"/>
    <n v="45657.72"/>
    <s v="2010"/>
    <s v="Vague D"/>
    <x v="105"/>
    <s v="Paris  5e"/>
    <x v="20"/>
    <s v="Île-de-France"/>
    <s v="75105"/>
    <s v="A01"/>
    <s v="R11"/>
    <s v="Comptes financiers"/>
    <s v="GBpkg"/>
    <n v="20.175391647639898"/>
    <n v="2777798.3000000101"/>
    <n v="75028269.060000002"/>
    <m/>
    <n v="78.008749964530196"/>
    <n v="96.403223632368693"/>
    <n v="3356460.3900000099"/>
    <n v="81.442693338872601"/>
    <n v="2257578.34"/>
    <n v="12555880.09"/>
    <n v="12555880.09"/>
    <n v="3789613.3300000099"/>
    <m/>
    <m/>
    <m/>
    <n v="14489.59"/>
    <n v="74.860775854254896"/>
    <n v="23205269.32"/>
    <n v="111.34332512082101"/>
  </r>
  <r>
    <x v="106"/>
    <x v="2"/>
    <n v="5404659.5199999996"/>
    <n v="36269"/>
    <n v="361039.3"/>
    <n v="4786860.4400000004"/>
    <n v="471886"/>
    <m/>
    <n v="6.6247804910000001"/>
    <n v="13206928.859999999"/>
    <n v="15.969706049999999"/>
    <n v="109783.17"/>
    <n v="2656565.4"/>
    <n v="19864503.27"/>
    <n v="82699887"/>
    <n v="18.327832780000001"/>
    <n v="843964.85"/>
    <n v="35343.769999999997"/>
    <s v="2010"/>
    <s v="Vague D"/>
    <x v="105"/>
    <s v="Paris  5e"/>
    <x v="20"/>
    <s v="Île-de-France"/>
    <s v="75105"/>
    <s v="A01"/>
    <s v="R11"/>
    <s v="Comptes financiers"/>
    <s v="GBpkg"/>
    <n v="101.36967850000001"/>
    <n v="5478685.9800000004"/>
    <n v="77154941.849999994"/>
    <m/>
    <n v="75.048047999999994"/>
    <n v="93.295099480000005"/>
    <n v="6219544.04"/>
    <n v="92.686495590000007"/>
    <n v="3967764.06"/>
    <n v="15157097"/>
    <n v="15157097"/>
    <n v="3306673.57"/>
    <m/>
    <m/>
    <n v="4168.97"/>
    <n v="18000"/>
    <n v="74.342271541678798"/>
    <n v="27990038.949999999"/>
    <n v="130.5997228"/>
  </r>
  <r>
    <x v="107"/>
    <x v="0"/>
    <n v="1661025.27"/>
    <n v="358994.9"/>
    <n v="1447528.64"/>
    <n v="2136171.64"/>
    <n v="1424656.48"/>
    <n v="-9783663.7100000009"/>
    <n v="3.1206869909999999"/>
    <n v="13382727.41"/>
    <n v="13.022147289999999"/>
    <n v="110436.75"/>
    <n v="3151908.35"/>
    <n v="21086364.25"/>
    <n v="102768975.90000001"/>
    <n v="11.03406946"/>
    <n v="109810.98"/>
    <n v="90529.85"/>
    <s v="2011"/>
    <s v="Vague D"/>
    <x v="106"/>
    <s v="Paris  5e"/>
    <x v="20"/>
    <s v="Île-de-France"/>
    <s v="75105"/>
    <s v="A01"/>
    <s v="R11"/>
    <s v="Comptes financiers"/>
    <s v="8k883"/>
    <n v="193.0794262"/>
    <n v="3207098.06"/>
    <n v="99539849.469999999"/>
    <m/>
    <n v="81.601459879999993"/>
    <n v="96.857878200000002"/>
    <n v="4805225.2"/>
    <n v="76.261830520000004"/>
    <n v="1536585.76"/>
    <n v="11339600.18"/>
    <n v="11339600.18"/>
    <n v="1488565.55"/>
    <m/>
    <m/>
    <n v="82573.98"/>
    <n v="883006.65"/>
    <n v="78.523425904899398"/>
    <n v="30870027.960000001"/>
    <n v="111.6458396"/>
  </r>
  <r>
    <x v="107"/>
    <x v="7"/>
    <m/>
    <m/>
    <m/>
    <m/>
    <m/>
    <m/>
    <m/>
    <m/>
    <m/>
    <m/>
    <m/>
    <m/>
    <m/>
    <m/>
    <m/>
    <m/>
    <s v="2011"/>
    <s v="Vague D"/>
    <x v="106"/>
    <s v="Paris  5e"/>
    <x v="20"/>
    <s v="Île-de-France"/>
    <s v="75105"/>
    <s v="A01"/>
    <s v="R11"/>
    <s v="Comptes financiers"/>
    <s v="8k883"/>
    <m/>
    <m/>
    <m/>
    <m/>
    <m/>
    <m/>
    <m/>
    <m/>
    <m/>
    <m/>
    <m/>
    <m/>
    <m/>
    <m/>
    <m/>
    <m/>
    <n v="77.698796591897704"/>
    <m/>
    <m/>
  </r>
  <r>
    <x v="107"/>
    <x v="10"/>
    <n v="1283325"/>
    <n v="93865"/>
    <n v="551996"/>
    <n v="1315829"/>
    <n v="1112689"/>
    <n v="-10714091"/>
    <n v="1.1525983906046999"/>
    <m/>
    <m/>
    <n v="1584"/>
    <n v="1827411"/>
    <n v="19767163"/>
    <n v="114358480"/>
    <n v="11.0406268079114"/>
    <n v="46283"/>
    <m/>
    <s v="2011"/>
    <s v="Vague D"/>
    <x v="106"/>
    <s v="Paris  5e"/>
    <x v="20"/>
    <s v="Île-de-France"/>
    <s v="75105"/>
    <s v="A01"/>
    <s v="R11"/>
    <s v="Comptes financiers"/>
    <s v="8k883"/>
    <n v="102.709290320067"/>
    <n v="1318094"/>
    <n v="105771299"/>
    <n v="88298030"/>
    <n v="77.211615614338299"/>
    <n v="92.490997606823697"/>
    <m/>
    <n v="67.278919208508498"/>
    <n v="739217"/>
    <n v="9240742.5"/>
    <n v="12625893"/>
    <n v="682121"/>
    <n v="102700"/>
    <n v="-3005624"/>
    <n v="8418"/>
    <n v="158300"/>
    <n v="77.816814157389601"/>
    <n v="30481254"/>
    <n v="103.74507587356"/>
  </r>
  <r>
    <x v="107"/>
    <x v="1"/>
    <n v="1667726"/>
    <n v="567634"/>
    <m/>
    <n v="2286566"/>
    <n v="1681348"/>
    <n v="-6297246"/>
    <n v="3.9768896388206998"/>
    <m/>
    <m/>
    <m/>
    <n v="2864866"/>
    <n v="24180164"/>
    <n v="105555079"/>
    <n v="10.5948118327873"/>
    <n v="193991"/>
    <m/>
    <s v="2011"/>
    <s v="Vague D"/>
    <x v="106"/>
    <s v="Paris  5e"/>
    <x v="20"/>
    <s v="Île-de-France"/>
    <s v="75105"/>
    <s v="A01"/>
    <s v="R11"/>
    <s v="Comptes financiers"/>
    <s v="8k883"/>
    <n v="251.70855404304999"/>
    <n v="4197809"/>
    <n v="101357270"/>
    <n v="87395558"/>
    <n v="82.796165592372901"/>
    <n v="96.023110361179306"/>
    <m/>
    <n v="85.882927194073005"/>
    <n v="530539"/>
    <n v="8467218"/>
    <n v="11183362"/>
    <n v="3366407"/>
    <n v="3249563"/>
    <n v="-440554"/>
    <n v="298534"/>
    <n v="43740"/>
    <n v="78.072222025965004"/>
    <n v="30477410"/>
    <n v="108.249438841437"/>
  </r>
  <r>
    <x v="107"/>
    <x v="11"/>
    <n v="2672875"/>
    <n v="792275"/>
    <n v="585118"/>
    <n v="1560411"/>
    <n v="3389954"/>
    <n v="-7841066"/>
    <n v="-1.0222830916942709"/>
    <m/>
    <m/>
    <n v="304330"/>
    <n v="3449336"/>
    <n v="31845172"/>
    <n v="115109700"/>
    <n v="7.3885710761126129"/>
    <m/>
    <n v="7200"/>
    <s v="2011"/>
    <s v="Vague D"/>
    <x v="106"/>
    <s v="Paris  5e"/>
    <x v="20"/>
    <s v="Île-de-France"/>
    <s v="75105"/>
    <s v="A01"/>
    <s v="R11"/>
    <s v="Comptes financiers"/>
    <s v="8k883"/>
    <n v="-44.025515596501897"/>
    <n v="-1176747"/>
    <n v="116286447"/>
    <n v="96594540"/>
    <n v="83.91520436592225"/>
    <n v="101.02228309169431"/>
    <m/>
    <n v="98.586397776862199"/>
    <n v="635582"/>
    <n v="12142879"/>
    <n v="8504962"/>
    <n v="-2660053"/>
    <n v="-2660053"/>
    <n v="572510"/>
    <n v="1063676"/>
    <n v="354997"/>
    <n v="77.51308123458071"/>
    <n v="39686238"/>
    <n v="122.860798042957"/>
  </r>
  <r>
    <x v="108"/>
    <x v="12"/>
    <n v="6994914.8799999999"/>
    <n v="0"/>
    <n v="0"/>
    <n v="2936436.96"/>
    <n v="2077787.3"/>
    <m/>
    <n v="1.5567923794968299"/>
    <n v="13246181.15"/>
    <n v="9.3358088679609992"/>
    <n v="104266.63"/>
    <n v="3548594.06"/>
    <n v="15700623.449999901"/>
    <n v="141885736.28"/>
    <n v="9.6984275451370294"/>
    <n v="468436.09"/>
    <n v="183095.06"/>
    <s v="2011"/>
    <m/>
    <x v="107"/>
    <s v="Paris  5e"/>
    <x v="20"/>
    <s v="Île-de-France"/>
    <s v="75105"/>
    <s v="A01"/>
    <s v="R11"/>
    <s v="Comptes financiers"/>
    <s v="kvciR"/>
    <n v="31.578173114238201"/>
    <n v="2208866.33"/>
    <n v="139704077.63"/>
    <m/>
    <n v="87.448902534602297"/>
    <n v="98.462383388775095"/>
    <n v="5119095.54"/>
    <n v="40.458550229075001"/>
    <n v="3199933.14"/>
    <n v="13760685.33"/>
    <n v="13760685.33"/>
    <n v="39436.830000005401"/>
    <m/>
    <m/>
    <n v="310579.84000000003"/>
    <m/>
    <n v="80.409259369073993"/>
    <n v="20136537.870000001"/>
    <n v="51.889348945125803"/>
  </r>
  <r>
    <x v="108"/>
    <x v="5"/>
    <n v="3503573.73"/>
    <n v="0"/>
    <n v="0"/>
    <n v="3047322.41"/>
    <n v="2048905.14"/>
    <m/>
    <n v="2.2977801699023201"/>
    <n v="13259854.199999999"/>
    <n v="9.1266852155794904"/>
    <n v="164899.09"/>
    <n v="3248078.25"/>
    <n v="15572423.960000001"/>
    <n v="145286638.97999999"/>
    <n v="11.1109752922443"/>
    <n v="501548.01"/>
    <n v="1738526.62"/>
    <s v="2011"/>
    <m/>
    <x v="107"/>
    <s v="Paris  5e"/>
    <x v="20"/>
    <s v="Île-de-France"/>
    <s v="75105"/>
    <s v="A01"/>
    <s v="R11"/>
    <s v="Comptes financiers"/>
    <s v="kvciR"/>
    <n v="95.284638979183498"/>
    <n v="3338367.5800000201"/>
    <n v="141990615.53999999"/>
    <m/>
    <n v="86.538495826383397"/>
    <n v="97.731365070360198"/>
    <n v="5451733.1900000097"/>
    <n v="39.481993963331597"/>
    <n v="3659574"/>
    <n v="16142762.560000001"/>
    <n v="16142762.560000001"/>
    <n v="722870.33000001498"/>
    <m/>
    <m/>
    <n v="24892.16"/>
    <n v="38998.519999999997"/>
    <n v="82.055292482004504"/>
    <n v="21509205.030000102"/>
    <n v="54.533982977337402"/>
  </r>
  <r>
    <x v="109"/>
    <x v="6"/>
    <n v="20212430"/>
    <n v="4029393.14"/>
    <n v="6531724.1699999999"/>
    <n v="10998105.32"/>
    <n v="13166431.77"/>
    <n v="-26094356"/>
    <n v="3.7391436407274599"/>
    <n v="36457108.009999998"/>
    <n v="12.3315526"/>
    <n v="2452448.63"/>
    <n v="8383493.79"/>
    <n v="16802239"/>
    <n v="295552005"/>
    <n v="21.2423427816029"/>
    <n v="1155651.3600000001"/>
    <n v="33230.36"/>
    <s v="2009"/>
    <s v="Vague D"/>
    <x v="108"/>
    <s v="Paris  6e"/>
    <x v="20"/>
    <s v="Île-de-France"/>
    <s v="75106"/>
    <s v="A01"/>
    <s v="R11"/>
    <s v="Comptes financiers"/>
    <s v="O2v0H"/>
    <n v="54.674841174465399"/>
    <n v="11051114"/>
    <n v="284500891"/>
    <m/>
    <n v="81.471943998485102"/>
    <n v="96.260856359272495"/>
    <n v="12494655.42"/>
    <n v="21"/>
    <n v="10249321.640000001"/>
    <n v="62871023.640000001"/>
    <n v="62782170"/>
    <n v="4353982"/>
    <m/>
    <m/>
    <n v="2618681.4500000002"/>
    <n v="1152934.79"/>
    <n v="78.777617855428602"/>
    <n v="42896595"/>
    <n v="54"/>
  </r>
  <r>
    <x v="187"/>
    <x v="5"/>
    <n v="18012202.510000002"/>
    <n v="0"/>
    <n v="0"/>
    <n v="14012060.060000001"/>
    <n v="6243937.9199999999"/>
    <m/>
    <n v="2.2137809522113501"/>
    <n v="75458705.049999997"/>
    <n v="17.779069018528499"/>
    <n v="33145648.469999999"/>
    <n v="7079385.6600000001"/>
    <n v="16089651.500000101"/>
    <n v="424424388.99000001"/>
    <n v="18.4561007359654"/>
    <n v="1144879"/>
    <n v="1580173.03"/>
    <s v="2011"/>
    <m/>
    <x v="186"/>
    <s v="Paris  5e"/>
    <x v="20"/>
    <s v="Île-de-France"/>
    <s v="75105"/>
    <s v="A01"/>
    <s v="R11"/>
    <s v="Comptes financiers"/>
    <s v="3RMeh"/>
    <n v="52.163672237104997"/>
    <n v="9395826.2800000105"/>
    <n v="429617633.31"/>
    <m/>
    <n v="81.577747985674193"/>
    <n v="101.223597053967"/>
    <n v="12404801.800000001"/>
    <n v="13.482394787600599"/>
    <n v="6318019.8700000001"/>
    <n v="78332192.780000106"/>
    <n v="78332192.780000106"/>
    <m/>
    <m/>
    <m/>
    <n v="633274.91"/>
    <n v="3973511.47"/>
    <n v="74.141119804482301"/>
    <n v="22228676.820000298"/>
    <n v="18.626618264120101"/>
  </r>
  <r>
    <x v="187"/>
    <x v="4"/>
    <n v="20455702"/>
    <m/>
    <m/>
    <m/>
    <m/>
    <n v="-19597153"/>
    <n v="2.54083937612035"/>
    <m/>
    <m/>
    <m/>
    <m/>
    <n v="16007122"/>
    <n v="457207217"/>
    <n v="23.5704816094362"/>
    <m/>
    <m/>
    <s v="2011"/>
    <m/>
    <x v="186"/>
    <s v="Paris  5e"/>
    <x v="20"/>
    <s v="Île-de-France"/>
    <s v="75105"/>
    <s v="A01"/>
    <s v="R11"/>
    <s v="Comptes financiers"/>
    <s v="3RMeh"/>
    <n v="56.790527159615401"/>
    <n v="11616901"/>
    <n v="445591316"/>
    <m/>
    <n v="78.680752976828003"/>
    <n v="97.459379343086795"/>
    <m/>
    <n v="12.932397273199999"/>
    <m/>
    <n v="107765943"/>
    <n v="107765943"/>
    <n v="2898781"/>
    <n v="2898781"/>
    <m/>
    <m/>
    <m/>
    <n v="77.274486731314894"/>
    <n v="35604275"/>
    <n v="28.7652351824558"/>
  </r>
  <r>
    <x v="110"/>
    <x v="5"/>
    <n v="10531670.380000001"/>
    <n v="0"/>
    <n v="0"/>
    <n v="3997954.63"/>
    <n v="6836514.8799999999"/>
    <m/>
    <n v="1.54066361553356"/>
    <n v="38837037.32"/>
    <n v="13.745766807647099"/>
    <n v="1621126.68"/>
    <n v="5836147.1299999999"/>
    <n v="31610720.590000201"/>
    <n v="282538165.12"/>
    <n v="11.0840753802939"/>
    <n v="284559.08"/>
    <n v="900066.13"/>
    <s v="2009"/>
    <s v="Vague D"/>
    <x v="109"/>
    <s v="Paris 13e"/>
    <x v="20"/>
    <s v="Île-de-France"/>
    <s v="75113"/>
    <s v="A01"/>
    <s v="R11"/>
    <s v="Comptes financiers"/>
    <s v="5KpJ9"/>
    <n v="41.332120669731601"/>
    <n v="4352962.7099999804"/>
    <n v="278185202.41000003"/>
    <m/>
    <n v="81.732857931572099"/>
    <n v="98.459336384466496"/>
    <n v="9328295.6799999792"/>
    <n v="40.9074936905809"/>
    <n v="3765390.9"/>
    <n v="31316743.199999999"/>
    <n v="31316743.199999999"/>
    <n v="409750.96999997902"/>
    <m/>
    <m/>
    <n v="2567980.16"/>
    <n v="932936.86"/>
    <n v="79.647283394654707"/>
    <n v="55723846.079999901"/>
    <n v="72.112335289617306"/>
  </r>
  <r>
    <x v="111"/>
    <x v="12"/>
    <n v="233161.44"/>
    <n v="0"/>
    <n v="0"/>
    <n v="255483.28"/>
    <n v="685459.35"/>
    <m/>
    <m/>
    <n v="1537384.12"/>
    <n v="17.963805225022199"/>
    <n v="446"/>
    <m/>
    <n v="3868132.76"/>
    <n v="8558231.9600000009"/>
    <n v="11.365828415802801"/>
    <m/>
    <n v="1669.31"/>
    <m/>
    <m/>
    <x v="110"/>
    <s v="Paris 16e"/>
    <x v="20"/>
    <s v="Île-de-France"/>
    <s v="75116"/>
    <s v="A01"/>
    <s v="R11"/>
    <s v="Comptes financiers"/>
    <s v="TSGYA"/>
    <m/>
    <m/>
    <n v="9284507.2400000002"/>
    <m/>
    <n v="88.306293348001304"/>
    <n v="108.486277111844"/>
    <m/>
    <n v="149.98402797303399"/>
    <m/>
    <n v="972713.95999999903"/>
    <n v="972713.95999999903"/>
    <m/>
    <m/>
    <m/>
    <m/>
    <m/>
    <m/>
    <n v="4377557.08"/>
    <n v="169.73658462029499"/>
  </r>
  <r>
    <x v="111"/>
    <x v="5"/>
    <n v="207862.23"/>
    <n v="0"/>
    <n v="0"/>
    <n v="97012.73"/>
    <m/>
    <m/>
    <n v="1.3315437197514901"/>
    <n v="1416590.29"/>
    <n v="15.294464290171801"/>
    <m/>
    <m/>
    <n v="3799019.09"/>
    <n v="9262111.1999999993"/>
    <n v="14.941541621741701"/>
    <m/>
    <m/>
    <m/>
    <m/>
    <x v="110"/>
    <s v="Paris 16e"/>
    <x v="20"/>
    <s v="Île-de-France"/>
    <s v="75116"/>
    <s v="A01"/>
    <s v="R11"/>
    <s v="Comptes financiers"/>
    <s v="TSGYA"/>
    <n v="59.332116277209003"/>
    <n v="123329.06"/>
    <n v="9113332.8300000001"/>
    <m/>
    <n v="77.826017355524698"/>
    <n v="98.393688363404706"/>
    <n v="271468.06"/>
    <n v="150.07098916632"/>
    <m/>
    <n v="1383902.2"/>
    <n v="1383902.2"/>
    <m/>
    <m/>
    <m/>
    <m/>
    <m/>
    <m/>
    <n v="3974993.55"/>
    <n v="157.02243127665901"/>
  </r>
  <r>
    <x v="112"/>
    <x v="1"/>
    <m/>
    <m/>
    <m/>
    <n v="0"/>
    <m/>
    <m/>
    <m/>
    <m/>
    <m/>
    <m/>
    <m/>
    <m/>
    <m/>
    <m/>
    <m/>
    <m/>
    <m/>
    <m/>
    <x v="111"/>
    <s v="Paris 16e"/>
    <x v="20"/>
    <s v="Île-de-France"/>
    <s v="75116"/>
    <s v="A01"/>
    <s v="R11"/>
    <s v="Comptes financiers"/>
    <s v="vQ6Hh"/>
    <m/>
    <m/>
    <m/>
    <m/>
    <m/>
    <m/>
    <m/>
    <m/>
    <m/>
    <n v="0"/>
    <m/>
    <m/>
    <m/>
    <m/>
    <m/>
    <m/>
    <m/>
    <m/>
    <m/>
  </r>
  <r>
    <x v="113"/>
    <x v="10"/>
    <n v="99299"/>
    <n v="723370"/>
    <m/>
    <n v="14507563"/>
    <n v="1071653"/>
    <n v="-200731"/>
    <n v="-0.183817467577473"/>
    <m/>
    <m/>
    <n v="527776"/>
    <n v="3713014"/>
    <n v="5573643"/>
    <n v="107379893"/>
    <n v="23.5413775277277"/>
    <n v="2661491"/>
    <n v="563390"/>
    <s v="2015"/>
    <s v="Vague D"/>
    <x v="112"/>
    <s v="Paris 13e"/>
    <x v="20"/>
    <s v="Île-de-France"/>
    <s v="75113"/>
    <s v="A01"/>
    <s v="R11"/>
    <s v="Comptes financiers"/>
    <s v="jYUcF"/>
    <n v="-198.77642272329001"/>
    <n v="-197383"/>
    <n v="97778742"/>
    <n v="75498910"/>
    <n v="70.310099861991802"/>
    <n v="91.058706866098305"/>
    <m/>
    <n v="20.520937771934101"/>
    <n v="8974122"/>
    <n v="30392887.5"/>
    <n v="25278706"/>
    <n v="-3349211"/>
    <n v="-3349211"/>
    <n v="1053864"/>
    <n v="566692"/>
    <n v="2197998"/>
    <n v="78.071469535620594"/>
    <n v="5774374"/>
    <n v="21.259985529369999"/>
  </r>
  <r>
    <x v="113"/>
    <x v="9"/>
    <n v="18039195"/>
    <n v="0"/>
    <n v="1887384"/>
    <n v="10527779"/>
    <n v="3732274"/>
    <n v="654677"/>
    <n v="1.52500305874539"/>
    <m/>
    <m/>
    <n v="2209598"/>
    <n v="1699200"/>
    <n v="28242174"/>
    <n v="109848960"/>
    <n v="29.340516287090932"/>
    <n v="2200000"/>
    <n v="1200000"/>
    <s v="2015"/>
    <s v="Vague D"/>
    <x v="112"/>
    <s v="Paris 13e"/>
    <x v="20"/>
    <s v="Île-de-France"/>
    <s v="75113"/>
    <s v="A01"/>
    <s v="R11"/>
    <s v="Budget"/>
    <s v="jYUcF"/>
    <n v="9.2864454317390539"/>
    <n v="1675200"/>
    <n v="108173761"/>
    <n v="83100000"/>
    <n v="75.649327949941451"/>
    <n v="98.474997851595504"/>
    <m/>
    <n v="93.9893606916376"/>
    <n v="8036869"/>
    <n v="43627381"/>
    <n v="32230252"/>
    <n v="-1324800"/>
    <n v="-1324800"/>
    <n v="-2400363"/>
    <n v="2436801"/>
    <n v="9697476"/>
    <m/>
    <n v="27587497"/>
    <n v="91.810609413866999"/>
  </r>
  <r>
    <x v="114"/>
    <x v="10"/>
    <n v="447984"/>
    <n v="15169"/>
    <m/>
    <n v="1769293"/>
    <m/>
    <n v="2896737"/>
    <n v="13.5633873203044"/>
    <m/>
    <m/>
    <n v="238617"/>
    <n v="143130"/>
    <n v="8882056"/>
    <n v="10799581"/>
    <n v="92.515459627554094"/>
    <n v="180717"/>
    <m/>
    <m/>
    <s v="Vague D"/>
    <x v="113"/>
    <s v="Paris 13e"/>
    <x v="20"/>
    <s v="Île-de-France"/>
    <s v="75113"/>
    <s v="A01"/>
    <s v="R11"/>
    <s v="Comptes financiers"/>
    <s v="wp55m"/>
    <n v="326.97350798242798"/>
    <n v="1464789"/>
    <n v="9334792"/>
    <n v="3059025"/>
    <n v="28.325404476340299"/>
    <n v="86.4366126796956"/>
    <m/>
    <n v="342.540054454347"/>
    <n v="6723855"/>
    <n v="9158414"/>
    <n v="9991282"/>
    <n v="1026897"/>
    <n v="1026897"/>
    <n v="-12987"/>
    <n v="57633"/>
    <n v="30000"/>
    <m/>
    <n v="5985319"/>
    <n v="230.82622944357001"/>
  </r>
  <r>
    <x v="114"/>
    <x v="1"/>
    <n v="168927"/>
    <m/>
    <m/>
    <n v="2099127"/>
    <n v="3947052"/>
    <n v="1974674"/>
    <n v="9.5976395454042507"/>
    <m/>
    <m/>
    <n v="633383"/>
    <n v="51023"/>
    <n v="9862236"/>
    <n v="11630641"/>
    <n v="92.191496582174594"/>
    <n v="241041"/>
    <n v="5030"/>
    <m/>
    <s v="Vague D"/>
    <x v="113"/>
    <s v="Paris 13e"/>
    <x v="20"/>
    <s v="Île-de-France"/>
    <s v="75113"/>
    <s v="A01"/>
    <s v="R11"/>
    <s v="Comptes financiers"/>
    <s v="wp55m"/>
    <n v="660.79845140208499"/>
    <n v="1116267"/>
    <n v="10514373"/>
    <n v="3641727"/>
    <n v="31.311490054589399"/>
    <n v="90.4023518566174"/>
    <m/>
    <n v="337.67158155792998"/>
    <n v="4331742"/>
    <n v="11320109"/>
    <n v="10722462"/>
    <n v="962377"/>
    <n v="962377"/>
    <n v="1682831"/>
    <m/>
    <n v="11711"/>
    <m/>
    <n v="7887562"/>
    <n v="270.06102218363401"/>
  </r>
  <r>
    <x v="114"/>
    <x v="13"/>
    <n v="156801"/>
    <m/>
    <n v="14553"/>
    <n v="1564607"/>
    <n v="2004557"/>
    <n v="2007160"/>
    <n v="6.6051847618088102"/>
    <m/>
    <m/>
    <m/>
    <n v="40945"/>
    <n v="10368891"/>
    <n v="10044473"/>
    <n v="90.271893806673603"/>
    <n v="309333"/>
    <n v="580316"/>
    <m/>
    <s v="Vague D"/>
    <x v="113"/>
    <s v="Paris 13e"/>
    <x v="20"/>
    <s v="Île-de-France"/>
    <s v="75113"/>
    <s v="A01"/>
    <s v="R11"/>
    <s v="Comptes financiers"/>
    <s v="wp55m"/>
    <n v="423.11975051179502"/>
    <n v="663456"/>
    <n v="9381017"/>
    <n v="3976414"/>
    <n v="39.5880799321179"/>
    <n v="93.3948152381912"/>
    <m/>
    <n v="397.910030436998"/>
    <n v="3713824"/>
    <n v="8241371"/>
    <n v="9067336"/>
    <n v="521832"/>
    <n v="521832"/>
    <n v="1173564"/>
    <n v="13236"/>
    <m/>
    <m/>
    <n v="8361731"/>
    <n v="320.88452243504099"/>
  </r>
  <r>
    <x v="115"/>
    <x v="12"/>
    <m/>
    <m/>
    <m/>
    <m/>
    <m/>
    <m/>
    <m/>
    <m/>
    <m/>
    <m/>
    <m/>
    <n v="1981662.17"/>
    <m/>
    <m/>
    <m/>
    <m/>
    <s v="2011"/>
    <s v="Vague D"/>
    <x v="114"/>
    <s v="Paris  5e"/>
    <x v="20"/>
    <s v="Île-de-France"/>
    <s v="75105"/>
    <s v="A01"/>
    <s v="R11"/>
    <s v="Comptes financiers"/>
    <s v="uhDO3"/>
    <m/>
    <m/>
    <m/>
    <m/>
    <m/>
    <m/>
    <m/>
    <m/>
    <m/>
    <m/>
    <m/>
    <m/>
    <m/>
    <m/>
    <m/>
    <m/>
    <n v="82.012447947271298"/>
    <n v="3110251.21"/>
    <m/>
  </r>
  <r>
    <x v="115"/>
    <x v="2"/>
    <n v="668140.28"/>
    <n v="0"/>
    <n v="0"/>
    <n v="344828.34"/>
    <n v="9093.11"/>
    <m/>
    <n v="12.682305250000001"/>
    <n v="2364920.21"/>
    <n v="19.973914990000001"/>
    <m/>
    <m/>
    <n v="3589151.98"/>
    <n v="11840043.43"/>
    <n v="18.849051889999998"/>
    <n v="250512.69"/>
    <m/>
    <s v="2011"/>
    <s v="Vague D"/>
    <x v="114"/>
    <s v="Paris  5e"/>
    <x v="20"/>
    <s v="Île-de-France"/>
    <s v="75105"/>
    <s v="A01"/>
    <s v="R11"/>
    <s v="Comptes financiers"/>
    <s v="uhDO3"/>
    <n v="224.74179369999999"/>
    <n v="1501590.45"/>
    <n v="10993661.960000001"/>
    <m/>
    <n v="70.659336339999996"/>
    <n v="92.851534079999993"/>
    <n v="1455717.16"/>
    <n v="117.53087530000001"/>
    <m/>
    <n v="2231735.9300000002"/>
    <n v="2231735.9300000002"/>
    <n v="579033.94999999995"/>
    <m/>
    <m/>
    <m/>
    <m/>
    <n v="81.288726182606197"/>
    <n v="4278825.58"/>
    <n v="140.11502390000001"/>
  </r>
  <r>
    <x v="115"/>
    <x v="9"/>
    <n v="5111510"/>
    <m/>
    <m/>
    <n v="2482151"/>
    <m/>
    <n v="-130937"/>
    <n v="4.8140359308837501"/>
    <m/>
    <m/>
    <n v="4283900"/>
    <n v="293097"/>
    <n v="3552471"/>
    <n v="17378142"/>
    <n v="39.66761233738336"/>
    <n v="130263"/>
    <m/>
    <s v="2011"/>
    <s v="Vague D"/>
    <x v="114"/>
    <s v="Paris  5e"/>
    <x v="20"/>
    <s v="Île-de-France"/>
    <s v="75105"/>
    <s v="A01"/>
    <s v="R11"/>
    <s v="Budget"/>
    <s v="uhDO3"/>
    <n v="16.366787896335911"/>
    <n v="836590"/>
    <n v="16541553"/>
    <n v="11938954"/>
    <n v="68.700980806808914"/>
    <n v="95.185969823471353"/>
    <m/>
    <n v="77.3137540350655"/>
    <n v="306500"/>
    <n v="7495911"/>
    <n v="6893494"/>
    <n v="43888"/>
    <n v="43888"/>
    <n v="2376494"/>
    <m/>
    <m/>
    <m/>
    <n v="3683408"/>
    <n v="80.163384901042804"/>
  </r>
  <r>
    <x v="116"/>
    <x v="11"/>
    <n v="2826739"/>
    <n v="1693395"/>
    <n v="958946"/>
    <n v="502545"/>
    <n v="3258835"/>
    <n v="-2849280"/>
    <n v="19.15726683902961"/>
    <m/>
    <m/>
    <n v="1392644"/>
    <n v="0"/>
    <n v="7089831"/>
    <n v="15047705"/>
    <n v="71.103626765676225"/>
    <n v="4920"/>
    <n v="0"/>
    <m/>
    <s v="Vague D"/>
    <x v="115"/>
    <s v="Paris  5e"/>
    <x v="20"/>
    <s v="Île-de-France"/>
    <s v="75105"/>
    <s v="A01"/>
    <s v="R11"/>
    <s v="Comptes financiers"/>
    <s v="RdQr7"/>
    <n v="101.9807276158145"/>
    <n v="2882729"/>
    <n v="12164976"/>
    <n v="4442451"/>
    <n v="29.522448772088499"/>
    <n v="80.842733160970397"/>
    <m/>
    <n v="209.81045585293401"/>
    <n v="0"/>
    <n v="9175192"/>
    <n v="10699464"/>
    <n v="839628"/>
    <n v="839628"/>
    <n v="-40332"/>
    <n v="1342186"/>
    <n v="21721"/>
    <m/>
    <n v="9939111"/>
    <n v="294.12963576746898"/>
  </r>
  <r>
    <x v="117"/>
    <x v="12"/>
    <m/>
    <m/>
    <m/>
    <m/>
    <m/>
    <m/>
    <m/>
    <m/>
    <m/>
    <m/>
    <m/>
    <n v="18948381.419999901"/>
    <m/>
    <m/>
    <m/>
    <m/>
    <s v="2010"/>
    <s v="Vague D"/>
    <x v="116"/>
    <s v="Paris  5e"/>
    <x v="20"/>
    <s v="Île-de-France"/>
    <s v="75105"/>
    <s v="A01"/>
    <s v="R11"/>
    <s v="Comptes financiers"/>
    <s v="8618D"/>
    <m/>
    <m/>
    <m/>
    <m/>
    <m/>
    <m/>
    <m/>
    <m/>
    <m/>
    <m/>
    <m/>
    <m/>
    <m/>
    <m/>
    <m/>
    <m/>
    <n v="82.477900677496194"/>
    <n v="29526628.93"/>
    <m/>
  </r>
  <r>
    <x v="117"/>
    <x v="13"/>
    <n v="5867086"/>
    <n v="4144046"/>
    <n v="4075823"/>
    <n v="10803190"/>
    <n v="9123666"/>
    <n v="-19426399"/>
    <n v="4.3971431671453596"/>
    <m/>
    <m/>
    <n v="844959"/>
    <n v="412588"/>
    <n v="20637403"/>
    <n v="119363091"/>
    <n v="24.8395201159796"/>
    <n v="45424"/>
    <n v="0"/>
    <s v="2010"/>
    <s v="Vague D"/>
    <x v="116"/>
    <s v="Paris  5e"/>
    <x v="20"/>
    <s v="Île-de-France"/>
    <s v="75105"/>
    <s v="A01"/>
    <s v="R11"/>
    <s v="Comptes financiers"/>
    <s v="8618D"/>
    <n v="89.4577989823227"/>
    <n v="5248566"/>
    <n v="114114525"/>
    <n v="80914693"/>
    <n v="67.7887044664418"/>
    <n v="95.602856832854599"/>
    <m/>
    <n v="65.1053411474131"/>
    <n v="243"/>
    <n v="33643731"/>
    <n v="29649219"/>
    <n v="1198331"/>
    <n v="1198331"/>
    <n v="5188200"/>
    <n v="2194234"/>
    <n v="1999558"/>
    <n v="74.321583325627003"/>
    <n v="40063802"/>
    <n v="126.390297115989"/>
  </r>
  <r>
    <x v="117"/>
    <x v="11"/>
    <n v="13115289"/>
    <n v="5394595"/>
    <n v="3034851"/>
    <n v="11278373"/>
    <n v="6794612"/>
    <n v="-3752074"/>
    <n v="0.49832178768790508"/>
    <m/>
    <m/>
    <n v="0"/>
    <n v="607529"/>
    <n v="42300133"/>
    <n v="129883745"/>
    <n v="25.837470270048041"/>
    <n v="1300"/>
    <n v="422768"/>
    <s v="2010"/>
    <s v="Vague D"/>
    <x v="116"/>
    <s v="Paris  5e"/>
    <x v="20"/>
    <s v="Île-de-France"/>
    <s v="75105"/>
    <s v="A01"/>
    <s v="R11"/>
    <s v="Comptes financiers"/>
    <s v="8618D"/>
    <n v="4.9349960950155198"/>
    <n v="647239"/>
    <n v="129236506"/>
    <n v="94671898"/>
    <n v="72.889719956873748"/>
    <n v="99.5016782123121"/>
    <m/>
    <n v="117.83085407771701"/>
    <n v="5663"/>
    <n v="30954685"/>
    <n v="33558674"/>
    <n v="-3414149"/>
    <n v="-3414149"/>
    <n v="-3450095"/>
    <n v="2001533"/>
    <n v="1413461"/>
    <n v="72.756374482338501"/>
    <n v="46052207"/>
    <n v="128.28259625032001"/>
  </r>
  <r>
    <x v="118"/>
    <x v="5"/>
    <n v="5887821.7699999996"/>
    <n v="0"/>
    <n v="0"/>
    <n v="19737860.23"/>
    <n v="931662.12"/>
    <m/>
    <n v="6.6997708472757598"/>
    <n v="29577284.34"/>
    <n v="32.810081154910598"/>
    <n v="2667151.39"/>
    <n v="852341.41"/>
    <n v="10300387.529999999"/>
    <n v="90146940.510000005"/>
    <n v="64.398048365890105"/>
    <n v="2185636.87"/>
    <n v="266952.40000000002"/>
    <s v="2013"/>
    <s v="Vague D"/>
    <x v="117"/>
    <s v="Paris  3e"/>
    <x v="20"/>
    <s v="Île-de-France"/>
    <s v="75103"/>
    <s v="A01"/>
    <s v="R11"/>
    <s v="Comptes financiers"/>
    <s v="XR16q"/>
    <n v="102.57848616908799"/>
    <n v="6039638.4400000004"/>
    <n v="83822302.069999993"/>
    <m/>
    <n v="36.417768838597702"/>
    <n v="92.984078656226401"/>
    <n v="10079918.300000001"/>
    <n v="44.238101546093702"/>
    <n v="26082323.059999999"/>
    <n v="58052870.350000001"/>
    <n v="58052870.350000001"/>
    <n v="1700912.72"/>
    <m/>
    <m/>
    <n v="523409.08"/>
    <n v="3253487.15"/>
    <m/>
    <n v="16776627.58"/>
    <n v="72.052255541208396"/>
  </r>
  <r>
    <x v="118"/>
    <x v="0"/>
    <n v="9292887"/>
    <m/>
    <m/>
    <m/>
    <m/>
    <n v="-3489158"/>
    <n v="6.1358707997065398"/>
    <m/>
    <m/>
    <m/>
    <m/>
    <n v="14045344"/>
    <n v="153856988"/>
    <n v="32.924185413014797"/>
    <m/>
    <m/>
    <s v="2013"/>
    <s v="Vague D"/>
    <x v="117"/>
    <s v="Paris  3e"/>
    <x v="20"/>
    <s v="Île-de-France"/>
    <s v="75103"/>
    <s v="A01"/>
    <s v="R11"/>
    <s v="Comptes financiers"/>
    <s v="XR16q"/>
    <n v="101.588085597081"/>
    <n v="9440466"/>
    <n v="142184010"/>
    <m/>
    <n v="69.4214896498559"/>
    <n v="92.413098584771504"/>
    <m/>
    <n v="36"/>
    <m/>
    <m/>
    <n v="50656160"/>
    <n v="5264441"/>
    <m/>
    <m/>
    <m/>
    <m/>
    <n v="76.621721073209201"/>
    <n v="19623413"/>
    <n v="44"/>
  </r>
  <r>
    <x v="119"/>
    <x v="6"/>
    <n v="147254"/>
    <m/>
    <m/>
    <m/>
    <m/>
    <n v="-1289300"/>
    <m/>
    <m/>
    <m/>
    <m/>
    <m/>
    <n v="0"/>
    <n v="2603543"/>
    <n v="9.4237736807112498"/>
    <m/>
    <m/>
    <s v="2021"/>
    <s v="Vague D"/>
    <x v="118"/>
    <s v="Paris  2e"/>
    <x v="20"/>
    <s v="Île-de-France"/>
    <s v="75102"/>
    <s v="A01"/>
    <s v="R11"/>
    <s v="Comptes financiers"/>
    <s v="wAASR"/>
    <m/>
    <m/>
    <n v="2924617"/>
    <m/>
    <n v="48.722606079484798"/>
    <n v="112.332195012719"/>
    <m/>
    <n v="0"/>
    <m/>
    <m/>
    <n v="245352"/>
    <m/>
    <m/>
    <m/>
    <m/>
    <m/>
    <m/>
    <n v="1289300"/>
    <n v="159"/>
  </r>
  <r>
    <x v="119"/>
    <x v="11"/>
    <n v="352717"/>
    <n v="150373"/>
    <n v="16152"/>
    <n v="487601"/>
    <n v="0"/>
    <n v="-997503"/>
    <n v="-11.22142427137396"/>
    <m/>
    <m/>
    <n v="0"/>
    <n v="25725"/>
    <n v="2575009"/>
    <n v="11332082"/>
    <n v="9.8357742204830494"/>
    <n v="11234"/>
    <n v="0"/>
    <s v="2021"/>
    <s v="Vague D"/>
    <x v="118"/>
    <s v="Paris  2e"/>
    <x v="20"/>
    <s v="Île-de-France"/>
    <s v="75102"/>
    <s v="A01"/>
    <s v="R11"/>
    <s v="Comptes financiers"/>
    <s v="wAASR"/>
    <n v="-360.5216079746653"/>
    <n v="-1271621"/>
    <n v="12603703"/>
    <n v="9659751"/>
    <n v="85.242508834651915"/>
    <n v="111.221424271374"/>
    <m/>
    <n v="73.550070165887007"/>
    <n v="222518"/>
    <n v="1818683"/>
    <n v="1114598"/>
    <n v="-1466311"/>
    <n v="-1466311"/>
    <n v="-939304"/>
    <n v="902785"/>
    <n v="2295"/>
    <n v="82.740588613989701"/>
    <n v="3572512"/>
    <n v="102.041782482497"/>
  </r>
  <r>
    <x v="120"/>
    <x v="0"/>
    <n v="3959880.24"/>
    <n v="0"/>
    <n v="0"/>
    <n v="1189617"/>
    <n v="187029.95"/>
    <n v="-5623955.7000000002"/>
    <n v="9.3187940600000001"/>
    <n v="8737115.7699999996"/>
    <n v="23.666463520000001"/>
    <n v="77207"/>
    <n v="259.08"/>
    <n v="15475929.82"/>
    <n v="36917707.460000001"/>
    <n v="15.194251879999999"/>
    <m/>
    <n v="15811.06"/>
    <s v="2012"/>
    <s v="Vague D"/>
    <x v="119"/>
    <s v="Paris  5e"/>
    <x v="20"/>
    <s v="Île-de-France"/>
    <s v="75105"/>
    <s v="A01"/>
    <s v="R11"/>
    <s v="Comptes financiers"/>
    <s v="0Mvk5"/>
    <n v="86.878514539999998"/>
    <n v="3440285.13"/>
    <n v="33476422.329999998"/>
    <m/>
    <n v="65.653379849999993"/>
    <n v="90.678497210000003"/>
    <n v="2912128.97"/>
    <n v="166.42563179999999"/>
    <n v="13556"/>
    <n v="5609369.46"/>
    <n v="5609369.46"/>
    <n v="1728358.23"/>
    <m/>
    <m/>
    <m/>
    <m/>
    <n v="81.342820787596395"/>
    <n v="21099885.52"/>
    <n v="226.90473650000001"/>
  </r>
  <r>
    <x v="120"/>
    <x v="11"/>
    <n v="2847503"/>
    <n v="1545716"/>
    <n v="34938"/>
    <n v="1405271"/>
    <n v="868682"/>
    <n v="-11456211"/>
    <n v="2.1253737391878991"/>
    <m/>
    <m/>
    <n v="229665"/>
    <m/>
    <n v="15158824"/>
    <n v="43429350"/>
    <n v="17.830999082417769"/>
    <m/>
    <n v="56925"/>
    <s v="2012"/>
    <s v="Vague D"/>
    <x v="119"/>
    <s v="Paris  5e"/>
    <x v="20"/>
    <s v="Île-de-France"/>
    <s v="75105"/>
    <s v="A01"/>
    <s v="R11"/>
    <s v="Comptes financiers"/>
    <s v="0Mvk5"/>
    <n v="32.415628710487738"/>
    <n v="923036"/>
    <n v="42506313"/>
    <n v="29662559"/>
    <n v="68.300720595634061"/>
    <n v="97.874623958221804"/>
    <m/>
    <n v="128.385085763614"/>
    <m/>
    <n v="4372677"/>
    <n v="7743887"/>
    <n v="-718372"/>
    <n v="-718372"/>
    <n v="-3077139"/>
    <n v="193459"/>
    <n v="38021"/>
    <n v="74.139943554944097"/>
    <n v="26615035"/>
    <n v="225.41151946065"/>
  </r>
  <r>
    <x v="121"/>
    <x v="3"/>
    <n v="287220.42"/>
    <n v="0"/>
    <n v="0"/>
    <n v="140959.39000000001"/>
    <n v="975186.05"/>
    <m/>
    <n v="8.9075315976251108"/>
    <n v="2919864.96"/>
    <n v="48.093228119458203"/>
    <n v="227567.82"/>
    <n v="282717"/>
    <n v="2106129.29"/>
    <n v="6071260.0800000001"/>
    <n v="33.6272545253901"/>
    <n v="12539.18"/>
    <n v="3237.65"/>
    <s v="2013"/>
    <s v="Vague D"/>
    <x v="120"/>
    <s v="Paris 14e"/>
    <x v="20"/>
    <s v="Île-de-France"/>
    <s v="75114"/>
    <s v="A01"/>
    <s v="R11"/>
    <s v="Comptes financiers"/>
    <s v="QXnpG"/>
    <n v="188.28724294742"/>
    <n v="540799.41"/>
    <n v="5530460.6699999999"/>
    <m/>
    <n v="35.903277429683101"/>
    <n v="91.092468402374905"/>
    <n v="816673.78"/>
    <n v="137.096453558181"/>
    <n v="243895.75"/>
    <n v="2041598.08"/>
    <n v="2041598.08"/>
    <n v="332121.40999999997"/>
    <m/>
    <m/>
    <n v="43841.47"/>
    <n v="61576.15"/>
    <m/>
    <n v="3028089.02"/>
    <n v="197.110532421524"/>
  </r>
  <r>
    <x v="121"/>
    <x v="12"/>
    <n v="490885.89"/>
    <n v="0"/>
    <n v="0"/>
    <n v="214428.05"/>
    <n v="755711.53"/>
    <m/>
    <n v="7.7358859135982403"/>
    <n v="2864862.72"/>
    <n v="43.984172149027998"/>
    <n v="146461.60999999999"/>
    <n v="295615.71000000002"/>
    <n v="1760001.27"/>
    <n v="6513394.6600000001"/>
    <n v="30.142556416196001"/>
    <n v="20423.2"/>
    <n v="6258.5"/>
    <s v="2013"/>
    <s v="Vague D"/>
    <x v="120"/>
    <s v="Paris 14e"/>
    <x v="20"/>
    <s v="Île-de-France"/>
    <s v="75114"/>
    <s v="A01"/>
    <s v="R11"/>
    <s v="Comptes financiers"/>
    <s v="QXnpG"/>
    <n v="102.64478777338699"/>
    <n v="503868.78"/>
    <n v="6009525.8799999999"/>
    <m/>
    <n v="43.760020830673902"/>
    <n v="92.264114086401705"/>
    <n v="476206.69"/>
    <n v="105.432686346964"/>
    <n v="229068.73"/>
    <n v="1963303.66"/>
    <n v="1963303.66"/>
    <n v="147307.22"/>
    <m/>
    <m/>
    <n v="85459.25"/>
    <n v="60450.17"/>
    <m/>
    <n v="3866691.64"/>
    <n v="231.633745855505"/>
  </r>
  <r>
    <x v="122"/>
    <x v="3"/>
    <n v="280144.56"/>
    <n v="0"/>
    <n v="0"/>
    <n v="75236.38"/>
    <n v="259020.22"/>
    <m/>
    <n v="1.0783055746076899"/>
    <n v="3604253.09"/>
    <n v="36.025123956380703"/>
    <n v="84012.55"/>
    <n v="992322.24"/>
    <n v="6668664.3300000001"/>
    <n v="10004831.890000001"/>
    <n v="22.731205431578701"/>
    <n v="47064.35"/>
    <n v="29773.66"/>
    <m/>
    <s v="Vague D"/>
    <x v="121"/>
    <s v="Paris 13e"/>
    <x v="20"/>
    <s v="Île-de-France"/>
    <s v="75113"/>
    <s v="A01"/>
    <s v="R11"/>
    <s v="Comptes financiers"/>
    <s v="Dk1Th"/>
    <n v="38.5096394518593"/>
    <n v="107882.659999998"/>
    <n v="9896949.2300000004"/>
    <m/>
    <n v="56.4528757913993"/>
    <n v="98.921694425392303"/>
    <n v="648522.85999999801"/>
    <n v="242.571635259364"/>
    <n v="576702.92000000004"/>
    <n v="2274218.89"/>
    <n v="2274218.89"/>
    <m/>
    <m/>
    <m/>
    <n v="61024.51"/>
    <n v="71133.14"/>
    <m/>
    <n v="7975039.4699999997"/>
    <n v="290.09082925244002"/>
  </r>
  <r>
    <x v="122"/>
    <x v="12"/>
    <m/>
    <m/>
    <m/>
    <m/>
    <m/>
    <m/>
    <m/>
    <m/>
    <m/>
    <m/>
    <m/>
    <n v="5837281.8600000003"/>
    <m/>
    <m/>
    <m/>
    <m/>
    <m/>
    <s v="Vague D"/>
    <x v="121"/>
    <s v="Paris 13e"/>
    <x v="20"/>
    <s v="Île-de-France"/>
    <s v="75113"/>
    <s v="A01"/>
    <s v="R11"/>
    <s v="Comptes financiers"/>
    <s v="Dk1Th"/>
    <m/>
    <m/>
    <m/>
    <m/>
    <m/>
    <m/>
    <m/>
    <m/>
    <m/>
    <m/>
    <m/>
    <m/>
    <m/>
    <m/>
    <m/>
    <m/>
    <m/>
    <n v="6827874.7000000002"/>
    <m/>
  </r>
  <r>
    <x v="122"/>
    <x v="5"/>
    <n v="2219627.6"/>
    <n v="0"/>
    <n v="0"/>
    <n v="704220.82"/>
    <n v="316788.45"/>
    <m/>
    <n v="11.064409457067001"/>
    <n v="3982309.98"/>
    <n v="34.183717096578803"/>
    <n v="35080.5"/>
    <n v="1153452.19"/>
    <n v="4906627.83"/>
    <n v="11649727.76"/>
    <n v="30.080168671684"/>
    <n v="20536.599999999999"/>
    <n v="14585.08"/>
    <m/>
    <s v="Vague D"/>
    <x v="121"/>
    <s v="Paris 13e"/>
    <x v="20"/>
    <s v="Île-de-France"/>
    <s v="75113"/>
    <s v="A01"/>
    <s v="R11"/>
    <s v="Comptes financiers"/>
    <s v="Dk1Th"/>
    <n v="58.071614355489103"/>
    <n v="1288973.58"/>
    <n v="10360754.18"/>
    <m/>
    <n v="47.908193349919102"/>
    <n v="88.935590542932999"/>
    <n v="1643134.24"/>
    <n v="170.48816988726199"/>
    <n v="743085.38"/>
    <n v="3504257.76"/>
    <n v="3504257.76"/>
    <n v="1318699.58"/>
    <m/>
    <m/>
    <n v="139703.56"/>
    <n v="332970.99"/>
    <m/>
    <n v="5300500.01"/>
    <n v="184.173851676114"/>
  </r>
  <r>
    <x v="122"/>
    <x v="9"/>
    <n v="1356000"/>
    <n v="1896649"/>
    <n v="186450"/>
    <n v="667000"/>
    <n v="627700"/>
    <n v="-2339573"/>
    <n v="-10.75346542186686"/>
    <m/>
    <m/>
    <n v="899564"/>
    <n v="1100000"/>
    <n v="455903"/>
    <n v="16783743"/>
    <n v="44.554400052479352"/>
    <n v="337000"/>
    <n v="111500"/>
    <m/>
    <s v="Vague D"/>
    <x v="121"/>
    <s v="Paris 13e"/>
    <x v="20"/>
    <s v="Île-de-France"/>
    <s v="75113"/>
    <s v="A01"/>
    <s v="R11"/>
    <s v="Budget"/>
    <s v="Dk1Th"/>
    <n v="-133.09985250737461"/>
    <n v="-1804834"/>
    <n v="20988577"/>
    <n v="11820941"/>
    <n v="70.430898518882231"/>
    <n v="125.0530170772992"/>
    <m/>
    <n v="7.8197335626898399"/>
    <n v="1600000"/>
    <n v="7847896"/>
    <n v="7477896"/>
    <n v="-3004834"/>
    <n v="-3004834"/>
    <n v="-2750834"/>
    <n v="422033"/>
    <m/>
    <m/>
    <n v="2795476"/>
    <n v="47.948527429944399"/>
  </r>
  <r>
    <x v="123"/>
    <x v="0"/>
    <n v="34236154.399999999"/>
    <n v="0"/>
    <n v="552727.96"/>
    <n v="8705999.1999999993"/>
    <n v="3882230.76"/>
    <n v="-6251764.8600000003"/>
    <n v="12.937131369999999"/>
    <n v="35306988.25"/>
    <n v="43.884189429999999"/>
    <n v="3699977.43"/>
    <m/>
    <n v="22191653.809999999"/>
    <n v="80454917.159999996"/>
    <n v="64.196993230000004"/>
    <n v="34221.74"/>
    <n v="1572305.35"/>
    <m/>
    <s v="Vague D"/>
    <x v="122"/>
    <s v="Paris  5e"/>
    <x v="20"/>
    <s v="Île-de-France"/>
    <s v="75105"/>
    <s v="A01"/>
    <s v="R11"/>
    <s v="Comptes financiers"/>
    <s v="VaJ52"/>
    <n v="30.40224147"/>
    <n v="10408558.33"/>
    <n v="70023805.150000006"/>
    <m/>
    <n v="31.31446682"/>
    <n v="87.03483593"/>
    <n v="12756708.960000001"/>
    <n v="114.0897064"/>
    <n v="145679.01"/>
    <n v="51649637.719999999"/>
    <n v="51649637.719999999"/>
    <n v="16787361.5"/>
    <m/>
    <m/>
    <n v="3257885.56"/>
    <n v="1087622.1000000001"/>
    <m/>
    <n v="28443418.670000002"/>
    <n v="146.23070970000001"/>
  </r>
  <r>
    <x v="123"/>
    <x v="11"/>
    <n v="37634039"/>
    <m/>
    <m/>
    <n v="41493352"/>
    <n v="37256460"/>
    <n v="-16313233"/>
    <n v="10.21123979933761"/>
    <m/>
    <m/>
    <m/>
    <n v="27427"/>
    <n v="59615330"/>
    <n v="113321685"/>
    <n v="57.761551110010409"/>
    <m/>
    <m/>
    <m/>
    <s v="Vague D"/>
    <x v="122"/>
    <s v="Paris  5e"/>
    <x v="20"/>
    <s v="Île-de-France"/>
    <s v="75105"/>
    <s v="A01"/>
    <s v="R11"/>
    <s v="Comptes financiers"/>
    <s v="VaJ52"/>
    <n v="30.747560738830082"/>
    <n v="11571549"/>
    <n v="101649176"/>
    <n v="32594743"/>
    <n v="28.763023599587321"/>
    <n v="89.699668690948258"/>
    <m/>
    <n v="211.13322945185499"/>
    <n v="338346"/>
    <n v="79115585"/>
    <n v="65456363"/>
    <n v="7997196"/>
    <n v="7997196"/>
    <n v="-5474626"/>
    <m/>
    <m/>
    <m/>
    <n v="75928563"/>
    <n v="268.90805961870302"/>
  </r>
  <r>
    <x v="124"/>
    <x v="9"/>
    <n v="4288899"/>
    <n v="1064329"/>
    <n v="865461"/>
    <n v="1422300"/>
    <n v="2873286"/>
    <n v="641310"/>
    <n v="5.6818455650116011"/>
    <m/>
    <m/>
    <n v="1223585"/>
    <n v="35000"/>
    <n v="9889557"/>
    <n v="42660540"/>
    <n v="23.889301448129821"/>
    <n v="2500"/>
    <n v="0"/>
    <s v="2019"/>
    <s v="Vague C"/>
    <x v="123"/>
    <s v="Paris 14e"/>
    <x v="20"/>
    <s v="Île-de-France"/>
    <s v="75114"/>
    <s v="A01"/>
    <s v="R11"/>
    <s v="Budget"/>
    <s v="tr5VV"/>
    <n v="56.515809768427751"/>
    <n v="2423906"/>
    <n v="40236634"/>
    <n v="30088479"/>
    <n v="70.530000323483961"/>
    <n v="94.318154434988401"/>
    <m/>
    <n v="88.482563427149501"/>
    <n v="35000"/>
    <n v="10191306"/>
    <n v="10191305"/>
    <n v="1382326"/>
    <n v="1382326"/>
    <n v="1864992"/>
    <n v="566813"/>
    <n v="2103032"/>
    <m/>
    <n v="9248247"/>
    <n v="82.744717662019099"/>
  </r>
  <r>
    <x v="125"/>
    <x v="0"/>
    <n v="276301.94"/>
    <n v="0"/>
    <n v="0"/>
    <n v="1009445.91"/>
    <n v="3087789.14"/>
    <n v="-5923881"/>
    <n v="5.9052834130000003"/>
    <n v="6992460.21"/>
    <n v="11.416970859999999"/>
    <n v="95892.6"/>
    <n v="665030"/>
    <n v="11181830"/>
    <n v="61246194.759999998"/>
    <n v="19.74918778"/>
    <m/>
    <n v="625470.98"/>
    <s v="2012"/>
    <s v="Vague D"/>
    <x v="124"/>
    <s v="Paris  6e"/>
    <x v="20"/>
    <s v="Île-de-France"/>
    <s v="75106"/>
    <s v="A01"/>
    <s v="R11"/>
    <s v="Comptes financiers"/>
    <s v="y52D7"/>
    <n v="1308.988775"/>
    <n v="3616761.38"/>
    <n v="57603662.420000002"/>
    <m/>
    <n v="76.767306059999996"/>
    <n v="94.052638939999994"/>
    <n v="6987969.8499999996"/>
    <n v="70"/>
    <n v="218040.09"/>
    <n v="12095626.01"/>
    <n v="12095626.01"/>
    <n v="2773704.64"/>
    <m/>
    <m/>
    <n v="3855714.64"/>
    <n v="391382.88"/>
    <n v="70.718376082159594"/>
    <n v="17105711"/>
    <n v="107"/>
  </r>
  <r>
    <x v="125"/>
    <x v="1"/>
    <n v="1170930"/>
    <n v="1437481"/>
    <n v="1489444"/>
    <n v="2601107"/>
    <n v="3093147"/>
    <n v="-7199039"/>
    <n v="3.8381506507622301"/>
    <m/>
    <m/>
    <m/>
    <n v="1038070"/>
    <n v="23545432"/>
    <n v="61679210"/>
    <n v="17.929276331522399"/>
    <m/>
    <m/>
    <s v="2012"/>
    <s v="Vague D"/>
    <x v="124"/>
    <s v="Paris  6e"/>
    <x v="20"/>
    <s v="Île-de-France"/>
    <s v="75106"/>
    <s v="A01"/>
    <s v="R11"/>
    <s v="Comptes financiers"/>
    <s v="y52D7"/>
    <n v="202.17613350072199"/>
    <n v="2367341"/>
    <n v="59311869"/>
    <n v="46250649"/>
    <n v="74.985799915401003"/>
    <n v="96.161849349237798"/>
    <m/>
    <n v="142.91162397866799"/>
    <n v="8135"/>
    <n v="11478438"/>
    <n v="11058636"/>
    <n v="2678694"/>
    <n v="2678694"/>
    <n v="5469616"/>
    <n v="1494560"/>
    <n v="316494"/>
    <n v="71.988593760055807"/>
    <n v="30744471"/>
    <n v="186.60699361876499"/>
  </r>
  <r>
    <x v="125"/>
    <x v="13"/>
    <n v="1235689"/>
    <n v="1042432"/>
    <n v="2702486"/>
    <n v="2071097"/>
    <n v="1308867"/>
    <n v="-7341402"/>
    <n v="5.8533929301458798"/>
    <m/>
    <m/>
    <n v="0"/>
    <n v="781673"/>
    <n v="26183806"/>
    <n v="62074237"/>
    <n v="16.108022399050999"/>
    <n v="189435"/>
    <n v="0"/>
    <s v="2012"/>
    <s v="Vague D"/>
    <x v="124"/>
    <s v="Paris  6e"/>
    <x v="20"/>
    <s v="Île-de-France"/>
    <s v="75106"/>
    <s v="A01"/>
    <s v="R11"/>
    <s v="Comptes financiers"/>
    <s v="y52D7"/>
    <n v="294.04235208049897"/>
    <n v="3633449"/>
    <n v="58440788"/>
    <n v="47036086"/>
    <n v="75.773925340395195"/>
    <n v="94.146607069854099"/>
    <m/>
    <n v="161.294371321619"/>
    <n v="31104"/>
    <n v="10892894"/>
    <n v="9998932"/>
    <n v="3670156"/>
    <n v="3670156"/>
    <n v="3491023"/>
    <n v="2462269"/>
    <n v="303531"/>
    <n v="72.6594337773505"/>
    <n v="33525208"/>
    <n v="206.51800382979101"/>
  </r>
  <r>
    <x v="125"/>
    <x v="11"/>
    <n v="450053"/>
    <n v="772738"/>
    <n v="2446671"/>
    <n v="2578703"/>
    <n v="1876967"/>
    <n v="-4344298"/>
    <n v="-1.2890662633693339"/>
    <m/>
    <m/>
    <n v="5331"/>
    <n v="694170"/>
    <n v="24717873"/>
    <n v="60938993"/>
    <n v="14.79117976235676"/>
    <n v="7452"/>
    <n v="0"/>
    <s v="2012"/>
    <s v="Vague D"/>
    <x v="124"/>
    <s v="Paris  6e"/>
    <x v="20"/>
    <s v="Île-de-France"/>
    <s v="75106"/>
    <s v="A01"/>
    <s v="R11"/>
    <s v="Comptes financiers"/>
    <s v="y52D7"/>
    <n v="-174.5447758375125"/>
    <n v="-785544"/>
    <n v="61724537"/>
    <n v="48785570"/>
    <n v="80.056409858955163"/>
    <n v="101.28906626336931"/>
    <m/>
    <n v="144.16364565035099"/>
    <n v="70732"/>
    <n v="9369319"/>
    <n v="9013596"/>
    <n v="-2061151"/>
    <n v="-2061151"/>
    <n v="-1092133"/>
    <n v="753279"/>
    <n v="163276"/>
    <n v="72.109643809540103"/>
    <n v="29062171"/>
    <n v="169.50117519715101"/>
  </r>
  <r>
    <x v="125"/>
    <x v="9"/>
    <n v="1935787"/>
    <n v="358428"/>
    <n v="1442369"/>
    <n v="2549812"/>
    <n v="3120550"/>
    <n v="-2547555"/>
    <n v="0.156794609312984"/>
    <m/>
    <m/>
    <n v="0"/>
    <n v="720000"/>
    <n v="22723567"/>
    <n v="61846514"/>
    <n v="15.77050729164784"/>
    <n v="1000"/>
    <n v="0"/>
    <s v="2012"/>
    <s v="Vague D"/>
    <x v="124"/>
    <s v="Paris  6e"/>
    <x v="20"/>
    <s v="Île-de-France"/>
    <s v="75106"/>
    <s v="A01"/>
    <s v="R11"/>
    <s v="Budget"/>
    <s v="y52D7"/>
    <n v="5.0094354389196747"/>
    <n v="96972"/>
    <n v="61749542"/>
    <n v="50136570"/>
    <n v="81.066121204503133"/>
    <n v="99.843205390687018"/>
    <m/>
    <n v="132.478458220791"/>
    <n v="40000"/>
    <n v="8743509"/>
    <n v="9753509"/>
    <n v="-703029"/>
    <n v="-703029"/>
    <n v="-2848816"/>
    <n v="329664"/>
    <n v="181686"/>
    <m/>
    <n v="25271122"/>
    <n v="147.330710890131"/>
  </r>
  <r>
    <x v="126"/>
    <x v="8"/>
    <n v="1653990"/>
    <m/>
    <m/>
    <n v="2069263"/>
    <n v="381349"/>
    <n v="848094"/>
    <n v="8.3853726532858595"/>
    <m/>
    <m/>
    <m/>
    <m/>
    <n v="11220790"/>
    <n v="12134094"/>
    <n v="20.746204867046501"/>
    <m/>
    <m/>
    <m/>
    <s v="Vague D"/>
    <x v="125"/>
    <s v="Paris  2e"/>
    <x v="20"/>
    <s v="Île-de-France"/>
    <s v="75102"/>
    <s v="A01"/>
    <s v="R11"/>
    <s v="Comptes financiers"/>
    <s v="FDijq"/>
    <n v="61.517240128416702"/>
    <n v="1017489"/>
    <n v="11116721"/>
    <n v="4475831"/>
    <n v="36.886404539144003"/>
    <n v="91.615583330737294"/>
    <m/>
    <n v="363.37013405301798"/>
    <m/>
    <n v="2450612"/>
    <n v="2517364"/>
    <n v="628121"/>
    <n v="628121"/>
    <n v="-975487"/>
    <m/>
    <m/>
    <m/>
    <n v="10372696"/>
    <n v="335.90575494338702"/>
  </r>
  <r>
    <x v="126"/>
    <x v="11"/>
    <n v="1836580"/>
    <m/>
    <n v="148067"/>
    <n v="1976821"/>
    <n v="759553"/>
    <n v="-426456"/>
    <n v="6.9022566473709341"/>
    <m/>
    <m/>
    <m/>
    <m/>
    <n v="10789933"/>
    <n v="12095421"/>
    <n v="21.205421456599151"/>
    <m/>
    <m/>
    <m/>
    <s v="Vague D"/>
    <x v="125"/>
    <s v="Paris  2e"/>
    <x v="20"/>
    <s v="Île-de-France"/>
    <s v="75102"/>
    <s v="A01"/>
    <s v="R11"/>
    <s v="Comptes financiers"/>
    <s v="FDijq"/>
    <n v="45.457154058086232"/>
    <n v="834857"/>
    <n v="11260565"/>
    <n v="4717588"/>
    <n v="39.003090508383288"/>
    <n v="93.097751620220578"/>
    <m/>
    <n v="344.95390595409702"/>
    <m/>
    <n v="2895933"/>
    <n v="2564885"/>
    <n v="522533"/>
    <n v="522533"/>
    <n v="404076"/>
    <n v="11492"/>
    <n v="0"/>
    <m/>
    <n v="11216389"/>
    <n v="358.58769431196401"/>
  </r>
  <r>
    <x v="126"/>
    <x v="9"/>
    <n v="5068000"/>
    <n v="84270"/>
    <m/>
    <n v="2328787"/>
    <n v="226462"/>
    <n v="1729354"/>
    <n v="6.701118286548545"/>
    <m/>
    <m/>
    <m/>
    <m/>
    <n v="6301364"/>
    <n v="12184623"/>
    <n v="21.495281388681452"/>
    <m/>
    <m/>
    <m/>
    <s v="Vague D"/>
    <x v="125"/>
    <s v="Paris  2e"/>
    <x v="20"/>
    <s v="Île-de-France"/>
    <s v="75102"/>
    <s v="A01"/>
    <s v="R11"/>
    <s v="Budget"/>
    <s v="FDijq"/>
    <n v="16.111010260457771"/>
    <n v="816506"/>
    <n v="11368117"/>
    <n v="4969482"/>
    <n v="40.784864660974741"/>
    <n v="93.298881713451436"/>
    <m/>
    <n v="199.54853033268401"/>
    <m/>
    <n v="2672032"/>
    <n v="2619119"/>
    <n v="62746"/>
    <n v="62746"/>
    <n v="-4359581"/>
    <n v="32513"/>
    <m/>
    <m/>
    <n v="4572010"/>
    <n v="144.78418897342499"/>
  </r>
  <r>
    <x v="188"/>
    <x v="7"/>
    <n v="7336027"/>
    <m/>
    <m/>
    <m/>
    <m/>
    <n v="4991470"/>
    <n v="14.406148439145101"/>
    <m/>
    <m/>
    <m/>
    <m/>
    <n v="29459268"/>
    <n v="54590115"/>
    <n v="18.4747128669723"/>
    <m/>
    <m/>
    <m/>
    <m/>
    <x v="187"/>
    <m/>
    <x v="11"/>
    <m/>
    <m/>
    <m/>
    <m/>
    <s v="Comptes financiers"/>
    <s v="8DrrS"/>
    <n v="107.201527475294"/>
    <n v="7864333"/>
    <n v="46725783"/>
    <m/>
    <n v="81.525287133027703"/>
    <n v="85.593853392688402"/>
    <m/>
    <n v="226.96968995"/>
    <m/>
    <n v="10085367"/>
    <n v="10085367"/>
    <n v="3554512"/>
    <n v="3554512"/>
    <n v="-380754"/>
    <m/>
    <m/>
    <m/>
    <n v="24467798"/>
    <n v="188.51278062"/>
  </r>
  <r>
    <x v="127"/>
    <x v="4"/>
    <n v="10478"/>
    <m/>
    <m/>
    <m/>
    <m/>
    <n v="1260682"/>
    <m/>
    <m/>
    <m/>
    <m/>
    <m/>
    <n v="1451564"/>
    <n v="2136238"/>
    <n v="100"/>
    <m/>
    <m/>
    <m/>
    <s v="Vague D"/>
    <x v="126"/>
    <s v="Paris  5e"/>
    <x v="20"/>
    <s v="Île-de-France"/>
    <s v="75105"/>
    <s v="A01"/>
    <s v="R11"/>
    <s v="Comptes financiers"/>
    <s v="EPci7"/>
    <m/>
    <n v="-89754"/>
    <n v="2225992"/>
    <m/>
    <n v="29.3422362115083"/>
    <n v="104.201498147678"/>
    <m/>
    <n v="234.75512939848801"/>
    <m/>
    <n v="2136238"/>
    <n v="2136238"/>
    <m/>
    <m/>
    <m/>
    <m/>
    <m/>
    <m/>
    <n v="190882"/>
    <n v="30.870515257916502"/>
  </r>
  <r>
    <x v="127"/>
    <x v="11"/>
    <n v="10361"/>
    <n v="0"/>
    <n v="354506"/>
    <n v="800089"/>
    <n v="0"/>
    <n v="-2075902"/>
    <n v="1.3038351837548381"/>
    <m/>
    <m/>
    <n v="0"/>
    <n v="0"/>
    <n v="1114274"/>
    <n v="1853992"/>
    <n v="69.332230128285346"/>
    <n v="0"/>
    <n v="0"/>
    <m/>
    <s v="Vague D"/>
    <x v="126"/>
    <s v="Paris  5e"/>
    <x v="20"/>
    <s v="Île-de-France"/>
    <s v="75105"/>
    <s v="A01"/>
    <s v="R11"/>
    <s v="Comptes financiers"/>
    <s v="EPci7"/>
    <n v="233.30759579191201"/>
    <n v="24173"/>
    <n v="1829818"/>
    <n v="627230"/>
    <n v="33.831321818001371"/>
    <n v="98.696110878579844"/>
    <m/>
    <n v="219.22324515334299"/>
    <n v="0"/>
    <n v="1461908"/>
    <n v="1285414"/>
    <n v="655"/>
    <n v="655"/>
    <n v="159423"/>
    <n v="289766"/>
    <n v="17547"/>
    <m/>
    <n v="3190176"/>
    <n v="627.63802738851598"/>
  </r>
  <r>
    <x v="197"/>
    <x v="4"/>
    <n v="0"/>
    <m/>
    <m/>
    <m/>
    <m/>
    <n v="-23523963"/>
    <n v="5.8170993373960096"/>
    <m/>
    <m/>
    <m/>
    <m/>
    <n v="2424268"/>
    <n v="3533634"/>
    <n v="8.6594989747098907"/>
    <m/>
    <m/>
    <m/>
    <m/>
    <x v="196"/>
    <m/>
    <x v="11"/>
    <m/>
    <m/>
    <m/>
    <m/>
    <s v="Comptes financiers"/>
    <s v="uCPtX"/>
    <m/>
    <n v="205555"/>
    <n v="3328078"/>
    <m/>
    <n v="31.8710992706092"/>
    <n v="94.182872363125298"/>
    <m/>
    <n v="262.23438272780902"/>
    <m/>
    <n v="305995"/>
    <n v="305995"/>
    <n v="205555"/>
    <n v="205555"/>
    <n v="331141"/>
    <m/>
    <m/>
    <m/>
    <n v="25948231"/>
    <n v="2806.8342028041402"/>
  </r>
  <r>
    <x v="197"/>
    <x v="10"/>
    <n v="137312"/>
    <n v="0"/>
    <n v="1405579"/>
    <n v="1724020"/>
    <n v="29000"/>
    <n v="-11602453"/>
    <n v="17.8105907482446"/>
    <m/>
    <m/>
    <n v="0"/>
    <n v="0"/>
    <n v="1306216"/>
    <n v="4269179"/>
    <n v="60.540117900889101"/>
    <n v="0"/>
    <n v="0"/>
    <m/>
    <m/>
    <x v="196"/>
    <m/>
    <x v="11"/>
    <m/>
    <m/>
    <m/>
    <m/>
    <s v="Comptes financiers"/>
    <s v="uCPtX"/>
    <n v="553.750582614775"/>
    <n v="760366"/>
    <n v="3508813"/>
    <n v="844097"/>
    <n v="19.7718811977666"/>
    <n v="82.189409251755393"/>
    <m/>
    <n v="134.01619294046199"/>
    <n v="0"/>
    <n v="3160739"/>
    <n v="2584566"/>
    <n v="748601"/>
    <n v="748601"/>
    <n v="892531"/>
    <n v="0"/>
    <n v="2140"/>
    <m/>
    <n v="12908669"/>
    <n v="1324.4139371348699"/>
  </r>
  <r>
    <x v="128"/>
    <x v="10"/>
    <n v="58437"/>
    <m/>
    <n v="644542"/>
    <n v="119992"/>
    <n v="366524"/>
    <n v="-729373"/>
    <n v="6.8005456154498001"/>
    <m/>
    <m/>
    <m/>
    <m/>
    <n v="452856"/>
    <n v="2392161"/>
    <n v="58.762725418565097"/>
    <m/>
    <m/>
    <m/>
    <s v="Vague E"/>
    <x v="127"/>
    <s v="Paris 13e"/>
    <x v="20"/>
    <s v="Île-de-France"/>
    <s v="75113"/>
    <s v="A01"/>
    <s v="R11"/>
    <s v="Comptes financiers"/>
    <s v="86UpY"/>
    <n v="278.38526960658498"/>
    <n v="162680"/>
    <n v="2229481"/>
    <n v="32192"/>
    <n v="1.3457288200919599"/>
    <n v="93.199454384550194"/>
    <m/>
    <n v="73.123816708911207"/>
    <m/>
    <n v="1143358"/>
    <n v="1405699"/>
    <n v="151432"/>
    <n v="151432"/>
    <n v="200249"/>
    <m/>
    <n v="12300"/>
    <m/>
    <n v="1182229"/>
    <n v="190.89754072808901"/>
  </r>
  <r>
    <x v="128"/>
    <x v="1"/>
    <n v="2253"/>
    <m/>
    <n v="1488700"/>
    <n v="62576"/>
    <n v="12000"/>
    <n v="-1073773"/>
    <n v="3.07017169488415"/>
    <m/>
    <m/>
    <m/>
    <m/>
    <n v="536928"/>
    <n v="2811732"/>
    <n v="57.320541218010803"/>
    <m/>
    <m/>
    <m/>
    <s v="Vague E"/>
    <x v="127"/>
    <s v="Paris 13e"/>
    <x v="20"/>
    <s v="Île-de-France"/>
    <s v="75113"/>
    <s v="A01"/>
    <s v="R11"/>
    <s v="Comptes financiers"/>
    <s v="86UpY"/>
    <n v="3831.5579227696398"/>
    <n v="86325"/>
    <n v="2746098"/>
    <n v="31022"/>
    <n v="1.10330572045984"/>
    <n v="97.665709249672403"/>
    <m/>
    <n v="70.388631432672796"/>
    <m/>
    <n v="1866729"/>
    <n v="1611700"/>
    <n v="66530"/>
    <n v="66530"/>
    <n v="-8502"/>
    <m/>
    <n v="303453"/>
    <m/>
    <n v="1610701"/>
    <n v="211.155013404474"/>
  </r>
  <r>
    <x v="128"/>
    <x v="9"/>
    <n v="0"/>
    <m/>
    <n v="444469"/>
    <m/>
    <m/>
    <n v="-1769221"/>
    <n v="-129.2650843851801"/>
    <m/>
    <m/>
    <m/>
    <m/>
    <n v="966060"/>
    <n v="842328"/>
    <n v="55.972139119202971"/>
    <m/>
    <m/>
    <m/>
    <s v="Vague E"/>
    <x v="127"/>
    <s v="Paris 13e"/>
    <x v="20"/>
    <s v="Île-de-France"/>
    <s v="75113"/>
    <s v="A01"/>
    <s v="R11"/>
    <s v="Budget"/>
    <s v="86UpY"/>
    <m/>
    <n v="-1088836"/>
    <n v="1931165"/>
    <n v="1500"/>
    <n v="0.17807789839587429"/>
    <n v="229.26520310377899"/>
    <m/>
    <n v="180.08901362648999"/>
    <m/>
    <n v="471469"/>
    <n v="471469"/>
    <n v="-1098898"/>
    <n v="-1098898"/>
    <n v="-1141836"/>
    <m/>
    <n v="27000"/>
    <m/>
    <n v="2735281"/>
    <n v="509.90006550450101"/>
  </r>
  <r>
    <x v="129"/>
    <x v="1"/>
    <n v="56549"/>
    <m/>
    <m/>
    <n v="9520548"/>
    <m/>
    <n v="-438044"/>
    <n v="10.489185349203201"/>
    <m/>
    <m/>
    <m/>
    <n v="183551"/>
    <n v="1983163"/>
    <n v="14840285"/>
    <n v="68.506244994621099"/>
    <n v="18819"/>
    <m/>
    <m/>
    <s v="Vague D"/>
    <x v="128"/>
    <s v="Paris  6e"/>
    <x v="20"/>
    <s v="Île-de-France"/>
    <s v="75106"/>
    <s v="A01"/>
    <s v="R11"/>
    <s v="Comptes financiers"/>
    <s v="Olkw0"/>
    <n v="2752.70119719182"/>
    <n v="1556625"/>
    <n v="13283660"/>
    <n v="8780467"/>
    <n v="59.166431102906699"/>
    <n v="89.510814650796803"/>
    <m/>
    <n v="53.745630345853499"/>
    <n v="80000"/>
    <n v="9886115"/>
    <n v="10166522"/>
    <n v="1551739"/>
    <n v="1551739"/>
    <n v="1153413"/>
    <m/>
    <n v="83197"/>
    <m/>
    <n v="2421207"/>
    <n v="65.617045302273596"/>
  </r>
  <r>
    <x v="130"/>
    <x v="8"/>
    <n v="37615574"/>
    <n v="21119587"/>
    <n v="4068371"/>
    <n v="57214545"/>
    <n v="39520950"/>
    <n v="-141779410"/>
    <n v="2.9676916458033999"/>
    <m/>
    <m/>
    <n v="9779666"/>
    <n v="11013399"/>
    <n v="92562371"/>
    <n v="674682123"/>
    <n v="24.1020928903433"/>
    <n v="1305417"/>
    <n v="10089"/>
    <s v="2018"/>
    <s v="Vague D"/>
    <x v="129"/>
    <s v="Paris  6e"/>
    <x v="20"/>
    <s v="Île-de-France"/>
    <s v="75106"/>
    <s v="A01"/>
    <s v="R11"/>
    <s v="Comptes financiers"/>
    <s v="bxPQe"/>
    <n v="53.229242228232401"/>
    <n v="20022485"/>
    <n v="654659638"/>
    <n v="519124711"/>
    <n v="76.943599556438798"/>
    <n v="97.032308354196601"/>
    <m/>
    <n v="50.900424626453002"/>
    <n v="15889118"/>
    <n v="189233627"/>
    <n v="162612512"/>
    <n v="11018995"/>
    <n v="11018995"/>
    <n v="12078597"/>
    <n v="19899020"/>
    <n v="9413465"/>
    <n v="78.297326113993194"/>
    <n v="234341781"/>
    <n v="128.86549935739299"/>
  </r>
  <r>
    <x v="131"/>
    <x v="8"/>
    <n v="35429337"/>
    <n v="16077385"/>
    <n v="43287698"/>
    <n v="12456880"/>
    <n v="33327297"/>
    <n v="-112560839"/>
    <n v="1.9435161099959399"/>
    <m/>
    <m/>
    <n v="602595"/>
    <n v="9142760"/>
    <n v="69377580"/>
    <n v="637543519"/>
    <n v="18.876853173689"/>
    <n v="843109"/>
    <n v="1541472"/>
    <s v="2019"/>
    <s v="Vague D"/>
    <x v="130"/>
    <s v="Paris  6e"/>
    <x v="20"/>
    <s v="Île-de-France"/>
    <s v="75106"/>
    <s v="A01"/>
    <s v="R11"/>
    <s v="Comptes financiers"/>
    <s v="5cZyU"/>
    <n v="34.973166446778301"/>
    <n v="12390761"/>
    <n v="625152757"/>
    <n v="508894640"/>
    <n v="79.821161196683704"/>
    <n v="98.056483733152007"/>
    <m/>
    <n v="39.951721431822797"/>
    <n v="29126876"/>
    <n v="164130081"/>
    <n v="120348154"/>
    <n v="-5719783"/>
    <n v="-5146494"/>
    <n v="23501893"/>
    <n v="8760496"/>
    <n v="8963513"/>
    <n v="79.174935777934195"/>
    <n v="181938419"/>
    <n v="104.77092215719"/>
  </r>
  <r>
    <x v="131"/>
    <x v="11"/>
    <n v="35870601"/>
    <n v="14612193"/>
    <n v="39564800"/>
    <n v="17240275"/>
    <n v="29061542"/>
    <n v="-122740544"/>
    <n v="0.67702277256423649"/>
    <m/>
    <m/>
    <n v="664431"/>
    <n v="9464126"/>
    <n v="54635610"/>
    <n v="665916005"/>
    <n v="19.17449348585637"/>
    <n v="694365"/>
    <n v="3891645"/>
    <s v="2019"/>
    <s v="Vague D"/>
    <x v="130"/>
    <s v="Paris  6e"/>
    <x v="20"/>
    <s v="Île-de-France"/>
    <s v="75106"/>
    <s v="A01"/>
    <s v="R11"/>
    <s v="Comptes financiers"/>
    <s v="5cZyU"/>
    <n v="12.5685181578084"/>
    <n v="4508403"/>
    <n v="661407602"/>
    <n v="531834224"/>
    <n v="79.865061059765338"/>
    <n v="99.322977227435757"/>
    <m/>
    <n v="29.7378190703045"/>
    <n v="35505064"/>
    <n v="163075106"/>
    <n v="127686021"/>
    <n v="-11381256"/>
    <n v="-11531224"/>
    <n v="5781901"/>
    <n v="7938424"/>
    <n v="4438241"/>
    <n v="78.666779508007608"/>
    <n v="177376154"/>
    <n v="96.544725592676201"/>
  </r>
  <r>
    <x v="134"/>
    <x v="0"/>
    <n v="1803825.08"/>
    <n v="132326.35"/>
    <n v="130052.04"/>
    <n v="4449477.54"/>
    <n v="198341.64"/>
    <n v="-4781202.74"/>
    <n v="3.7949746530000001"/>
    <n v="6713675.5499999998"/>
    <n v="20.55392479"/>
    <n v="823173.99"/>
    <n v="822542.48"/>
    <n v="4769216.13"/>
    <n v="32663715.66"/>
    <n v="27.404360459999999"/>
    <n v="369205.91"/>
    <n v="1445.91"/>
    <s v="2011"/>
    <s v="Vague B"/>
    <x v="133"/>
    <s v="Saint-Étienne-du-Rouvray"/>
    <x v="21"/>
    <s v="Normandie"/>
    <s v="76575"/>
    <s v="A21"/>
    <s v="R28"/>
    <s v="Comptes financiers"/>
    <s v="TeXD3"/>
    <n v="68.71950855"/>
    <n v="1239579.73"/>
    <n v="31422872.469999999"/>
    <m/>
    <n v="74.664595950000006"/>
    <n v="96.201157260000002"/>
    <n v="577842.23"/>
    <n v="54.639110680000002"/>
    <n v="64550.559999999998"/>
    <n v="8951282.3800000008"/>
    <n v="8951282.3800000008"/>
    <n v="185940.39"/>
    <m/>
    <m/>
    <n v="1205132.8400000001"/>
    <n v="678364.27"/>
    <n v="79.673272413075594"/>
    <n v="9550419.1699999999"/>
    <n v="109.4155509"/>
  </r>
  <r>
    <x v="134"/>
    <x v="6"/>
    <n v="2183305"/>
    <n v="261286.84"/>
    <n v="175162.48"/>
    <n v="4802982.25"/>
    <n v="221784.88"/>
    <n v="-6220951"/>
    <n v="1.45806991304677"/>
    <n v="6859286.29"/>
    <n v="20.780623169999998"/>
    <n v="900306.93"/>
    <n v="814416.96"/>
    <n v="3797523"/>
    <n v="33008088"/>
    <n v="26.987234159094601"/>
    <n v="194470.81"/>
    <n v="27655.38"/>
    <s v="2011"/>
    <s v="Vague B"/>
    <x v="133"/>
    <s v="Saint-Étienne-du-Rouvray"/>
    <x v="21"/>
    <s v="Normandie"/>
    <s v="76575"/>
    <s v="A21"/>
    <s v="R28"/>
    <s v="Comptes financiers"/>
    <s v="TeXD3"/>
    <n v="22.043690643313699"/>
    <n v="481281"/>
    <n v="32563223"/>
    <m/>
    <n v="75.962688296274493"/>
    <n v="98.652254562578705"/>
    <n v="493899.41"/>
    <n v="42"/>
    <n v="143248.53"/>
    <n v="8955724.8100000005"/>
    <n v="8907970"/>
    <n v="27936"/>
    <m/>
    <m/>
    <n v="506792.15"/>
    <n v="818476.45"/>
    <n v="80.975818020816902"/>
    <n v="10018474"/>
    <n v="111"/>
  </r>
  <r>
    <x v="134"/>
    <x v="1"/>
    <n v="3339222"/>
    <n v="838697"/>
    <m/>
    <n v="6622814"/>
    <n v="350786"/>
    <n v="-5464873"/>
    <n v="4.6947063830141396"/>
    <m/>
    <m/>
    <n v="1544926"/>
    <n v="740890"/>
    <n v="5748931"/>
    <n v="35565909"/>
    <n v="30.265893105670401"/>
    <m/>
    <m/>
    <s v="2011"/>
    <s v="Vague B"/>
    <x v="133"/>
    <s v="Saint-Étienne-du-Rouvray"/>
    <x v="21"/>
    <s v="Normandie"/>
    <s v="76575"/>
    <s v="A21"/>
    <s v="R28"/>
    <s v="Comptes financiers"/>
    <s v="TeXD3"/>
    <n v="50.003114497928003"/>
    <n v="1669715"/>
    <n v="33895194"/>
    <n v="25506402"/>
    <n v="71.715872635224898"/>
    <n v="95.302481935721104"/>
    <m/>
    <n v="61.059251054884101"/>
    <n v="501817"/>
    <n v="13006898"/>
    <n v="10764340"/>
    <n v="945673"/>
    <n v="945673"/>
    <n v="663622"/>
    <n v="1437258"/>
    <n v="969710"/>
    <n v="81.508024236217196"/>
    <n v="11213804"/>
    <n v="119.101529261051"/>
  </r>
  <r>
    <x v="134"/>
    <x v="13"/>
    <n v="2662978"/>
    <n v="1111549"/>
    <n v="48450"/>
    <n v="4482461"/>
    <n v="543912"/>
    <n v="-6333243"/>
    <n v="4.5677061023241396"/>
    <m/>
    <m/>
    <n v="1155291"/>
    <n v="857949"/>
    <n v="6317938"/>
    <n v="35409984"/>
    <n v="29.4170903889705"/>
    <n v="543236"/>
    <n v="0"/>
    <s v="2011"/>
    <s v="Vague B"/>
    <x v="133"/>
    <s v="Saint-Étienne-du-Rouvray"/>
    <x v="21"/>
    <s v="Normandie"/>
    <s v="76575"/>
    <s v="A21"/>
    <s v="R28"/>
    <s v="Comptes financiers"/>
    <s v="TeXD3"/>
    <n v="60.737415029339303"/>
    <n v="1617424"/>
    <n v="33792560"/>
    <n v="25933139"/>
    <n v="73.236799542185594"/>
    <n v="95.432293897675905"/>
    <m/>
    <n v="67.306462724339298"/>
    <n v="389300"/>
    <n v="12363057"/>
    <n v="10416587"/>
    <n v="941686"/>
    <n v="941686"/>
    <n v="1474126"/>
    <n v="1620372"/>
    <n v="1610537"/>
    <n v="80.935887135252798"/>
    <n v="12651181"/>
    <n v="134.77597317279299"/>
  </r>
  <r>
    <x v="135"/>
    <x v="12"/>
    <n v="3212942.81"/>
    <n v="0"/>
    <n v="0"/>
    <n v="1188955.51"/>
    <n v="1415785.81"/>
    <m/>
    <n v="1.20438880901764"/>
    <n v="8194220.6500000004"/>
    <n v="12.669708042141799"/>
    <n v="571988.89"/>
    <m/>
    <n v="1516694.98999998"/>
    <n v="64675686.469999999"/>
    <n v="14.312941207502901"/>
    <n v="968112.84"/>
    <n v="16"/>
    <s v="2011"/>
    <s v="Vague B"/>
    <x v="134"/>
    <s v="Le Havre"/>
    <x v="21"/>
    <s v="Normandie"/>
    <s v="76351"/>
    <s v="A21"/>
    <s v="R28"/>
    <s v="Comptes financiers"/>
    <s v="LsQ24"/>
    <n v="24.244027238070199"/>
    <n v="778946.73000001803"/>
    <n v="63894267.740000002"/>
    <m/>
    <n v="82.082269130030298"/>
    <n v="98.791789043688794"/>
    <n v="2897472.4200000199"/>
    <n v="8.5455270983279696"/>
    <n v="765012.38"/>
    <n v="9256992.9800000004"/>
    <n v="9256992.9800000004"/>
    <m/>
    <m/>
    <m/>
    <n v="268119.36"/>
    <n v="2944695.99"/>
    <n v="81.346390560936101"/>
    <n v="5746491.5300000003"/>
    <n v="32.377504649057897"/>
  </r>
  <r>
    <x v="135"/>
    <x v="8"/>
    <n v="5176575"/>
    <n v="340502"/>
    <n v="324352"/>
    <n v="5434240"/>
    <n v="2082751"/>
    <n v="-3906301"/>
    <n v="7.2408321240228899"/>
    <m/>
    <m/>
    <n v="547329"/>
    <n v="1812851"/>
    <n v="17880955"/>
    <n v="79930537"/>
    <n v="17.4208450519981"/>
    <n v="331117"/>
    <n v="651"/>
    <s v="2011"/>
    <s v="Vague B"/>
    <x v="134"/>
    <s v="Le Havre"/>
    <x v="21"/>
    <s v="Normandie"/>
    <s v="76351"/>
    <s v="A21"/>
    <s v="R28"/>
    <s v="Comptes financiers"/>
    <s v="LsQ24"/>
    <n v="111.804349400907"/>
    <n v="5787636"/>
    <n v="74142901"/>
    <n v="61179164"/>
    <n v="76.540414084794605"/>
    <n v="92.759167875977099"/>
    <m/>
    <n v="86.820770608908305"/>
    <n v="9011"/>
    <n v="17158888"/>
    <n v="13924575"/>
    <n v="4190056"/>
    <n v="4190056"/>
    <n v="5347836"/>
    <n v="1794618"/>
    <n v="4481466"/>
    <n v="83.190151982954902"/>
    <n v="21787256"/>
    <n v="105.78777002534601"/>
  </r>
  <r>
    <x v="136"/>
    <x v="1"/>
    <n v="30047976"/>
    <n v="903450"/>
    <n v="735205"/>
    <n v="10310756"/>
    <n v="5189503"/>
    <n v="-9110179"/>
    <n v="6.3159184932895496"/>
    <m/>
    <m/>
    <n v="890519"/>
    <n v="2564783"/>
    <n v="19215825"/>
    <n v="101037276"/>
    <n v="20.8025590476133"/>
    <n v="922517"/>
    <n v="187410"/>
    <s v="2009"/>
    <s v="Vague E"/>
    <x v="135"/>
    <s v="Champs-sur-Marne"/>
    <x v="22"/>
    <s v="Île-de-France"/>
    <s v="77083"/>
    <s v="A24"/>
    <s v="R11"/>
    <s v="Comptes financiers"/>
    <s v="9Y8CD"/>
    <n v="21.237477026738802"/>
    <n v="6381432"/>
    <n v="94655845"/>
    <n v="76627329"/>
    <n v="75.840652117343296"/>
    <n v="93.684082496444205"/>
    <m/>
    <n v="73.082618405656802"/>
    <n v="1427611"/>
    <n v="25274718"/>
    <n v="21018339"/>
    <n v="3924803"/>
    <n v="3924803"/>
    <n v="-20299797"/>
    <n v="1435641"/>
    <n v="707323"/>
    <n v="82.0991981648679"/>
    <n v="28326004"/>
    <n v="107.730921846401"/>
  </r>
  <r>
    <x v="137"/>
    <x v="8"/>
    <n v="6511"/>
    <n v="0"/>
    <n v="0"/>
    <n v="3303794"/>
    <n v="1220992"/>
    <n v="420995"/>
    <n v="1.43102300463621"/>
    <m/>
    <m/>
    <n v="0"/>
    <n v="67694"/>
    <n v="4128097"/>
    <n v="6190187"/>
    <n v="75.923457562752105"/>
    <n v="0"/>
    <n v="0"/>
    <m/>
    <s v="Vague E"/>
    <x v="136"/>
    <s v="Champs-sur-Marne"/>
    <x v="22"/>
    <s v="Île-de-France"/>
    <s v="77083"/>
    <s v="A24"/>
    <s v="R11"/>
    <s v="Comptes financiers"/>
    <s v="6g0Mb"/>
    <n v="1360.5129780371699"/>
    <n v="88583"/>
    <n v="6108050"/>
    <n v="4329336"/>
    <n v="69.938694905339702"/>
    <n v="98.673109552263895"/>
    <m/>
    <n v="243.30431479768501"/>
    <n v="1802"/>
    <n v="4609282"/>
    <n v="4699804"/>
    <n v="40538"/>
    <n v="40538"/>
    <n v="-4273"/>
    <n v="0"/>
    <n v="15000"/>
    <m/>
    <n v="3707102"/>
    <n v="218.49145308240799"/>
  </r>
  <r>
    <x v="191"/>
    <x v="14"/>
    <n v="14270807"/>
    <n v="3748521"/>
    <n v="9798539"/>
    <n v="10872455"/>
    <n v="13073896"/>
    <n v="-11175692"/>
    <n v="5.9367395919562203"/>
    <m/>
    <m/>
    <n v="4877848"/>
    <n v="9749350"/>
    <n v="47325318"/>
    <n v="240381219"/>
    <n v="28.217562204807699"/>
    <n v="1694546"/>
    <n v="605466"/>
    <s v="2020"/>
    <s v="Vague E"/>
    <x v="190"/>
    <s v="Champs-sur-Marne"/>
    <x v="22"/>
    <s v="Île-de-France"/>
    <s v="77083"/>
    <s v="A24"/>
    <s v="R11"/>
    <s v="Comptes financiers"/>
    <s v="3Z5e6"/>
    <n v="100"/>
    <n v="14270807"/>
    <n v="226082970"/>
    <n v="182172574"/>
    <n v="75.784861545277394"/>
    <n v="94.051844374747105"/>
    <m/>
    <n v="75.357796653149094"/>
    <n v="9390933"/>
    <n v="68498217"/>
    <n v="67829720"/>
    <n v="5778879"/>
    <n v="5778879"/>
    <n v="5778879"/>
    <n v="3518378"/>
    <n v="1168285"/>
    <n v="77.3604536837084"/>
    <n v="58501010"/>
    <n v="93.153250773377593"/>
  </r>
  <r>
    <x v="138"/>
    <x v="0"/>
    <n v="13696946.1"/>
    <n v="0"/>
    <n v="0"/>
    <n v="2139504.98"/>
    <n v="1341254.6200000001"/>
    <n v="-7378426.0499999998"/>
    <n v="6.7976140999999997"/>
    <n v="20310471.899999999"/>
    <n v="15.8759546"/>
    <n v="73617.63"/>
    <n v="10037848.970000001"/>
    <n v="6046850.4800000004"/>
    <n v="127932287.59999999"/>
    <n v="15.449387379999999"/>
    <n v="695449.78"/>
    <n v="68921.490000000005"/>
    <s v="2010"/>
    <s v="Vague E"/>
    <x v="137"/>
    <s v="Versailles"/>
    <x v="23"/>
    <s v="Île-de-France"/>
    <s v="78646"/>
    <s v="A25"/>
    <s v="R11"/>
    <s v="Comptes financiers"/>
    <s v="V13Pk"/>
    <n v="63.491110769999999"/>
    <n v="8696343.2200000007"/>
    <n v="135564796.30000001"/>
    <m/>
    <n v="85.375899230000002"/>
    <n v="105.9660535"/>
    <n v="14109516.77"/>
    <n v="16.057754169999999"/>
    <n v="2702509.57"/>
    <n v="19764754.699999999"/>
    <n v="19764754.699999999"/>
    <n v="4690055.51"/>
    <m/>
    <m/>
    <n v="32827.269999999997"/>
    <n v="915348.16"/>
    <n v="73.820505794418494"/>
    <n v="13425276.529999999"/>
    <n v="35.651582730000001"/>
  </r>
  <r>
    <x v="138"/>
    <x v="11"/>
    <n v="16795640"/>
    <n v="2570025"/>
    <n v="1257597"/>
    <n v="8635899"/>
    <n v="9808643"/>
    <n v="5849845"/>
    <n v="3.7806864769696289"/>
    <m/>
    <m/>
    <n v="725004"/>
    <n v="10873986"/>
    <n v="41167510"/>
    <n v="161952731"/>
    <n v="23.1027959633481"/>
    <n v="518527"/>
    <n v="159800"/>
    <s v="2010"/>
    <s v="Vague E"/>
    <x v="137"/>
    <s v="Versailles"/>
    <x v="23"/>
    <s v="Île-de-France"/>
    <s v="78646"/>
    <s v="A25"/>
    <s v="R11"/>
    <s v="Comptes financiers"/>
    <s v="V13Pk"/>
    <n v="36.455443198353862"/>
    <n v="6122925"/>
    <n v="155829806"/>
    <n v="122078213"/>
    <n v="75.378915962831144"/>
    <n v="96.219313523030365"/>
    <m/>
    <n v="95.105705258979796"/>
    <n v="2178856"/>
    <n v="38438166"/>
    <n v="37415609"/>
    <n v="2109370"/>
    <n v="2109370"/>
    <n v="112462"/>
    <n v="342087"/>
    <n v="1367742"/>
    <n v="77.268663507553299"/>
    <n v="35317665"/>
    <n v="81.591318929062894"/>
  </r>
  <r>
    <x v="139"/>
    <x v="6"/>
    <n v="7973141"/>
    <m/>
    <m/>
    <m/>
    <m/>
    <n v="3211018"/>
    <n v="4.99829083163955"/>
    <m/>
    <m/>
    <m/>
    <m/>
    <n v="29614196"/>
    <n v="176881931"/>
    <n v="14.27192583057"/>
    <m/>
    <m/>
    <s v="2011"/>
    <s v="Vague E"/>
    <x v="138"/>
    <s v="Amiens"/>
    <x v="24"/>
    <s v="Hauts-de-France"/>
    <s v="80021"/>
    <s v="A20"/>
    <s v="R32"/>
    <s v="Comptes financiers"/>
    <s v="8j5s2"/>
    <n v="110.88570163251801"/>
    <n v="8841073.3399999999"/>
    <n v="165816278"/>
    <m/>
    <n v="82.868121221494306"/>
    <n v="93.744045569018596"/>
    <m/>
    <n v="64"/>
    <m/>
    <m/>
    <n v="25244458"/>
    <n v="6257604.46"/>
    <m/>
    <m/>
    <m/>
    <m/>
    <n v="85.897272995528397"/>
    <n v="26403178"/>
    <n v="57"/>
  </r>
  <r>
    <x v="139"/>
    <x v="4"/>
    <n v="9098564"/>
    <m/>
    <m/>
    <m/>
    <m/>
    <n v="11361001"/>
    <n v="3.3614184662928599"/>
    <m/>
    <m/>
    <m/>
    <m/>
    <n v="31995950"/>
    <n v="177311961"/>
    <n v="13.7522155090259"/>
    <m/>
    <m/>
    <s v="2011"/>
    <s v="Vague E"/>
    <x v="138"/>
    <s v="Amiens"/>
    <x v="24"/>
    <s v="Hauts-de-France"/>
    <s v="80021"/>
    <s v="A20"/>
    <s v="R32"/>
    <s v="Comptes financiers"/>
    <s v="8j5s2"/>
    <n v="65.507007479422001"/>
    <n v="5960197"/>
    <n v="172550151"/>
    <m/>
    <n v="84.961358021414"/>
    <n v="97.314445132102506"/>
    <m/>
    <n v="66.754748884572095"/>
    <m/>
    <n v="24384323"/>
    <n v="24384323"/>
    <n v="3820527"/>
    <n v="3820527"/>
    <m/>
    <m/>
    <m/>
    <n v="85.382286719396404"/>
    <n v="20634949"/>
    <n v="43.051724944593097"/>
  </r>
  <r>
    <x v="139"/>
    <x v="13"/>
    <n v="9644956"/>
    <n v="786065"/>
    <n v="2064807"/>
    <n v="3600061"/>
    <n v="1744337"/>
    <n v="1425706"/>
    <n v="4.1773952263830099"/>
    <m/>
    <m/>
    <m/>
    <n v="3439082"/>
    <n v="33360654"/>
    <n v="194229240"/>
    <n v="14.524467582738801"/>
    <n v="705426"/>
    <n v="1164281"/>
    <s v="2011"/>
    <s v="Vague E"/>
    <x v="138"/>
    <s v="Amiens"/>
    <x v="24"/>
    <s v="Hauts-de-France"/>
    <s v="80021"/>
    <s v="A20"/>
    <s v="R32"/>
    <s v="Comptes financiers"/>
    <s v="8j5s2"/>
    <n v="84.124002224582497"/>
    <n v="8113723"/>
    <n v="186115517"/>
    <n v="163873128"/>
    <n v="84.370987602072702"/>
    <n v="95.822604773617002"/>
    <m/>
    <n v="64.528931459272101"/>
    <n v="2527133"/>
    <n v="23608931"/>
    <n v="28210763"/>
    <n v="4006504"/>
    <n v="4006504"/>
    <n v="-2453505"/>
    <n v="4857695"/>
    <n v="2720044"/>
    <n v="83.509403318024795"/>
    <n v="31934948"/>
    <n v="61.771213197661503"/>
  </r>
  <r>
    <x v="140"/>
    <x v="12"/>
    <n v="1967378.08"/>
    <n v="0"/>
    <n v="0"/>
    <n v="273350.68"/>
    <n v="905124.56"/>
    <m/>
    <n v="4.4596451975521401"/>
    <n v="2474472.04"/>
    <n v="36.239204975645599"/>
    <n v="11192.15"/>
    <n v="242792"/>
    <n v="2458490.4500000002"/>
    <n v="6828163.1500000004"/>
    <n v="34.460411948416898"/>
    <n v="220670.47"/>
    <m/>
    <m/>
    <s v="Vague A"/>
    <x v="139"/>
    <s v="Albi"/>
    <x v="10"/>
    <s v="Occitanie"/>
    <s v="81004"/>
    <s v="A16"/>
    <s v="R76"/>
    <s v="Comptes financiers"/>
    <s v="Hm42K"/>
    <n v="15.478054426630599"/>
    <n v="304511.84999999998"/>
    <n v="6521451.2999999998"/>
    <m/>
    <n v="58.032921196383498"/>
    <n v="95.508135302830297"/>
    <n v="322569.53000000003"/>
    <n v="135.714662470913"/>
    <n v="184265.43"/>
    <n v="2353013.15"/>
    <n v="2353013.15"/>
    <n v="649121.09"/>
    <m/>
    <m/>
    <n v="3609.82"/>
    <n v="485713.04"/>
    <m/>
    <n v="4526454.8899999997"/>
    <n v="249.87133774962001"/>
  </r>
  <r>
    <x v="140"/>
    <x v="2"/>
    <n v="684987.65"/>
    <n v="0"/>
    <n v="0"/>
    <n v="300860.13"/>
    <n v="1206103.1599999999"/>
    <m/>
    <n v="0.70887180400000005"/>
    <n v="2382501.7799999998"/>
    <n v="31.916558940000002"/>
    <n v="70180.59"/>
    <n v="301293"/>
    <n v="2311633.2000000002"/>
    <n v="7464782.7300000004"/>
    <n v="37.035541819999999"/>
    <n v="231230.31"/>
    <m/>
    <m/>
    <s v="Vague A"/>
    <x v="139"/>
    <s v="Albi"/>
    <x v="10"/>
    <s v="Occitanie"/>
    <s v="81004"/>
    <s v="A16"/>
    <s v="R76"/>
    <s v="Comptes financiers"/>
    <s v="Hm42K"/>
    <n v="7.7250648240000004"/>
    <n v="52915.74"/>
    <n v="7411866.9900000002"/>
    <m/>
    <n v="66.109335909999999"/>
    <n v="99.291128200000003"/>
    <n v="134884.07999999999"/>
    <n v="112.27777740000001"/>
    <n v="155223.99"/>
    <n v="2764622.73"/>
    <n v="2764622.73"/>
    <n v="46857.74"/>
    <m/>
    <m/>
    <m/>
    <n v="475486.05"/>
    <m/>
    <n v="3584546.19"/>
    <n v="174.1041266"/>
  </r>
  <r>
    <x v="140"/>
    <x v="6"/>
    <n v="307533"/>
    <n v="0"/>
    <n v="0"/>
    <n v="179416.12"/>
    <n v="726528.18"/>
    <n v="-1010795"/>
    <n v="4.13220559453472"/>
    <n v="2811969.51"/>
    <n v="38.349141019999998"/>
    <n v="64203"/>
    <n v="349887.8"/>
    <n v="1639709"/>
    <n v="7332549"/>
    <n v="32.996833706805099"/>
    <n v="236858.98"/>
    <m/>
    <m/>
    <s v="Vague A"/>
    <x v="139"/>
    <s v="Albi"/>
    <x v="10"/>
    <s v="Occitanie"/>
    <s v="81004"/>
    <s v="A16"/>
    <s v="R76"/>
    <s v="Comptes financiers"/>
    <s v="Hm42K"/>
    <n v="98.524711169207905"/>
    <n v="302996"/>
    <n v="7029552"/>
    <m/>
    <n v="56.307322324064899"/>
    <n v="95.867780767642998"/>
    <n v="382313.69"/>
    <n v="84"/>
    <n v="148849.67000000001"/>
    <n v="2430173.88"/>
    <n v="2419509"/>
    <n v="346211"/>
    <m/>
    <m/>
    <n v="7523.25"/>
    <n v="667012.64"/>
    <m/>
    <n v="2650504"/>
    <n v="136"/>
  </r>
  <r>
    <x v="140"/>
    <x v="10"/>
    <n v="564761"/>
    <n v="38509"/>
    <n v="0"/>
    <n v="594266"/>
    <n v="893473"/>
    <n v="-826526"/>
    <n v="23.052726752359099"/>
    <m/>
    <m/>
    <n v="307477"/>
    <n v="683263"/>
    <n v="2403813"/>
    <n v="8871341"/>
    <n v="37.631379517482202"/>
    <n v="130144"/>
    <n v="0"/>
    <m/>
    <s v="Vague A"/>
    <x v="139"/>
    <s v="Albi"/>
    <x v="10"/>
    <s v="Occitanie"/>
    <s v="81004"/>
    <s v="A16"/>
    <s v="R76"/>
    <s v="Comptes financiers"/>
    <s v="Hm42K"/>
    <n v="362.115301871057"/>
    <n v="2045086"/>
    <n v="6826255"/>
    <n v="3314280"/>
    <n v="37.359402597645598"/>
    <n v="76.947273247640894"/>
    <m/>
    <n v="126.771220823131"/>
    <n v="148170"/>
    <n v="3419337"/>
    <n v="3338408"/>
    <n v="2108791"/>
    <n v="2108791"/>
    <n v="1675936"/>
    <n v="89681"/>
    <n v="534354"/>
    <m/>
    <n v="3230339"/>
    <n v="170.360181387891"/>
  </r>
  <r>
    <x v="141"/>
    <x v="5"/>
    <n v="2839312.89"/>
    <n v="0"/>
    <n v="0"/>
    <n v="1397568.7"/>
    <n v="1458620.48"/>
    <m/>
    <n v="3.8358346778556802"/>
    <n v="7793588.6299999999"/>
    <n v="10.9235559051761"/>
    <n v="245321.08"/>
    <m/>
    <n v="7545181.6799999904"/>
    <n v="71346626.480000004"/>
    <n v="12.27977274084"/>
    <n v="387168.71"/>
    <n v="14221.7"/>
    <s v="2012"/>
    <s v="Vague C"/>
    <x v="140"/>
    <s v="La Garde"/>
    <x v="0"/>
    <s v="Provence-Alpes-Côte d'Azur"/>
    <s v="83062"/>
    <s v="A23"/>
    <s v="R93"/>
    <s v="Comptes financiers"/>
    <s v="C701f"/>
    <n v="96.387356590347494"/>
    <n v="2736738.64"/>
    <n v="68586813.700000003"/>
    <m/>
    <n v="83.549867654513406"/>
    <n v="96.131824423718697"/>
    <n v="3003283.2"/>
    <n v="39.603318163765302"/>
    <n v="1253454.83"/>
    <n v="8761203.5899999905"/>
    <n v="8761203.5899999905"/>
    <n v="826232.98000000196"/>
    <m/>
    <m/>
    <n v="584787.18999999994"/>
    <n v="826910.67"/>
    <n v="81.984688708869399"/>
    <n v="10329002.66"/>
    <n v="54.215099915043901"/>
  </r>
  <r>
    <x v="141"/>
    <x v="0"/>
    <n v="3313557.87"/>
    <n v="251859.87"/>
    <n v="0"/>
    <n v="2122440.7599999998"/>
    <n v="2174076.41"/>
    <n v="-4541296.32"/>
    <n v="3.338734987"/>
    <n v="8953180.0399999991"/>
    <n v="12.22281626"/>
    <n v="351803.52"/>
    <n v="1207040.19"/>
    <n v="10174641.35"/>
    <n v="73249731.090000004"/>
    <n v="12.015815870000001"/>
    <n v="399951.55"/>
    <n v="7462.19"/>
    <s v="2012"/>
    <s v="Vague C"/>
    <x v="140"/>
    <s v="La Garde"/>
    <x v="0"/>
    <s v="Provence-Alpes-Côte d'Azur"/>
    <s v="83062"/>
    <s v="A23"/>
    <s v="R93"/>
    <s v="Comptes financiers"/>
    <s v="C701f"/>
    <n v="73.806298119999994"/>
    <n v="2445614.4"/>
    <n v="70683167.269999996"/>
    <m/>
    <n v="83.419464289999993"/>
    <n v="96.496145740000003"/>
    <n v="3044478.61"/>
    <n v="51.820978420000003"/>
    <n v="1245292.27"/>
    <n v="8801552.8100000005"/>
    <n v="8801552.8100000005"/>
    <n v="1029393.57"/>
    <m/>
    <m/>
    <n v="136699.18"/>
    <n v="904926.87"/>
    <n v="84.298580709820001"/>
    <n v="14715937.67"/>
    <n v="74.950483489999996"/>
  </r>
  <r>
    <x v="141"/>
    <x v="14"/>
    <n v="7329065"/>
    <n v="916615"/>
    <n v="712609"/>
    <n v="2908596"/>
    <n v="2998086"/>
    <n v="-3633731"/>
    <n v="8.3971685765407091"/>
    <m/>
    <m/>
    <n v="20460"/>
    <n v="1409669"/>
    <n v="24452691"/>
    <n v="87846980"/>
    <n v="16.563857972123799"/>
    <n v="251486"/>
    <n v="427511"/>
    <s v="2012"/>
    <s v="Vague C"/>
    <x v="140"/>
    <s v="La Garde"/>
    <x v="0"/>
    <s v="Provence-Alpes-Côte d'Azur"/>
    <s v="83062"/>
    <s v="A23"/>
    <s v="R93"/>
    <s v="Comptes financiers"/>
    <s v="C701f"/>
    <n v="100.649387063698"/>
    <n v="7376659"/>
    <n v="80470320"/>
    <n v="68406705"/>
    <n v="77.870297874781798"/>
    <n v="91.602830285116198"/>
    <m/>
    <n v="109.393982278187"/>
    <n v="1952898"/>
    <n v="12920564"/>
    <n v="14550849"/>
    <n v="5333180"/>
    <n v="5333180"/>
    <n v="1028723"/>
    <n v="604267"/>
    <n v="718367"/>
    <n v="84.704880543584693"/>
    <n v="28086422"/>
    <n v="125.650201465584"/>
  </r>
  <r>
    <x v="142"/>
    <x v="6"/>
    <n v="8805862"/>
    <n v="706335.69"/>
    <n v="0"/>
    <n v="354796.92"/>
    <n v="794789.56"/>
    <n v="-2526616"/>
    <n v="3.67053302427228"/>
    <n v="6530822.2300000004"/>
    <n v="12.32278445"/>
    <n v="568353.71"/>
    <n v="758740.64"/>
    <n v="6584524"/>
    <n v="52997943"/>
    <n v="11.9430578654722"/>
    <n v="121197.28"/>
    <n v="9246.25"/>
    <s v="2010"/>
    <s v="Vague C"/>
    <x v="141"/>
    <s v="Avignon"/>
    <x v="2"/>
    <s v="Provence-Alpes-Côte d'Azur"/>
    <s v="84007"/>
    <s v="A02"/>
    <s v="R93"/>
    <s v="Comptes financiers"/>
    <s v="vxHYt"/>
    <n v="22.091045714774999"/>
    <n v="1945307"/>
    <n v="50912636"/>
    <m/>
    <n v="82.875505187059801"/>
    <n v="96.0653057798866"/>
    <n v="2401384.15"/>
    <n v="47"/>
    <n v="1779470.44"/>
    <n v="6329574.9800000004"/>
    <n v="6329575"/>
    <n v="1389755"/>
    <m/>
    <m/>
    <n v="401978.23"/>
    <n v="731195.46"/>
    <n v="83.110606606245"/>
    <n v="9111140"/>
    <n v="64"/>
  </r>
  <r>
    <x v="142"/>
    <x v="4"/>
    <n v="2709889"/>
    <m/>
    <m/>
    <m/>
    <m/>
    <n v="495393"/>
    <n v="3.7498912650421001"/>
    <m/>
    <m/>
    <m/>
    <m/>
    <n v="6764607"/>
    <n v="53949991"/>
    <n v="12.535028967845401"/>
    <m/>
    <m/>
    <s v="2010"/>
    <s v="Vague C"/>
    <x v="141"/>
    <s v="Avignon"/>
    <x v="2"/>
    <s v="Provence-Alpes-Côte d'Azur"/>
    <s v="84007"/>
    <s v="A02"/>
    <s v="R93"/>
    <s v="Comptes financiers"/>
    <s v="vxHYt"/>
    <n v="74.654939741074301"/>
    <n v="2023066"/>
    <n v="51926925"/>
    <m/>
    <n v="83.422505112188105"/>
    <n v="96.250108734957905"/>
    <m/>
    <n v="46.8977995519665"/>
    <m/>
    <n v="6762647"/>
    <n v="6762647"/>
    <n v="1052271"/>
    <n v="1052271"/>
    <m/>
    <m/>
    <m/>
    <n v="83.444994796003996"/>
    <n v="6269214"/>
    <n v="43.463329284374097"/>
  </r>
  <r>
    <x v="142"/>
    <x v="10"/>
    <n v="2294613"/>
    <n v="668257"/>
    <n v="0"/>
    <n v="646529"/>
    <n v="965108"/>
    <n v="-2698081"/>
    <n v="4.2321680972939504"/>
    <m/>
    <m/>
    <n v="225715"/>
    <n v="787493"/>
    <n v="8882896"/>
    <n v="55727536"/>
    <n v="10.896448032441301"/>
    <n v="190493"/>
    <n v="689344"/>
    <s v="2010"/>
    <s v="Vague C"/>
    <x v="141"/>
    <s v="Avignon"/>
    <x v="2"/>
    <s v="Provence-Alpes-Côte d'Azur"/>
    <s v="84007"/>
    <s v="A02"/>
    <s v="R93"/>
    <s v="Comptes financiers"/>
    <s v="vxHYt"/>
    <n v="102.783475906395"/>
    <n v="2358483"/>
    <n v="53369053"/>
    <n v="45374400"/>
    <n v="81.421866561622295"/>
    <n v="95.767831902706106"/>
    <m/>
    <n v="59.919417344729702"/>
    <n v="1683508"/>
    <n v="7114769"/>
    <n v="6072322"/>
    <n v="1651945"/>
    <n v="1651945"/>
    <n v="1303202"/>
    <n v="495208"/>
    <n v="763114"/>
    <n v="82.697609032158596"/>
    <n v="11580977"/>
    <n v="78.119274853912103"/>
  </r>
  <r>
    <x v="142"/>
    <x v="1"/>
    <n v="1834525"/>
    <n v="1029904"/>
    <n v="711000"/>
    <n v="1134876"/>
    <n v="942067"/>
    <n v="-3536025"/>
    <n v="5.4132662185726801"/>
    <m/>
    <m/>
    <n v="262243"/>
    <n v="776520"/>
    <n v="11272585"/>
    <n v="58588602"/>
    <n v="14.551031615330199"/>
    <n v="203005"/>
    <n v="797252"/>
    <s v="2010"/>
    <s v="Vague C"/>
    <x v="141"/>
    <s v="Avignon"/>
    <x v="2"/>
    <s v="Provence-Alpes-Côte d'Azur"/>
    <s v="84007"/>
    <s v="A02"/>
    <s v="R93"/>
    <s v="Comptes financiers"/>
    <s v="vxHYt"/>
    <n v="172.88164511249499"/>
    <n v="3171557"/>
    <n v="55417045"/>
    <n v="46470724"/>
    <n v="79.317004355215701"/>
    <n v="94.586733781427299"/>
    <m/>
    <n v="73.228924422079899"/>
    <n v="1873609"/>
    <n v="9485959"/>
    <n v="8525246"/>
    <n v="2390102"/>
    <n v="2390102"/>
    <n v="3381793"/>
    <n v="553289"/>
    <n v="1202194"/>
    <n v="81.243095713050806"/>
    <n v="14808610"/>
    <n v="96.199636772404602"/>
  </r>
  <r>
    <x v="144"/>
    <x v="13"/>
    <n v="19174890"/>
    <n v="1398261"/>
    <n v="624969"/>
    <n v="4265172"/>
    <n v="8466248"/>
    <n v="-14815512"/>
    <n v="9.2601308137145093"/>
    <m/>
    <m/>
    <n v="916452"/>
    <n v="4952759"/>
    <n v="55135804"/>
    <n v="232026895"/>
    <n v="11.474313354923799"/>
    <n v="719868"/>
    <n v="87535"/>
    <s v="2010"/>
    <s v="Vague B"/>
    <x v="143"/>
    <s v="Poitiers"/>
    <x v="4"/>
    <s v="Nouvelle-Aquitaine"/>
    <s v="86194"/>
    <s v="A13"/>
    <s v="R75"/>
    <s v="Comptes financiers"/>
    <s v="hlX1r"/>
    <n v="112.052762753789"/>
    <n v="21485994"/>
    <n v="210540901"/>
    <n v="190387397"/>
    <n v="82.054020935805696"/>
    <n v="90.739869186285503"/>
    <m/>
    <n v="94.275693443527203"/>
    <n v="2552225"/>
    <n v="30720639"/>
    <n v="26623493"/>
    <n v="12281300"/>
    <n v="12342099"/>
    <n v="4796965"/>
    <n v="4259625"/>
    <n v="2477525"/>
    <n v="87.587482706127901"/>
    <n v="69951316"/>
    <n v="119.60846391552199"/>
  </r>
  <r>
    <x v="145"/>
    <x v="10"/>
    <n v="16028"/>
    <n v="0"/>
    <n v="0"/>
    <n v="0"/>
    <n v="592939"/>
    <n v="-793316"/>
    <n v="24.285809314233099"/>
    <m/>
    <m/>
    <n v="0"/>
    <n v="0"/>
    <n v="737811"/>
    <n v="1112448"/>
    <n v="79.380159791738606"/>
    <n v="0"/>
    <n v="0"/>
    <m/>
    <s v="Vague B"/>
    <x v="144"/>
    <s v="Chasseneuil-du-Poitou"/>
    <x v="4"/>
    <s v="Nouvelle-Aquitaine"/>
    <s v="86062"/>
    <s v="A13"/>
    <s v="R75"/>
    <s v="Comptes financiers"/>
    <s v="52U59"/>
    <n v="1685.593960569"/>
    <n v="270167"/>
    <n v="842281"/>
    <n v="0"/>
    <n v="0"/>
    <n v="75.714190685766894"/>
    <m/>
    <n v="315.34839323218699"/>
    <n v="0"/>
    <n v="592939"/>
    <n v="883063"/>
    <n v="265056"/>
    <n v="265056"/>
    <n v="38828"/>
    <n v="0"/>
    <n v="0"/>
    <m/>
    <n v="1531127"/>
    <n v="654.42022317967496"/>
  </r>
  <r>
    <x v="145"/>
    <x v="13"/>
    <n v="78308"/>
    <n v="0"/>
    <n v="0"/>
    <n v="5639"/>
    <n v="69960"/>
    <n v="-786872"/>
    <n v="-81.652857093145997"/>
    <m/>
    <m/>
    <n v="0"/>
    <n v="0"/>
    <n v="187700"/>
    <n v="517274"/>
    <n v="36.941543553319903"/>
    <n v="0"/>
    <n v="0"/>
    <m/>
    <s v="Vague B"/>
    <x v="144"/>
    <s v="Chasseneuil-du-Poitou"/>
    <x v="4"/>
    <s v="Nouvelle-Aquitaine"/>
    <s v="86062"/>
    <s v="A13"/>
    <s v="R75"/>
    <s v="Comptes financiers"/>
    <s v="52U59"/>
    <n v="-539.36890228329196"/>
    <n v="-422369"/>
    <n v="939643"/>
    <n v="0"/>
    <n v="0"/>
    <n v="181.652857093146"/>
    <m/>
    <n v="71.912417801228798"/>
    <n v="0"/>
    <n v="75599"/>
    <n v="191089"/>
    <n v="-462569"/>
    <n v="-462569"/>
    <n v="-539032"/>
    <n v="0"/>
    <n v="0"/>
    <m/>
    <n v="974572"/>
    <n v="373.38214619807701"/>
  </r>
  <r>
    <x v="146"/>
    <x v="7"/>
    <n v="34954838"/>
    <m/>
    <m/>
    <m/>
    <m/>
    <n v="-3750183"/>
    <n v="2.9559756572703102"/>
    <m/>
    <m/>
    <m/>
    <m/>
    <n v="11152929"/>
    <n v="150186115"/>
    <n v="19.3380306827965"/>
    <m/>
    <m/>
    <s v="2009"/>
    <s v="Vague B"/>
    <x v="145"/>
    <s v="Limoges"/>
    <x v="25"/>
    <s v="Nouvelle-Aquitaine"/>
    <s v="87085"/>
    <s v="A22"/>
    <s v="R75"/>
    <s v="Comptes financiers"/>
    <s v="nkbwh"/>
    <n v="12.7005738089817"/>
    <n v="4439465"/>
    <n v="142115964"/>
    <m/>
    <n v="83.043201430438501"/>
    <n v="94.626566510492694"/>
    <m/>
    <n v="28.251959365000001"/>
    <m/>
    <n v="29043037"/>
    <n v="29043037"/>
    <n v="926256"/>
    <n v="926256"/>
    <n v="-1336795"/>
    <m/>
    <m/>
    <n v="84.415471848068606"/>
    <n v="14903112"/>
    <n v="37.751707613000001"/>
  </r>
  <r>
    <x v="146"/>
    <x v="1"/>
    <n v="8408410"/>
    <n v="706472"/>
    <m/>
    <n v="4105881"/>
    <n v="7870513"/>
    <n v="-37347"/>
    <n v="5.3164607700476596"/>
    <m/>
    <m/>
    <n v="116698"/>
    <n v="3211712"/>
    <n v="24754568"/>
    <n v="155226444"/>
    <n v="19.265535065661901"/>
    <n v="2891072"/>
    <n v="205513"/>
    <s v="2009"/>
    <s v="Vague B"/>
    <x v="145"/>
    <s v="Limoges"/>
    <x v="25"/>
    <s v="Nouvelle-Aquitaine"/>
    <s v="87085"/>
    <s v="A22"/>
    <s v="R75"/>
    <s v="Comptes financiers"/>
    <s v="nkbwh"/>
    <n v="98.146415315142804"/>
    <n v="8252553"/>
    <n v="145141950"/>
    <n v="122824995"/>
    <n v="79.126334299070805"/>
    <n v="93.503365959990703"/>
    <m/>
    <n v="61.399509101262602"/>
    <n v="2781348"/>
    <n v="34181469"/>
    <n v="29905205"/>
    <n v="5853100"/>
    <n v="5853100"/>
    <n v="2008479"/>
    <n v="633666"/>
    <n v="11658594"/>
    <n v="85.040958623022505"/>
    <n v="24791915"/>
    <n v="61.492142003052898"/>
  </r>
  <r>
    <x v="146"/>
    <x v="8"/>
    <n v="16695962"/>
    <n v="1903788"/>
    <n v="1529730"/>
    <n v="14407106"/>
    <n v="10736630"/>
    <n v="1415687"/>
    <n v="2.6689993090211201"/>
    <m/>
    <m/>
    <n v="210918"/>
    <n v="3772582"/>
    <n v="22608781"/>
    <n v="171866324"/>
    <n v="22.6461671455776"/>
    <n v="757563"/>
    <n v="509012"/>
    <s v="2009"/>
    <s v="Vague B"/>
    <x v="145"/>
    <s v="Limoges"/>
    <x v="25"/>
    <s v="Nouvelle-Aquitaine"/>
    <s v="87085"/>
    <s v="A22"/>
    <s v="R75"/>
    <s v="Comptes financiers"/>
    <s v="nkbwh"/>
    <n v="27.474373743783101"/>
    <n v="4587111"/>
    <n v="167065485"/>
    <n v="132883916"/>
    <n v="77.318181309329702"/>
    <n v="97.206643577248997"/>
    <m/>
    <n v="48.718388241592798"/>
    <n v="4927757"/>
    <n v="47678385"/>
    <n v="38921135"/>
    <n v="-1510065"/>
    <n v="-1510065"/>
    <n v="-3453356"/>
    <n v="3030415"/>
    <n v="5892884"/>
    <n v="84.006518089310603"/>
    <n v="21193094"/>
    <n v="45.667804094903303"/>
  </r>
  <r>
    <x v="192"/>
    <x v="5"/>
    <n v="128646.3"/>
    <n v="0"/>
    <n v="0"/>
    <n v="68207.33"/>
    <n v="19195.37"/>
    <m/>
    <n v="12.3631361342562"/>
    <n v="1130535.1000000001"/>
    <n v="59.783381154851703"/>
    <n v="31539"/>
    <m/>
    <n v="1418890.95"/>
    <n v="1891052.46"/>
    <n v="59.866475623843897"/>
    <n v="136371.98000000001"/>
    <n v="100000"/>
    <m/>
    <m/>
    <x v="191"/>
    <s v="Limoges"/>
    <x v="25"/>
    <s v="Nouvelle-Aquitaine"/>
    <s v="87085"/>
    <s v="A22"/>
    <s v="R75"/>
    <s v="Comptes financiers"/>
    <s v="nT44Q"/>
    <n v="181.73347387371399"/>
    <n v="233793.39"/>
    <n v="1657259.07"/>
    <m/>
    <n v="21.479100056272401"/>
    <n v="87.636863865743805"/>
    <n v="170843.55"/>
    <n v="308.22021206376701"/>
    <n v="16965.7"/>
    <n v="1132106.46"/>
    <n v="1132106.46"/>
    <n v="190294.08"/>
    <m/>
    <m/>
    <m/>
    <m/>
    <m/>
    <n v="2383291.4900000002"/>
    <n v="517.71322416114504"/>
  </r>
  <r>
    <x v="192"/>
    <x v="6"/>
    <n v="391524"/>
    <n v="0"/>
    <n v="0"/>
    <n v="25592.23"/>
    <n v="12749.26"/>
    <n v="-64142"/>
    <n v="30.642319335558501"/>
    <n v="1179698.21"/>
    <n v="46.027090020000003"/>
    <n v="49110"/>
    <m/>
    <n v="2134820"/>
    <n v="2834260"/>
    <n v="65.517524856576301"/>
    <n v="140160.24"/>
    <n v="256.95999999999998"/>
    <m/>
    <m/>
    <x v="191"/>
    <s v="Limoges"/>
    <x v="25"/>
    <s v="Nouvelle-Aquitaine"/>
    <s v="87085"/>
    <s v="A22"/>
    <s v="R75"/>
    <s v="Comptes financiers"/>
    <s v="nT44Q"/>
    <n v="221.82113995565999"/>
    <n v="868483"/>
    <n v="1694570"/>
    <m/>
    <n v="16.107943519648899"/>
    <n v="59.788798487083"/>
    <n v="902791.3"/>
    <n v="453"/>
    <n v="24703.19"/>
    <n v="1752666.91"/>
    <n v="1856937"/>
    <n v="804452"/>
    <m/>
    <m/>
    <m/>
    <m/>
    <m/>
    <n v="2198962"/>
    <n v="467"/>
  </r>
  <r>
    <x v="147"/>
    <x v="12"/>
    <n v="2422220.92"/>
    <n v="0"/>
    <n v="0"/>
    <n v="601696.43000000005"/>
    <n v="1571620.91"/>
    <m/>
    <n v="2.9919540712247499"/>
    <n v="5336764.18"/>
    <n v="17.072086131133599"/>
    <n v="784267.04"/>
    <n v="883990.18"/>
    <n v="8316182.0899999999"/>
    <n v="31260176.050000001"/>
    <n v="21.030881718274902"/>
    <n v="654516.81000000006"/>
    <n v="6733.34"/>
    <s v="2010"/>
    <s v="Vague C"/>
    <x v="146"/>
    <s v="Sevenans"/>
    <x v="7"/>
    <s v="Bourgogne-Franche-Comté"/>
    <s v="90094"/>
    <s v="A03"/>
    <s v="R27"/>
    <s v="Comptes financiers"/>
    <s v="PVnB4"/>
    <n v="38.612915208411202"/>
    <n v="935290.10999999905"/>
    <n v="30324600.940000001"/>
    <m/>
    <n v="77.734491389724596"/>
    <n v="97.007134225656401"/>
    <n v="1221621.3700000001"/>
    <n v="98.725967023393295"/>
    <n v="404616.97"/>
    <n v="6574290.6500000004"/>
    <n v="6574290.6500000004"/>
    <n v="211578.05999999901"/>
    <m/>
    <m/>
    <n v="593817.03"/>
    <n v="217235.56"/>
    <n v="75.594067958503103"/>
    <n v="8960834.6799999997"/>
    <n v="106.37899213192399"/>
  </r>
  <r>
    <x v="147"/>
    <x v="6"/>
    <n v="2871523"/>
    <n v="263385.19"/>
    <n v="75595.649999999994"/>
    <n v="816430.79"/>
    <n v="946217.72"/>
    <n v="656332"/>
    <n v="5.5973676146372497"/>
    <n v="5800319.25"/>
    <n v="16.913477140000001"/>
    <n v="1583160.1"/>
    <n v="981526.78"/>
    <n v="7062600"/>
    <n v="34294067"/>
    <n v="22.4326178636089"/>
    <n v="688182.07"/>
    <n v="14121.34"/>
    <s v="2010"/>
    <s v="Vague C"/>
    <x v="146"/>
    <s v="Sevenans"/>
    <x v="7"/>
    <s v="Bourgogne-Franche-Comté"/>
    <s v="90094"/>
    <s v="A03"/>
    <s v="R27"/>
    <s v="Comptes financiers"/>
    <s v="PVnB4"/>
    <n v="66.848324042677007"/>
    <n v="1919565"/>
    <n v="32279076"/>
    <m/>
    <n v="75.368602388279001"/>
    <n v="94.124374341485904"/>
    <n v="2352100.06"/>
    <n v="79"/>
    <n v="431021.88"/>
    <n v="7699348.8099999996"/>
    <n v="7693057"/>
    <n v="660427"/>
    <m/>
    <m/>
    <n v="674557.68"/>
    <n v="436970.75"/>
    <n v="81.773664760169694"/>
    <n v="6406268"/>
    <n v="71"/>
  </r>
  <r>
    <x v="147"/>
    <x v="10"/>
    <n v="1802186"/>
    <n v="252940"/>
    <n v="43557"/>
    <n v="1382198"/>
    <n v="1216415"/>
    <n v="-1101883"/>
    <n v="10.1431479842822"/>
    <m/>
    <m/>
    <n v="39542"/>
    <n v="943216"/>
    <n v="12723473"/>
    <n v="35992613"/>
    <n v="19.9124637047052"/>
    <n v="756457"/>
    <n v="1274191"/>
    <s v="2010"/>
    <s v="Vague C"/>
    <x v="146"/>
    <s v="Sevenans"/>
    <x v="7"/>
    <s v="Bourgogne-Franche-Comté"/>
    <s v="90094"/>
    <s v="A03"/>
    <s v="R27"/>
    <s v="Comptes financiers"/>
    <s v="PVnB4"/>
    <n v="202.57531686518499"/>
    <n v="3650784"/>
    <n v="32311762"/>
    <n v="25981500"/>
    <n v="72.185645426743505"/>
    <n v="89.773315430029996"/>
    <m/>
    <n v="141.75798521912901"/>
    <n v="353684"/>
    <n v="7002103"/>
    <n v="7167016"/>
    <n v="2327852"/>
    <n v="2327852"/>
    <n v="1367440"/>
    <n v="114855"/>
    <n v="625048"/>
    <n v="81.661491984473599"/>
    <n v="13825356"/>
    <n v="154.03456363660999"/>
  </r>
  <r>
    <x v="147"/>
    <x v="1"/>
    <n v="3160720"/>
    <m/>
    <n v="4485"/>
    <n v="1377711"/>
    <n v="998990"/>
    <n v="-1674376"/>
    <n v="9.3012891962337907"/>
    <m/>
    <m/>
    <n v="57126"/>
    <n v="912933"/>
    <n v="13921113"/>
    <n v="36113897"/>
    <n v="19.638606157624"/>
    <n v="766789"/>
    <n v="1839461"/>
    <s v="2010"/>
    <s v="Vague C"/>
    <x v="146"/>
    <s v="Sevenans"/>
    <x v="7"/>
    <s v="Bourgogne-Franche-Comté"/>
    <s v="90094"/>
    <s v="A03"/>
    <s v="R27"/>
    <s v="Comptes financiers"/>
    <s v="PVnB4"/>
    <n v="106.275089220178"/>
    <n v="3359058"/>
    <n v="32754839"/>
    <n v="25493496"/>
    <n v="70.591927534156696"/>
    <n v="90.698710803766204"/>
    <m/>
    <n v="153.00336783826"/>
    <n v="338332"/>
    <n v="7197229"/>
    <n v="7092266"/>
    <n v="1920266"/>
    <n v="1920266"/>
    <n v="915675"/>
    <n v="200515"/>
    <n v="700887"/>
    <n v="83.062594581952794"/>
    <n v="15595489"/>
    <n v="171.406003247337"/>
  </r>
  <r>
    <x v="147"/>
    <x v="13"/>
    <n v="3353167"/>
    <n v="1455"/>
    <m/>
    <n v="1554219"/>
    <n v="526018"/>
    <n v="-2687186"/>
    <n v="10.340443421110299"/>
    <m/>
    <m/>
    <n v="127230"/>
    <n v="930964"/>
    <n v="15744783"/>
    <n v="35911371"/>
    <n v="18.897894485844098"/>
    <n v="516116"/>
    <n v="1509103"/>
    <s v="2010"/>
    <s v="Vague C"/>
    <x v="146"/>
    <s v="Sevenans"/>
    <x v="7"/>
    <s v="Bourgogne-Franche-Comté"/>
    <s v="90094"/>
    <s v="A03"/>
    <s v="R27"/>
    <s v="Comptes financiers"/>
    <s v="PVnB4"/>
    <n v="110.742918560275"/>
    <n v="3713395"/>
    <n v="32205462"/>
    <n v="25727163"/>
    <n v="71.640715137275095"/>
    <n v="89.680402343870398"/>
    <m/>
    <n v="175.99877561141599"/>
    <n v="230107"/>
    <n v="6020981"/>
    <n v="6786493"/>
    <n v="2229241"/>
    <n v="2229241"/>
    <n v="-238591"/>
    <n v="154182"/>
    <n v="471587"/>
    <n v="83.860842971180503"/>
    <n v="18431969"/>
    <n v="206.03675364135401"/>
  </r>
  <r>
    <x v="148"/>
    <x v="3"/>
    <n v="26067240.91"/>
    <n v="0"/>
    <n v="0"/>
    <n v="10936791.630000001"/>
    <n v="18562574.59"/>
    <m/>
    <n v="2.2682244115038102"/>
    <n v="51163237.289999999"/>
    <n v="16.496053652407898"/>
    <n v="1724976.34"/>
    <n v="5181923.17"/>
    <n v="41847511.079999998"/>
    <n v="310154406.43000001"/>
    <n v="16.184978036521802"/>
    <n v="2794956.22"/>
    <n v="86845.29"/>
    <s v="2010"/>
    <s v="Vague E"/>
    <x v="147"/>
    <s v="Orsay"/>
    <x v="23"/>
    <s v="Île-de-France"/>
    <s v="91471"/>
    <s v="A25"/>
    <s v="R11"/>
    <s v="Comptes financiers"/>
    <s v="u13se"/>
    <n v="26.987888684840499"/>
    <n v="7034997.9600000102"/>
    <n v="303082169.5"/>
    <m/>
    <n v="79.620029888478797"/>
    <n v="97.719768997834294"/>
    <n v="10603086.99"/>
    <n v="49.706335458971999"/>
    <n v="5243359.25"/>
    <n v="50198422.559999898"/>
    <n v="50198422.559999898"/>
    <n v="3515221.4000000102"/>
    <m/>
    <m/>
    <n v="2167015.2200000002"/>
    <n v="1432789.57"/>
    <m/>
    <n v="49696492.700000003"/>
    <n v="59.029329905862397"/>
  </r>
  <r>
    <x v="148"/>
    <x v="2"/>
    <m/>
    <m/>
    <m/>
    <m/>
    <m/>
    <m/>
    <m/>
    <m/>
    <m/>
    <m/>
    <m/>
    <n v="29129432.969999999"/>
    <m/>
    <m/>
    <m/>
    <m/>
    <s v="2010"/>
    <s v="Vague E"/>
    <x v="147"/>
    <s v="Orsay"/>
    <x v="23"/>
    <s v="Île-de-France"/>
    <s v="91471"/>
    <s v="A25"/>
    <s v="R11"/>
    <s v="Comptes financiers"/>
    <s v="u13se"/>
    <m/>
    <n v="14772033"/>
    <n v="329023707"/>
    <m/>
    <m/>
    <m/>
    <m/>
    <n v="31.229220000000002"/>
    <m/>
    <m/>
    <m/>
    <n v="8333399"/>
    <m/>
    <m/>
    <m/>
    <m/>
    <n v="78.848514209604403"/>
    <n v="59667851.18"/>
    <n v="65.285349999999994"/>
  </r>
  <r>
    <x v="149"/>
    <x v="3"/>
    <n v="3578336.19"/>
    <n v="0"/>
    <n v="0"/>
    <n v="242167.96"/>
    <m/>
    <m/>
    <n v="8.5724637198910507"/>
    <n v="10178604.810000001"/>
    <n v="31.677406897821601"/>
    <n v="1117801.1000000001"/>
    <m/>
    <n v="12792776.65"/>
    <n v="32132064.48"/>
    <n v="100"/>
    <m/>
    <n v="31.59"/>
    <s v="2011"/>
    <s v="Vague E"/>
    <x v="148"/>
    <s v="Évry-Courcouronnes"/>
    <x v="23"/>
    <s v="Île-de-France"/>
    <s v="91228"/>
    <s v="A25"/>
    <s v="R11"/>
    <s v="Comptes financiers"/>
    <s v="RN4E6"/>
    <n v="76.9773834470259"/>
    <n v="2754509.57"/>
    <n v="29377554.91"/>
    <m/>
    <n v="53.137766608888597"/>
    <n v="91.427536280108995"/>
    <n v="3723500.24"/>
    <n v="156.76592582701099"/>
    <n v="2001251.4"/>
    <n v="32132064.48"/>
    <n v="32132064.48"/>
    <n v="1450095.93"/>
    <m/>
    <m/>
    <m/>
    <m/>
    <m/>
    <n v="14418256.800000001"/>
    <n v="176.68497136339801"/>
  </r>
  <r>
    <x v="149"/>
    <x v="13"/>
    <n v="4835510"/>
    <n v="361611"/>
    <n v="0"/>
    <n v="1331756"/>
    <n v="1559517"/>
    <n v="-3385258"/>
    <n v="3.8358029583854698"/>
    <m/>
    <m/>
    <n v="1123715"/>
    <n v="1353163"/>
    <n v="21295440"/>
    <n v="88293430"/>
    <n v="17.996523637149402"/>
    <n v="431372"/>
    <n v="0"/>
    <s v="2011"/>
    <s v="Vague E"/>
    <x v="148"/>
    <s v="Évry-Courcouronnes"/>
    <x v="23"/>
    <s v="Île-de-France"/>
    <s v="91228"/>
    <s v="A25"/>
    <s v="R11"/>
    <s v="Comptes financiers"/>
    <s v="RN4E6"/>
    <n v="70.039396051295498"/>
    <n v="3386762"/>
    <n v="84906668"/>
    <n v="70906672"/>
    <n v="80.307982145443901"/>
    <n v="96.1641970416145"/>
    <m/>
    <n v="90.291594059491302"/>
    <n v="10131401"/>
    <n v="16507200"/>
    <n v="15889748"/>
    <n v="-551859"/>
    <n v="-551859"/>
    <n v="-747139"/>
    <n v="120060"/>
    <n v="94605"/>
    <n v="79.969270982886698"/>
    <n v="24680698"/>
    <n v="104.64491764062601"/>
  </r>
  <r>
    <x v="150"/>
    <x v="0"/>
    <n v="69119.710000000006"/>
    <n v="0"/>
    <n v="0"/>
    <n v="26527.49"/>
    <n v="214089"/>
    <n v="-605694.25"/>
    <n v="13.29947933"/>
    <n v="1237062.22"/>
    <n v="43.780701909999998"/>
    <n v="32290"/>
    <n v="301321.46999999997"/>
    <n v="1110815.25"/>
    <n v="2825587.91"/>
    <n v="40.131078770000002"/>
    <n v="82054.19"/>
    <m/>
    <s v="2015"/>
    <s v="Vague E"/>
    <x v="149"/>
    <s v="Évry-Courcouronnes"/>
    <x v="23"/>
    <s v="Île-de-France"/>
    <s v="91228"/>
    <s v="A25"/>
    <s v="R11"/>
    <s v="Comptes financiers"/>
    <s v="WjVHD"/>
    <n v="543.67774399999996"/>
    <n v="375788.48"/>
    <n v="2449799.4300000002"/>
    <m/>
    <n v="33.499074530000001"/>
    <n v="86.700520670000003"/>
    <n v="669158.52"/>
    <n v="163.235196"/>
    <n v="77132.5"/>
    <n v="1133938.9099999999"/>
    <n v="1133938.9099999999"/>
    <n v="270612.65999999997"/>
    <m/>
    <m/>
    <m/>
    <n v="113500"/>
    <m/>
    <n v="1716509.5"/>
    <n v="252.24245400000001"/>
  </r>
  <r>
    <x v="150"/>
    <x v="9"/>
    <n v="2621200"/>
    <m/>
    <m/>
    <n v="3027174"/>
    <m/>
    <n v="-1440878"/>
    <n v="-4.1907514253743852"/>
    <m/>
    <m/>
    <m/>
    <m/>
    <n v="2047685"/>
    <n v="7330881"/>
    <n v="18.74020325797132"/>
    <m/>
    <m/>
    <s v="2015"/>
    <s v="Vague E"/>
    <x v="149"/>
    <s v="Évry-Courcouronnes"/>
    <x v="23"/>
    <s v="Île-de-France"/>
    <s v="91228"/>
    <s v="A25"/>
    <s v="R11"/>
    <s v="Budget"/>
    <s v="WjVHD"/>
    <n v="-11.720547840683659"/>
    <n v="-307219"/>
    <n v="7638100"/>
    <n v="5196940"/>
    <n v="70.891070254721086"/>
    <n v="104.1907514253744"/>
    <m/>
    <n v="96.511776488917405"/>
    <m/>
    <n v="3027174"/>
    <n v="1373822"/>
    <n v="-507219"/>
    <n v="-507219"/>
    <n v="-1275067"/>
    <m/>
    <m/>
    <m/>
    <n v="3488563"/>
    <n v="164.42344038438901"/>
  </r>
  <r>
    <x v="151"/>
    <x v="9"/>
    <n v="33546056"/>
    <n v="2926049"/>
    <n v="8407858"/>
    <n v="17068773"/>
    <n v="2000000"/>
    <n v="-6318528"/>
    <n v="2.6023536972734318"/>
    <m/>
    <m/>
    <n v="3600740"/>
    <n v="8668333"/>
    <n v="41908871"/>
    <n v="112920469"/>
    <n v="53.378648294491228"/>
    <n v="2500000"/>
    <n v="4486541"/>
    <s v="2015"/>
    <s v="Vague E"/>
    <x v="150"/>
    <s v="Gif-sur-Yvette"/>
    <x v="23"/>
    <s v="Île-de-France"/>
    <s v="91272"/>
    <s v="A25"/>
    <s v="R11"/>
    <s v="Budget"/>
    <s v="m84Aa"/>
    <n v="8.7598673298583893"/>
    <n v="2938590"/>
    <n v="109981879"/>
    <n v="75032142"/>
    <n v="66.446891927096047"/>
    <n v="97.397646302726557"/>
    <m/>
    <n v="137.17890344463001"/>
    <n v="12893610"/>
    <n v="69664556"/>
    <n v="60275420"/>
    <n v="-1711410"/>
    <n v="-1711410"/>
    <n v="-15740174"/>
    <n v="2601412"/>
    <n v="4511240"/>
    <m/>
    <n v="48227399"/>
    <n v="157.861129468428"/>
  </r>
  <r>
    <x v="152"/>
    <x v="13"/>
    <n v="45065705"/>
    <n v="6135420"/>
    <n v="56840773"/>
    <n v="9899610"/>
    <n v="21041565"/>
    <n v="-118500443"/>
    <n v="2.3864226048908699"/>
    <m/>
    <m/>
    <n v="3137113"/>
    <n v="5051297"/>
    <n v="51795926"/>
    <n v="361899522"/>
    <n v="19.5355096379486"/>
    <n v="2193422"/>
    <n v="0"/>
    <s v="2019"/>
    <s v="Vague E"/>
    <x v="151"/>
    <s v="Gif-sur-Yvette"/>
    <x v="23"/>
    <s v="Île-de-France"/>
    <s v="91272"/>
    <s v="A25"/>
    <s v="R11"/>
    <s v="Comptes financiers"/>
    <s v="G2qA7"/>
    <n v="19.1641337908727"/>
    <n v="8636452"/>
    <n v="353263070"/>
    <n v="284094192"/>
    <n v="78.500847536350193"/>
    <n v="97.613577395109104"/>
    <m/>
    <n v="52.783704110367403"/>
    <n v="7035978"/>
    <n v="120704164"/>
    <n v="70698916"/>
    <n v="812561"/>
    <n v="812561"/>
    <n v="16301135"/>
    <n v="1995718"/>
    <n v="7373268"/>
    <n v="79.89"/>
    <n v="170296369"/>
    <n v="173.54401873934901"/>
  </r>
  <r>
    <x v="152"/>
    <x v="8"/>
    <n v="252393919"/>
    <n v="9005058"/>
    <n v="112879583"/>
    <n v="11980210"/>
    <n v="28000433"/>
    <n v="-96144624"/>
    <n v="2.7487768514314701"/>
    <m/>
    <m/>
    <n v="2828016"/>
    <n v="5555352"/>
    <n v="101087603"/>
    <n v="447511663"/>
    <n v="30.370603324365199"/>
    <n v="2587007"/>
    <n v="247364"/>
    <s v="2019"/>
    <s v="Vague E"/>
    <x v="151"/>
    <s v="Gif-sur-Yvette"/>
    <x v="23"/>
    <s v="Île-de-France"/>
    <s v="91272"/>
    <s v="A25"/>
    <s v="R11"/>
    <s v="Comptes financiers"/>
    <s v="G2qA7"/>
    <n v="4.8737691655716997"/>
    <n v="12301097"/>
    <n v="435210567"/>
    <n v="309985604"/>
    <n v="69.2687207126488"/>
    <n v="97.251223372026402"/>
    <m/>
    <n v="83.618229517850807"/>
    <n v="19075583"/>
    <n v="207599149"/>
    <n v="135911992"/>
    <n v="256165"/>
    <n v="256165"/>
    <n v="-113703848"/>
    <n v="12107806"/>
    <n v="3332737"/>
    <n v="78.536697975793004"/>
    <n v="197232227"/>
    <n v="163.14769700892899"/>
  </r>
  <r>
    <x v="153"/>
    <x v="14"/>
    <n v="12971038"/>
    <n v="498948"/>
    <n v="169148"/>
    <n v="2390971"/>
    <n v="1079050"/>
    <n v="-61045254"/>
    <n v="6.05688244401275"/>
    <m/>
    <m/>
    <n v="3125121"/>
    <n v="643665"/>
    <n v="27534891"/>
    <n v="96830755"/>
    <n v="11.6083335299823"/>
    <n v="188242"/>
    <n v="0"/>
    <s v="2011"/>
    <s v="Vague E"/>
    <x v="152"/>
    <s v="Gif-sur-Yvette"/>
    <x v="23"/>
    <s v="Île-de-France"/>
    <s v="91272"/>
    <s v="A25"/>
    <s v="R11"/>
    <s v="Comptes financiers"/>
    <s v="6kk6n"/>
    <n v="45.215540961332501"/>
    <n v="5864925"/>
    <n v="90965830"/>
    <n v="68863790"/>
    <n v="71.117683632643406"/>
    <n v="93.9431175559872"/>
    <m/>
    <n v="108.97015681602601"/>
    <n v="398115"/>
    <n v="9193285"/>
    <n v="11240437"/>
    <n v="4783579"/>
    <n v="4783579"/>
    <n v="-472129"/>
    <n v="695625"/>
    <n v="4400"/>
    <n v="85.233977353645997"/>
    <n v="88580145"/>
    <n v="350.55858007341902"/>
  </r>
  <r>
    <x v="193"/>
    <x v="5"/>
    <n v="4085169.59"/>
    <n v="0"/>
    <n v="0"/>
    <n v="3500353"/>
    <n v="1767079.45"/>
    <m/>
    <n v="5.6190082955319696"/>
    <n v="22314885.949999999"/>
    <n v="12.624511943293401"/>
    <n v="1148911.6499999999"/>
    <n v="5924427.4000000004"/>
    <n v="32203915.169999901"/>
    <n v="176758405"/>
    <n v="12.0049593398401"/>
    <n v="632028.55000000005"/>
    <n v="43194.080000000002"/>
    <s v="2012"/>
    <s v="Vague E"/>
    <x v="192"/>
    <s v="Nanterre"/>
    <x v="23"/>
    <s v="Île-de-France"/>
    <s v="92050"/>
    <s v="A25"/>
    <s v="R11"/>
    <s v="Comptes financiers"/>
    <s v="g6rwB"/>
    <n v="243.12502140211001"/>
    <n v="9932069.4399999995"/>
    <n v="166776619.69"/>
    <m/>
    <n v="81.094894904714707"/>
    <n v="94.352865251301594"/>
    <n v="10444668.939999999"/>
    <n v="69.514596726744401"/>
    <n v="3584136.88"/>
    <n v="21219774.649999999"/>
    <n v="21219774.649999999"/>
    <n v="6870496.1500000004"/>
    <m/>
    <m/>
    <n v="337928.55"/>
    <n v="1113495.44"/>
    <n v="79.857866447220104"/>
    <n v="37282349.240000002"/>
    <n v="80.476782365224906"/>
  </r>
  <r>
    <x v="193"/>
    <x v="2"/>
    <n v="5068321.16"/>
    <n v="0"/>
    <n v="0"/>
    <n v="2679450.71"/>
    <n v="2627346.0299999998"/>
    <m/>
    <n v="5.6693433439999996"/>
    <n v="21539975.460000001"/>
    <n v="12.28859495"/>
    <n v="795207.81"/>
    <n v="6060429.1399999997"/>
    <n v="40095455.659999996"/>
    <n v="175284282.30000001"/>
    <n v="12.0774548"/>
    <n v="601857.89"/>
    <n v="75115.570000000007"/>
    <s v="2012"/>
    <s v="Vague E"/>
    <x v="192"/>
    <s v="Nanterre"/>
    <x v="23"/>
    <s v="Île-de-France"/>
    <s v="92050"/>
    <s v="A25"/>
    <s v="R11"/>
    <s v="Comptes financiers"/>
    <s v="g6rwB"/>
    <n v="196.07020700000001"/>
    <n v="9937467.7899999991"/>
    <n v="165073438.69999999"/>
    <m/>
    <n v="80.942317900000006"/>
    <n v="94.174695270000001"/>
    <n v="12271607.800000001"/>
    <n v="87.442075200000005"/>
    <n v="3524498.4"/>
    <n v="21169879.969999999"/>
    <n v="21169879.969999999"/>
    <n v="6213704.4400000004"/>
    <m/>
    <m/>
    <n v="514270.39"/>
    <n v="1074075.82"/>
    <n v="80.578066592974807"/>
    <n v="43898781.030000001"/>
    <n v="95.736547920000007"/>
  </r>
  <r>
    <x v="154"/>
    <x v="7"/>
    <n v="230245"/>
    <m/>
    <m/>
    <m/>
    <m/>
    <n v="-409190"/>
    <n v="42.273203422990598"/>
    <m/>
    <m/>
    <m/>
    <m/>
    <n v="1607312"/>
    <n v="2900154"/>
    <n v="61.254229947789"/>
    <m/>
    <m/>
    <m/>
    <m/>
    <x v="153"/>
    <s v="Suresnes"/>
    <x v="23"/>
    <s v="Île-de-France"/>
    <s v="92073"/>
    <s v="A25"/>
    <s v="R11"/>
    <s v="Comptes financiers"/>
    <s v="a2a9U"/>
    <n v="532.47106343243104"/>
    <n v="1225988"/>
    <n v="1674166"/>
    <m/>
    <n v="7.46384502340221"/>
    <n v="57.726796577009402"/>
    <m/>
    <n v="345.62422125000001"/>
    <m/>
    <n v="1776467"/>
    <n v="1776467"/>
    <n v="1094672"/>
    <n v="1094672"/>
    <n v="750734"/>
    <m/>
    <m/>
    <m/>
    <n v="2016502"/>
    <n v="433.61334539000001"/>
  </r>
  <r>
    <x v="154"/>
    <x v="1"/>
    <n v="221803"/>
    <m/>
    <m/>
    <n v="1243604"/>
    <m/>
    <n v="26208"/>
    <n v="22.022754941228399"/>
    <m/>
    <m/>
    <m/>
    <m/>
    <n v="2187931"/>
    <n v="2186602"/>
    <n v="78.374711081394807"/>
    <m/>
    <m/>
    <m/>
    <m/>
    <x v="153"/>
    <s v="Suresnes"/>
    <x v="23"/>
    <s v="Île-de-France"/>
    <s v="92073"/>
    <s v="A25"/>
    <s v="R11"/>
    <s v="Comptes financiers"/>
    <s v="a2a9U"/>
    <n v="217.107072492257"/>
    <n v="481550"/>
    <n v="1672212"/>
    <n v="72706"/>
    <n v="3.3250678449942002"/>
    <n v="76.475371375311994"/>
    <m/>
    <n v="471.02589863007802"/>
    <m/>
    <n v="1243604"/>
    <n v="1713743"/>
    <n v="347088"/>
    <n v="347088"/>
    <n v="-82531"/>
    <m/>
    <m/>
    <m/>
    <n v="2161723"/>
    <n v="465.38374320959298"/>
  </r>
  <r>
    <x v="155"/>
    <x v="7"/>
    <n v="1099777"/>
    <m/>
    <m/>
    <m/>
    <m/>
    <n v="-300113"/>
    <n v="17.517657181332599"/>
    <m/>
    <m/>
    <m/>
    <m/>
    <n v="1658461"/>
    <n v="4650091"/>
    <n v="50.393443913248099"/>
    <m/>
    <m/>
    <m/>
    <s v="Vague E"/>
    <x v="154"/>
    <s v="Saint-Ouen-sur-Seine"/>
    <x v="22"/>
    <s v="Île-de-France"/>
    <s v="93070"/>
    <s v="A24"/>
    <s v="R11"/>
    <s v="Comptes financiers"/>
    <s v="OYA17"/>
    <n v="74.068379316897904"/>
    <n v="814587"/>
    <n v="3522332"/>
    <m/>
    <n v="36.690486272204097"/>
    <n v="75.747592896569103"/>
    <m/>
    <n v="169.50303378999999"/>
    <m/>
    <n v="2343341"/>
    <n v="2343341"/>
    <n v="331365"/>
    <n v="331365"/>
    <n v="-898263"/>
    <m/>
    <m/>
    <m/>
    <n v="1958574"/>
    <n v="200.17608788999999"/>
  </r>
  <r>
    <x v="156"/>
    <x v="12"/>
    <n v="21571142.34"/>
    <n v="0"/>
    <n v="0"/>
    <n v="791118.58"/>
    <n v="5011199.9000000004"/>
    <n v="5667755.73999999"/>
    <m/>
    <n v="23740845.48"/>
    <n v="15.097633919863799"/>
    <n v="2145789.56"/>
    <m/>
    <n v="16879046.660000101"/>
    <n v="157248782.19999999"/>
    <n v="14.2346445910981"/>
    <n v="779007.41"/>
    <n v="4546.17"/>
    <s v="2010"/>
    <s v="Vague D"/>
    <x v="155"/>
    <s v="Villetaneuse"/>
    <x v="22"/>
    <s v="Île-de-France"/>
    <s v="93079"/>
    <s v="A24"/>
    <s v="R11"/>
    <s v="Comptes financiers"/>
    <s v="cqyN7"/>
    <m/>
    <m/>
    <n v="162581677.47999999"/>
    <m/>
    <n v="87.468374664462104"/>
    <n v="103.391374613774"/>
    <m/>
    <n v="37.374794575775702"/>
    <n v="3098072.23"/>
    <n v="22383805.27"/>
    <n v="22383805.27"/>
    <m/>
    <m/>
    <m/>
    <n v="157312.57999999999"/>
    <n v="1849418.09"/>
    <n v="78.961978426578"/>
    <n v="11211290.92"/>
    <n v="24.824843695541901"/>
  </r>
  <r>
    <x v="156"/>
    <x v="0"/>
    <n v="10042798.550000001"/>
    <n v="0"/>
    <n v="0"/>
    <n v="7166533.0300000003"/>
    <n v="3481056.59"/>
    <n v="-7640322.71"/>
    <n v="2.7113267250000002"/>
    <n v="20814356.960000001"/>
    <n v="12.27600413"/>
    <n v="392278.34"/>
    <n v="2996295.65"/>
    <n v="6835258.9699999997"/>
    <n v="169553192.80000001"/>
    <n v="17.280525560000001"/>
    <n v="705739.06"/>
    <n v="1997.58"/>
    <s v="2010"/>
    <s v="Vague D"/>
    <x v="155"/>
    <s v="Villetaneuse"/>
    <x v="22"/>
    <s v="Île-de-France"/>
    <s v="93079"/>
    <s v="A24"/>
    <s v="R11"/>
    <s v="Comptes financiers"/>
    <s v="cqyN7"/>
    <n v="45.775497809999997"/>
    <n v="4597141.03"/>
    <n v="164956051.80000001"/>
    <m/>
    <n v="82.413423080000001"/>
    <n v="97.288673279999998"/>
    <n v="4085775.55"/>
    <n v="14.91726555"/>
    <n v="3712574.62"/>
    <n v="29299682.82"/>
    <n v="29299682.82"/>
    <n v="467397.82"/>
    <m/>
    <m/>
    <n v="617285.93000000005"/>
    <n v="1981057.56"/>
    <n v="83.732419226124804"/>
    <n v="14475581.68"/>
    <n v="31.591501789999999"/>
  </r>
  <r>
    <x v="156"/>
    <x v="6"/>
    <n v="4906164"/>
    <n v="0"/>
    <n v="0"/>
    <n v="4752670.75"/>
    <n v="3822327.96"/>
    <n v="-12550011"/>
    <n v="3.0201743280305999"/>
    <n v="22217752.690000001"/>
    <n v="12.982086929999999"/>
    <n v="617440.39"/>
    <n v="3002549.54"/>
    <n v="8003583"/>
    <n v="171141611"/>
    <n v="16.987061667895599"/>
    <n v="764957.73"/>
    <n v="1884.12"/>
    <s v="2010"/>
    <s v="Vague D"/>
    <x v="155"/>
    <s v="Villetaneuse"/>
    <x v="22"/>
    <s v="Île-de-France"/>
    <s v="93079"/>
    <s v="A24"/>
    <s v="R11"/>
    <s v="Comptes financiers"/>
    <s v="cqyN7"/>
    <n v="105.352674716948"/>
    <n v="5168775"/>
    <n v="165972836"/>
    <m/>
    <n v="81.601545360000202"/>
    <n v="96.979825671969394"/>
    <n v="7164756.2999999998"/>
    <n v="17"/>
    <n v="3571244.07"/>
    <n v="29071930.850000001"/>
    <n v="29071931"/>
    <n v="2169458"/>
    <m/>
    <m/>
    <n v="2028508.76"/>
    <n v="1225383.31"/>
    <n v="83.755206871645896"/>
    <n v="20553594"/>
    <n v="45"/>
  </r>
  <r>
    <x v="156"/>
    <x v="1"/>
    <n v="4390034"/>
    <n v="858691"/>
    <n v="1521069"/>
    <n v="8930218"/>
    <n v="4790709"/>
    <n v="-16733254"/>
    <n v="2.8562219021786199"/>
    <m/>
    <m/>
    <n v="9959"/>
    <n v="3303607"/>
    <n v="12132309"/>
    <n v="175594130"/>
    <n v="14.1898109008541"/>
    <n v="638918"/>
    <n v="538141"/>
    <s v="2010"/>
    <s v="Vague D"/>
    <x v="155"/>
    <s v="Villetaneuse"/>
    <x v="22"/>
    <s v="Île-de-France"/>
    <s v="93079"/>
    <s v="A24"/>
    <s v="R11"/>
    <s v="Comptes financiers"/>
    <s v="cqyN7"/>
    <n v="114.244172140808"/>
    <n v="5015358"/>
    <n v="170578772"/>
    <n v="146460227"/>
    <n v="83.408384437452398"/>
    <n v="97.143778097821396"/>
    <m/>
    <n v="25.604775956529899"/>
    <n v="3174737"/>
    <n v="25934899"/>
    <n v="24916475"/>
    <n v="1953771"/>
    <n v="1953771"/>
    <n v="5944204"/>
    <n v="749786"/>
    <n v="1419064"/>
    <n v="82.660288440572202"/>
    <n v="28865563"/>
    <n v="60.919671059655698"/>
  </r>
  <r>
    <x v="156"/>
    <x v="13"/>
    <n v="3405475"/>
    <n v="761080"/>
    <n v="981737"/>
    <n v="5277214"/>
    <n v="3205234"/>
    <n v="-21512053"/>
    <n v="4.0064708581149198"/>
    <m/>
    <m/>
    <n v="34005"/>
    <n v="3427709"/>
    <n v="16008957"/>
    <n v="180206702"/>
    <n v="14.189773030750001"/>
    <n v="648383"/>
    <n v="488271"/>
    <s v="2010"/>
    <s v="Vague D"/>
    <x v="155"/>
    <s v="Villetaneuse"/>
    <x v="22"/>
    <s v="Île-de-France"/>
    <s v="93079"/>
    <s v="A24"/>
    <s v="R11"/>
    <s v="Comptes financiers"/>
    <s v="cqyN7"/>
    <n v="212.00945536232101"/>
    <n v="7219929"/>
    <n v="179487067"/>
    <n v="147659886"/>
    <n v="81.939175602914005"/>
    <n v="99.600661356090995"/>
    <m/>
    <n v="32.109413877714097"/>
    <n v="6949732"/>
    <n v="23907992"/>
    <n v="25570922"/>
    <n v="3594894"/>
    <n v="3594894"/>
    <n v="3645290"/>
    <n v="532921"/>
    <n v="1601706"/>
    <n v="82.532382197053195"/>
    <n v="37521010"/>
    <n v="75.256472935735204"/>
  </r>
  <r>
    <x v="157"/>
    <x v="12"/>
    <n v="8233448.7300000004"/>
    <n v="0"/>
    <n v="0"/>
    <n v="3487496.43"/>
    <n v="1412401.75"/>
    <m/>
    <n v="16.168509403928599"/>
    <n v="11820614.34"/>
    <n v="33.545055246071598"/>
    <n v="218422.31"/>
    <n v="4074899.98"/>
    <n v="15711966.6"/>
    <n v="35238023.170000002"/>
    <n v="39.924400957819103"/>
    <n v="475364.12"/>
    <n v="48710.63"/>
    <s v="2012"/>
    <s v="Vague E"/>
    <x v="156"/>
    <s v="Saint-Denis"/>
    <x v="22"/>
    <s v="Île-de-France"/>
    <s v="93066"/>
    <s v="A24"/>
    <s v="R11"/>
    <s v="Comptes financiers"/>
    <s v="Uxr7Z"/>
    <n v="69.198986680275397"/>
    <n v="5697463.0899999999"/>
    <n v="29844257.210000001"/>
    <m/>
    <n v="48.3925240009427"/>
    <n v="84.6933355654525"/>
    <n v="6999834.96"/>
    <n v="189.52751734443299"/>
    <n v="3452562.92"/>
    <n v="14068569.66"/>
    <n v="14068569.66"/>
    <n v="4605637.6100000003"/>
    <m/>
    <m/>
    <n v="248374.53"/>
    <n v="555506.07999999996"/>
    <m/>
    <n v="18961326.789999999"/>
    <n v="228.72332175560999"/>
  </r>
  <r>
    <x v="157"/>
    <x v="4"/>
    <n v="6966394"/>
    <m/>
    <m/>
    <m/>
    <m/>
    <n v="-6611368"/>
    <n v="1.3880791115395701"/>
    <m/>
    <m/>
    <m/>
    <m/>
    <n v="20850822"/>
    <n v="133994308"/>
    <n v="12.246020927993399"/>
    <m/>
    <m/>
    <s v="2012"/>
    <s v="Vague E"/>
    <x v="156"/>
    <s v="Saint-Denis"/>
    <x v="22"/>
    <s v="Île-de-France"/>
    <s v="93066"/>
    <s v="A24"/>
    <s v="R11"/>
    <s v="Comptes financiers"/>
    <s v="Uxr7Z"/>
    <n v="26.698848787478902"/>
    <n v="1859947"/>
    <n v="131848319"/>
    <m/>
    <n v="86.076713049631906"/>
    <n v="98.398447641522196"/>
    <m/>
    <n v="56.931297849918003"/>
    <m/>
    <n v="16408971"/>
    <n v="16408971"/>
    <n v="12915"/>
    <n v="12915"/>
    <m/>
    <m/>
    <m/>
    <n v="80.9066767340437"/>
    <n v="27462190"/>
    <n v="74.983044721260299"/>
  </r>
  <r>
    <x v="157"/>
    <x v="14"/>
    <n v="7252892"/>
    <n v="1443933"/>
    <n v="946468"/>
    <n v="2438938"/>
    <n v="4660197"/>
    <n v="-17347469"/>
    <n v="3.71565621139914"/>
    <m/>
    <m/>
    <n v="27713"/>
    <n v="2837159"/>
    <n v="28253995"/>
    <n v="147561472"/>
    <n v="13.129297056619199"/>
    <n v="1615964"/>
    <n v="0"/>
    <s v="2012"/>
    <s v="Vague E"/>
    <x v="156"/>
    <s v="Saint-Denis"/>
    <x v="22"/>
    <s v="Île-de-France"/>
    <s v="93066"/>
    <s v="A24"/>
    <s v="R11"/>
    <s v="Comptes financiers"/>
    <s v="Uxr7Z"/>
    <n v="75.595734777244701"/>
    <n v="5482877"/>
    <n v="141670915"/>
    <n v="122530166"/>
    <n v="83.036692667310902"/>
    <n v="96.008065709726694"/>
    <m/>
    <n v="71.796234251751699"/>
    <n v="6816416"/>
    <n v="26633547"/>
    <n v="19373784"/>
    <n v="2826097"/>
    <n v="2826097"/>
    <n v="6980291"/>
    <n v="2539630"/>
    <n v="3307129"/>
    <n v="81.583758418599004"/>
    <n v="45601464"/>
    <n v="115.877892367675"/>
  </r>
  <r>
    <x v="158"/>
    <x v="8"/>
    <n v="299738"/>
    <m/>
    <m/>
    <n v="700664"/>
    <m/>
    <n v="-224092"/>
    <n v="-0.79496278853138302"/>
    <m/>
    <m/>
    <m/>
    <m/>
    <n v="1714977"/>
    <n v="5026273"/>
    <n v="13.427583420160399"/>
    <m/>
    <m/>
    <m/>
    <s v="Vague E"/>
    <x v="157"/>
    <s v="Saint-Denis"/>
    <x v="22"/>
    <s v="Île-de-France"/>
    <s v="93066"/>
    <s v="A24"/>
    <s v="R11"/>
    <s v="Comptes financiers"/>
    <s v="13fXQ"/>
    <n v="-13.3306420940955"/>
    <n v="-39957"/>
    <n v="5066231"/>
    <n v="677391"/>
    <n v="13.4770037361679"/>
    <n v="100.79498268398901"/>
    <m/>
    <n v="121.864107657152"/>
    <m/>
    <n v="700664"/>
    <n v="674907"/>
    <n v="-362558"/>
    <n v="-362558"/>
    <n v="-282926"/>
    <m/>
    <m/>
    <m/>
    <n v="1939069"/>
    <n v="137.78780320123599"/>
  </r>
  <r>
    <x v="158"/>
    <x v="9"/>
    <n v="569000"/>
    <m/>
    <m/>
    <n v="830227"/>
    <n v="533048"/>
    <n v="-249166"/>
    <n v="-6.4188100207364576"/>
    <m/>
    <m/>
    <m/>
    <n v="79920"/>
    <n v="1546751"/>
    <n v="5056794"/>
    <n v="31.317767739797191"/>
    <n v="110000"/>
    <m/>
    <m/>
    <s v="Vague E"/>
    <x v="157"/>
    <s v="Saint-Denis"/>
    <x v="22"/>
    <s v="Île-de-France"/>
    <s v="93066"/>
    <s v="A24"/>
    <s v="R11"/>
    <s v="Budget"/>
    <s v="13fXQ"/>
    <n v="-57.044991212653777"/>
    <n v="-324586"/>
    <n v="5381380"/>
    <n v="631039"/>
    <n v="12.479033158163061"/>
    <n v="106.4188100207365"/>
    <m/>
    <n v="103.47352537824899"/>
    <m/>
    <n v="1553195"/>
    <n v="1583675"/>
    <n v="-639586"/>
    <n v="-639586"/>
    <n v="-893586"/>
    <m/>
    <m/>
    <m/>
    <n v="1795917"/>
    <n v="120.142067648075"/>
  </r>
  <r>
    <x v="160"/>
    <x v="12"/>
    <n v="3593136.55"/>
    <n v="0"/>
    <n v="0"/>
    <n v="3526172.27"/>
    <n v="3873098.02"/>
    <m/>
    <n v="6.2184666698135702"/>
    <n v="9712454.1400000006"/>
    <n v="9.7874353622611494"/>
    <n v="1829043.13"/>
    <n v="455314.24"/>
    <n v="1749665.2"/>
    <n v="99233903.269999996"/>
    <n v="13.2456697326887"/>
    <n v="289662.15000000002"/>
    <n v="8000.88"/>
    <s v="2011"/>
    <s v="Vague E"/>
    <x v="159"/>
    <s v="Gif-sur-Yvette"/>
    <x v="23"/>
    <s v="Île-de-France"/>
    <s v="91272"/>
    <s v="A25"/>
    <s v="R11"/>
    <s v="Comptes financiers"/>
    <s v="6kk6n"/>
    <n v="171.73929000833499"/>
    <n v="6170827.1999999899"/>
    <n v="93056735.680000007"/>
    <m/>
    <n v="82.178830533469196"/>
    <n v="93.775143991673005"/>
    <n v="6336483.1299999896"/>
    <n v="6.7687681863890798"/>
    <n v="255342.58"/>
    <n v="13144195.09"/>
    <n v="13144195.09"/>
    <n v="4456439.3199999901"/>
    <m/>
    <m/>
    <n v="1932213.79"/>
    <n v="859914.82"/>
    <n v="87.425378489483194"/>
    <n v="5695824.4100000001"/>
    <n v="22.034909914003102"/>
  </r>
  <r>
    <x v="160"/>
    <x v="7"/>
    <n v="32499961"/>
    <m/>
    <m/>
    <m/>
    <m/>
    <n v="-84742751"/>
    <n v="8.2425724567345107"/>
    <m/>
    <m/>
    <m/>
    <m/>
    <n v="27263430"/>
    <n v="82600293"/>
    <n v="10.741064804697499"/>
    <m/>
    <m/>
    <s v="2011"/>
    <s v="Vague E"/>
    <x v="159"/>
    <s v="Gif-sur-Yvette"/>
    <x v="23"/>
    <s v="Île-de-France"/>
    <s v="91272"/>
    <s v="A25"/>
    <s v="R11"/>
    <s v="Comptes financiers"/>
    <s v="6kk6n"/>
    <n v="20.9489143694665"/>
    <n v="6808389"/>
    <n v="76056821"/>
    <m/>
    <n v="81.982996113585202"/>
    <n v="92.078149165887297"/>
    <m/>
    <n v="129.04608253000001"/>
    <m/>
    <n v="8872151"/>
    <n v="8872151"/>
    <n v="4759386"/>
    <n v="4759386"/>
    <n v="92351766"/>
    <m/>
    <m/>
    <n v="87.508303172951997"/>
    <n v="112006181"/>
    <n v="530.15922346000002"/>
  </r>
  <r>
    <x v="161"/>
    <x v="5"/>
    <n v="9163011.75"/>
    <n v="0"/>
    <n v="0"/>
    <n v="20449072.359999999"/>
    <n v="1080680.01"/>
    <m/>
    <n v="2.85830989825515"/>
    <n v="37677815.899999999"/>
    <n v="16.522856401295101"/>
    <n v="4258583.25"/>
    <n v="3756457.46"/>
    <n v="26839520.820000101"/>
    <n v="228034517.66999999"/>
    <n v="19.547365791571199"/>
    <n v="1155006.42"/>
    <n v="110.33"/>
    <s v="2010"/>
    <s v="Vague E"/>
    <x v="160"/>
    <s v="Créteil"/>
    <x v="22"/>
    <s v="Île-de-France"/>
    <s v="94028"/>
    <s v="A24"/>
    <s v="R11"/>
    <s v="Comptes financiers"/>
    <s v="vb71K"/>
    <n v="71.1330877645116"/>
    <n v="6517933.1900000097"/>
    <n v="221491698.69"/>
    <m/>
    <n v="74.711095877399899"/>
    <n v="97.1307769337498"/>
    <n v="5209234.5900000101"/>
    <n v="43.623429466416603"/>
    <n v="5180710.17"/>
    <n v="44574741.299999997"/>
    <n v="44574741.299999997"/>
    <n v="3667272.4800000102"/>
    <m/>
    <m/>
    <n v="27293.52"/>
    <n v="730993.49"/>
    <n v="82.716461082316002"/>
    <n v="35806408.659999996"/>
    <n v="58.197698576691501"/>
  </r>
  <r>
    <x v="161"/>
    <x v="4"/>
    <n v="17558495"/>
    <m/>
    <m/>
    <m/>
    <m/>
    <n v="-11637858"/>
    <n v="2.8860050760673701"/>
    <m/>
    <m/>
    <m/>
    <m/>
    <n v="26524526"/>
    <n v="225207019"/>
    <n v="16.043725528821099"/>
    <m/>
    <m/>
    <s v="2010"/>
    <s v="Vague E"/>
    <x v="160"/>
    <s v="Créteil"/>
    <x v="22"/>
    <s v="Île-de-France"/>
    <s v="94028"/>
    <s v="A24"/>
    <s v="R11"/>
    <s v="Comptes financiers"/>
    <s v="vb71K"/>
    <n v="37.0161907384431"/>
    <n v="6499486"/>
    <n v="218141261"/>
    <m/>
    <n v="80.772811969950197"/>
    <n v="96.862549830207598"/>
    <m/>
    <n v="43.773604847732102"/>
    <m/>
    <n v="36131596"/>
    <n v="36131596"/>
    <n v="2580594"/>
    <n v="2580594"/>
    <n v="1927897"/>
    <m/>
    <m/>
    <n v="84.690811518986195"/>
    <n v="38162384"/>
    <n v="62.979640701719397"/>
  </r>
  <r>
    <x v="161"/>
    <x v="14"/>
    <n v="11743658"/>
    <n v="1707941"/>
    <n v="793120"/>
    <n v="14195855"/>
    <n v="8746666"/>
    <n v="-25476752"/>
    <n v="2.7102932473002399"/>
    <m/>
    <m/>
    <n v="1103199"/>
    <n v="5023186"/>
    <n v="30704986"/>
    <n v="255266732"/>
    <n v="17.717489719733599"/>
    <n v="902038"/>
    <n v="60954"/>
    <s v="2010"/>
    <s v="Vague E"/>
    <x v="160"/>
    <s v="Créteil"/>
    <x v="22"/>
    <s v="Île-de-France"/>
    <s v="94028"/>
    <s v="A24"/>
    <s v="R11"/>
    <s v="Comptes financiers"/>
    <s v="vb71K"/>
    <n v="58.9124530022928"/>
    <n v="6918477"/>
    <n v="248348255"/>
    <n v="204132399"/>
    <n v="79.968273734941704"/>
    <n v="97.2897067526998"/>
    <m/>
    <n v="44.509251574970797"/>
    <n v="9156997"/>
    <n v="42854090"/>
    <n v="45226857"/>
    <n v="1541162"/>
    <n v="1541162"/>
    <n v="-13259718"/>
    <n v="406774"/>
    <n v="757360"/>
    <n v="81.956166949714799"/>
    <n v="56181738"/>
    <n v="81.439773675881099"/>
  </r>
  <r>
    <x v="161"/>
    <x v="8"/>
    <n v="18710497"/>
    <n v="2209666"/>
    <n v="9841467"/>
    <n v="21915602"/>
    <n v="36807599"/>
    <n v="-42007933"/>
    <n v="0.120186721903924"/>
    <m/>
    <m/>
    <n v="2290043"/>
    <n v="5066592"/>
    <n v="20026946"/>
    <n v="273466149"/>
    <n v="22.630439352842899"/>
    <n v="977935"/>
    <n v="61872"/>
    <s v="2010"/>
    <s v="Vague E"/>
    <x v="160"/>
    <s v="Créteil"/>
    <x v="22"/>
    <s v="Île-de-France"/>
    <s v="94028"/>
    <s v="A24"/>
    <s v="R11"/>
    <s v="Comptes financiers"/>
    <s v="vb71K"/>
    <n v="1.7566075342627201"/>
    <n v="328670"/>
    <n v="273134338"/>
    <n v="220368035"/>
    <n v="80.583295521523596"/>
    <n v="99.878664689866199"/>
    <m/>
    <n v="26.396170517381101"/>
    <n v="9186337"/>
    <n v="92540963"/>
    <n v="61886591"/>
    <n v="-9043900"/>
    <n v="-9043900"/>
    <n v="16580627"/>
    <n v="1794817"/>
    <n v="2389033"/>
    <n v="80.5006706359855"/>
    <n v="62034879"/>
    <n v="81.764001566145097"/>
  </r>
  <r>
    <x v="162"/>
    <x v="5"/>
    <n v="371056.87"/>
    <n v="0"/>
    <n v="0"/>
    <n v="459303.86"/>
    <n v="47169.45"/>
    <m/>
    <n v="7.2354020624937503"/>
    <n v="2205379.9500000002"/>
    <n v="53.612010142665802"/>
    <m/>
    <n v="95086"/>
    <n v="8009681.3299999898"/>
    <n v="4113593.1"/>
    <n v="44.621257022236797"/>
    <m/>
    <m/>
    <m/>
    <s v="Vague E"/>
    <x v="161"/>
    <s v="Cergy"/>
    <x v="23"/>
    <s v="Île-de-France"/>
    <s v="95127"/>
    <s v="A25"/>
    <s v="R11"/>
    <s v="Comptes financiers"/>
    <s v="tdEpy"/>
    <n v="80.212771697233507"/>
    <n v="297635"/>
    <n v="3815958.1"/>
    <m/>
    <n v="35.594335764516899"/>
    <n v="92.764597937506295"/>
    <n v="350285.23"/>
    <n v="755.63861112625898"/>
    <n v="617313.09"/>
    <n v="1835536.95"/>
    <n v="1835536.95"/>
    <n v="285978.10000000102"/>
    <m/>
    <m/>
    <m/>
    <m/>
    <m/>
    <n v="8470964.3599999994"/>
    <n v="799.15635593587899"/>
  </r>
  <r>
    <x v="162"/>
    <x v="4"/>
    <n v="1362639"/>
    <m/>
    <m/>
    <m/>
    <m/>
    <n v="348962"/>
    <n v="11.2924438960603"/>
    <m/>
    <m/>
    <m/>
    <m/>
    <n v="6034730"/>
    <n v="4486717"/>
    <n v="49.798170912049898"/>
    <m/>
    <m/>
    <m/>
    <s v="Vague E"/>
    <x v="161"/>
    <s v="Cergy"/>
    <x v="23"/>
    <s v="Île-de-France"/>
    <s v="95127"/>
    <s v="A25"/>
    <s v="R11"/>
    <s v="Comptes financiers"/>
    <s v="tdEpy"/>
    <n v="37.182261772927397"/>
    <n v="506660"/>
    <n v="3980057"/>
    <m/>
    <n v="36.954325400955803"/>
    <n v="88.707556103939694"/>
    <m/>
    <n v="545.847157465333"/>
    <m/>
    <n v="2234303"/>
    <n v="2234303"/>
    <n v="116274"/>
    <n v="116274"/>
    <m/>
    <m/>
    <m/>
    <m/>
    <n v="5685768"/>
    <n v="514.28320750180205"/>
  </r>
  <r>
    <x v="162"/>
    <x v="10"/>
    <n v="222535"/>
    <m/>
    <m/>
    <n v="2706497"/>
    <m/>
    <n v="157388"/>
    <n v="16.196200280268499"/>
    <m/>
    <m/>
    <m/>
    <m/>
    <n v="6554114"/>
    <n v="4877465"/>
    <n v="52.459997150158898"/>
    <m/>
    <m/>
    <m/>
    <s v="Vague E"/>
    <x v="161"/>
    <s v="Cergy"/>
    <x v="23"/>
    <s v="Île-de-France"/>
    <s v="95127"/>
    <s v="A25"/>
    <s v="R11"/>
    <s v="Comptes financiers"/>
    <s v="tdEpy"/>
    <n v="354.98415979508798"/>
    <n v="789964"/>
    <n v="4087501"/>
    <n v="1704871"/>
    <n v="34.954038624572398"/>
    <n v="83.803799719731501"/>
    <m/>
    <n v="577.24292666839699"/>
    <m/>
    <n v="2706497"/>
    <n v="2558718"/>
    <n v="151390"/>
    <n v="151390"/>
    <n v="521616"/>
    <m/>
    <m/>
    <m/>
    <n v="6396726"/>
    <n v="563.38123464679302"/>
  </r>
  <r>
    <x v="162"/>
    <x v="8"/>
    <n v="976786"/>
    <m/>
    <m/>
    <n v="2490617"/>
    <m/>
    <n v="895889"/>
    <n v="16.264591911230099"/>
    <m/>
    <m/>
    <m/>
    <m/>
    <n v="6923564"/>
    <n v="5446168"/>
    <n v="51.834959920443097"/>
    <m/>
    <m/>
    <m/>
    <s v="Vague E"/>
    <x v="161"/>
    <s v="Cergy"/>
    <x v="23"/>
    <s v="Île-de-France"/>
    <s v="95127"/>
    <s v="A25"/>
    <s v="R11"/>
    <s v="Comptes financiers"/>
    <s v="tdEpy"/>
    <n v="90.684858300589894"/>
    <n v="885797"/>
    <n v="4560371"/>
    <n v="1988347"/>
    <n v="36.509101445273103"/>
    <n v="83.735408088769901"/>
    <m/>
    <n v="546.55269055960605"/>
    <m/>
    <n v="2490617"/>
    <n v="2823019"/>
    <n v="669559"/>
    <n v="669559"/>
    <n v="-337832"/>
    <m/>
    <m/>
    <m/>
    <n v="6027675"/>
    <n v="475.83036555578502"/>
  </r>
  <r>
    <x v="162"/>
    <x v="11"/>
    <n v="434898"/>
    <m/>
    <m/>
    <n v="3294471"/>
    <m/>
    <n v="149288"/>
    <n v="8.9993334262240872"/>
    <m/>
    <m/>
    <m/>
    <m/>
    <n v="7007334"/>
    <n v="5447259"/>
    <n v="51.565273470565657"/>
    <m/>
    <m/>
    <m/>
    <s v="Vague E"/>
    <x v="161"/>
    <s v="Cergy"/>
    <x v="23"/>
    <s v="Île-de-France"/>
    <s v="95127"/>
    <s v="A25"/>
    <s v="R11"/>
    <s v="Comptes financiers"/>
    <s v="tdEpy"/>
    <n v="112.71999411356229"/>
    <n v="490217"/>
    <n v="4957041"/>
    <n v="2048508"/>
    <n v="37.606216263996259"/>
    <n v="91.000648215919242"/>
    <m/>
    <n v="508.900418616671"/>
    <m/>
    <n v="3294471"/>
    <n v="2808894"/>
    <n v="58509"/>
    <n v="58509"/>
    <n v="793275"/>
    <m/>
    <m/>
    <m/>
    <n v="6858046"/>
    <n v="498.05853128912997"/>
  </r>
  <r>
    <x v="163"/>
    <x v="3"/>
    <n v="5810345.7599999998"/>
    <n v="0"/>
    <n v="0"/>
    <n v="1100174.93"/>
    <n v="361119.21"/>
    <m/>
    <n v="1.2591450448652799"/>
    <n v="19561080.969999999"/>
    <n v="15.769404452261099"/>
    <n v="2051040.41"/>
    <n v="2030535.5"/>
    <n v="18086639.109999999"/>
    <n v="124044513.09"/>
    <n v="9.9732619136680896"/>
    <n v="1259737.32"/>
    <n v="14258.7"/>
    <s v="2009"/>
    <s v="Vague E"/>
    <x v="162"/>
    <s v="Cergy"/>
    <x v="23"/>
    <s v="Île-de-France"/>
    <s v="95127"/>
    <s v="A25"/>
    <s v="R11"/>
    <s v="Comptes financiers"/>
    <s v="W6CUQ"/>
    <n v="26.881366523013899"/>
    <n v="1561900.34"/>
    <n v="122481048.09999999"/>
    <m/>
    <n v="81.248024390145204"/>
    <n v="98.739593593417894"/>
    <n v="3371874.34"/>
    <n v="53.160796552654602"/>
    <n v="2094131.18"/>
    <n v="12371284.18"/>
    <n v="12371284.18"/>
    <m/>
    <m/>
    <m/>
    <n v="239879.74"/>
    <n v="367543.2"/>
    <m/>
    <n v="31637727.98"/>
    <n v="92.990566699763605"/>
  </r>
  <r>
    <x v="165"/>
    <x v="2"/>
    <n v="113630.72"/>
    <n v="0"/>
    <n v="0"/>
    <n v="101422.19"/>
    <n v="5000"/>
    <m/>
    <n v="3.702272131"/>
    <n v="1339923.6000000001"/>
    <n v="24.782092460000001"/>
    <m/>
    <m/>
    <n v="2066554.9"/>
    <n v="5406821.8899999997"/>
    <n v="3.4170330330000001"/>
    <m/>
    <n v="78330.7"/>
    <m/>
    <m/>
    <x v="164"/>
    <s v="Athènes"/>
    <x v="11"/>
    <s v="Étranger"/>
    <s v="hmxhj"/>
    <m/>
    <s v="R99"/>
    <s v="Comptes financiers"/>
    <s v="td273"/>
    <n v="176.16297779999999"/>
    <n v="200175.26"/>
    <n v="5167487.7699999996"/>
    <m/>
    <n v="70.710076970000003"/>
    <n v="95.573478750000007"/>
    <n v="269353.48"/>
    <n v="143.96933229999999"/>
    <m/>
    <n v="184752.89"/>
    <n v="184752.89"/>
    <n v="71547.7"/>
    <m/>
    <m/>
    <m/>
    <m/>
    <m/>
    <n v="2194777.7999999998"/>
    <n v="152.9021535"/>
  </r>
  <r>
    <x v="165"/>
    <x v="0"/>
    <n v="135754.85999999999"/>
    <n v="0"/>
    <n v="0"/>
    <n v="262435.18"/>
    <n v="5000"/>
    <n v="27081.09"/>
    <n v="6.1489796060000002"/>
    <n v="1418882.81"/>
    <n v="24.856449720000001"/>
    <m/>
    <m/>
    <n v="2281802.7599999998"/>
    <n v="5708308.4100000001"/>
    <n v="6.7636746700000003"/>
    <m/>
    <n v="114956.23"/>
    <m/>
    <m/>
    <x v="164"/>
    <s v="Athènes"/>
    <x v="11"/>
    <s v="Étranger"/>
    <s v="hmxhj"/>
    <m/>
    <s v="R99"/>
    <s v="Comptes financiers"/>
    <s v="td273"/>
    <n v="258.55628300000001"/>
    <n v="351002.72"/>
    <n v="5354838.3899999997"/>
    <m/>
    <n v="68.865816940000002"/>
    <n v="93.807797429999994"/>
    <n v="332708.09000000003"/>
    <n v="153.40313449999999"/>
    <m/>
    <n v="386091.41"/>
    <n v="386091.41"/>
    <n v="222917.68"/>
    <m/>
    <m/>
    <m/>
    <m/>
    <m/>
    <n v="2254721.67"/>
    <n v="151.58250200000001"/>
  </r>
  <r>
    <x v="165"/>
    <x v="8"/>
    <n v="100213"/>
    <n v="75207"/>
    <m/>
    <n v="310501"/>
    <m/>
    <n v="-132863"/>
    <n v="0.61911658882237897"/>
    <m/>
    <m/>
    <m/>
    <m/>
    <n v="2404753"/>
    <n v="6001939"/>
    <n v="6.8709961897313496"/>
    <m/>
    <m/>
    <m/>
    <m/>
    <x v="164"/>
    <s v="Athènes"/>
    <x v="11"/>
    <s v="Étranger"/>
    <s v="hmxhj"/>
    <m/>
    <s v="R99"/>
    <s v="Comptes financiers"/>
    <s v="td273"/>
    <n v="37.080019558340702"/>
    <n v="37159"/>
    <n v="5964781"/>
    <n v="4097162"/>
    <n v="68.263972692824794"/>
    <n v="99.380900072459895"/>
    <m/>
    <n v="145.137110649997"/>
    <m/>
    <n v="385708"/>
    <n v="412393"/>
    <n v="-10561"/>
    <n v="-10561"/>
    <n v="190943"/>
    <m/>
    <m/>
    <m/>
    <n v="2537616"/>
    <n v="153.15595995896601"/>
  </r>
  <r>
    <x v="166"/>
    <x v="2"/>
    <n v="431224.86"/>
    <n v="0"/>
    <n v="0"/>
    <n v="574091.43999999994"/>
    <n v="388848.06"/>
    <m/>
    <n v="2.049321376"/>
    <n v="3566748.46"/>
    <n v="26.295605309999999"/>
    <n v="16760.03"/>
    <m/>
    <n v="1797384.88"/>
    <n v="13564047.75"/>
    <n v="10.837013969999999"/>
    <m/>
    <n v="367231.57"/>
    <m/>
    <m/>
    <x v="165"/>
    <s v="Rome"/>
    <x v="11"/>
    <s v="Étranger"/>
    <s v="ZNdhh"/>
    <m/>
    <s v="R99"/>
    <s v="Comptes financiers"/>
    <s v="BOl78"/>
    <n v="64.460785029999997"/>
    <n v="277970.93"/>
    <n v="13230939.17"/>
    <m/>
    <n v="70.217890449999999"/>
    <n v="97.544180130000001"/>
    <n v="648211.37"/>
    <n v="48.904960449999997"/>
    <n v="17695.59"/>
    <n v="1469937.75"/>
    <n v="1469937.75"/>
    <n v="302456.87"/>
    <m/>
    <m/>
    <m/>
    <m/>
    <m/>
    <n v="2628450.35"/>
    <n v="71.517381630000003"/>
  </r>
  <r>
    <x v="166"/>
    <x v="0"/>
    <n v="237325.93"/>
    <n v="0"/>
    <n v="0"/>
    <n v="304680.46000000002"/>
    <n v="137393.60999999999"/>
    <n v="-891724.06"/>
    <n v="4.4481306690000002"/>
    <n v="2235850.9900000002"/>
    <n v="30.628161670000001"/>
    <n v="28205"/>
    <m/>
    <n v="1885871.79"/>
    <n v="7299984.29"/>
    <n v="15.2970095"/>
    <m/>
    <n v="341317.14"/>
    <m/>
    <m/>
    <x v="165"/>
    <s v="Rome"/>
    <x v="11"/>
    <s v="Étranger"/>
    <s v="ZNdhh"/>
    <m/>
    <s v="R99"/>
    <s v="Comptes financiers"/>
    <s v="BOl78"/>
    <n v="136.8214758"/>
    <n v="324712.84000000003"/>
    <n v="6960713.5899999999"/>
    <m/>
    <n v="63.690382960000001"/>
    <n v="95.35244616"/>
    <n v="489820.88"/>
    <n v="97.535092579999997"/>
    <n v="5943.21"/>
    <n v="1116679.29"/>
    <n v="1116679.29"/>
    <n v="193312.32"/>
    <m/>
    <m/>
    <m/>
    <m/>
    <m/>
    <n v="2777595.85"/>
    <n v="143.6540224"/>
  </r>
  <r>
    <x v="167"/>
    <x v="12"/>
    <n v="3657332.03"/>
    <n v="0"/>
    <n v="0"/>
    <n v="50592.31"/>
    <n v="112406.56"/>
    <m/>
    <n v="12.570169557782901"/>
    <n v="1190283.74"/>
    <n v="17.415911700674499"/>
    <n v="20500"/>
    <m/>
    <n v="1617514.71"/>
    <n v="6834461.2699999996"/>
    <n v="4.4255319922238696"/>
    <m/>
    <n v="99479.63"/>
    <m/>
    <m/>
    <x v="166"/>
    <s v="Madrid"/>
    <x v="11"/>
    <s v="Étranger"/>
    <s v="dNQUz"/>
    <m/>
    <s v="R99"/>
    <s v="Comptes financiers"/>
    <s v="6a498"/>
    <n v="23.4898927128582"/>
    <n v="859103.36999999895"/>
    <n v="5983611.5099999998"/>
    <m/>
    <n v="69.554503745106501"/>
    <n v="87.550595044925899"/>
    <n v="941792.43999999901"/>
    <n v="97.316694880146002"/>
    <m/>
    <n v="302461.27"/>
    <n v="302461.27"/>
    <n v="831009.73999999894"/>
    <m/>
    <m/>
    <m/>
    <m/>
    <m/>
    <n v="2261028.4300000002"/>
    <n v="136.033269111751"/>
  </r>
  <r>
    <x v="167"/>
    <x v="2"/>
    <n v="152234.01999999999"/>
    <n v="205990.53"/>
    <n v="0"/>
    <n v="262658.93"/>
    <n v="65041.32"/>
    <n v="18020.68"/>
    <n v="6.6254366720000002"/>
    <n v="1259969.29"/>
    <n v="18.212420989999998"/>
    <n v="18940"/>
    <m/>
    <n v="2005450.35"/>
    <n v="6918186.7199999997"/>
    <n v="9.2849867459999995"/>
    <m/>
    <n v="89721.94"/>
    <m/>
    <m/>
    <x v="166"/>
    <s v="Madrid"/>
    <x v="11"/>
    <s v="Étranger"/>
    <s v="dNQUz"/>
    <m/>
    <s v="R99"/>
    <s v="Comptes financiers"/>
    <s v="6a498"/>
    <n v="301.08912579999998"/>
    <n v="458360.08"/>
    <n v="6442971.2599999998"/>
    <m/>
    <n v="73.560702039999995"/>
    <n v="93.130924629999996"/>
    <n v="542652.81999999995"/>
    <n v="112.05422110000001"/>
    <m/>
    <n v="642352.72"/>
    <n v="642352.72"/>
    <n v="336800.39"/>
    <m/>
    <m/>
    <m/>
    <m/>
    <m/>
    <n v="1987429.67"/>
    <n v="111.04731839999999"/>
  </r>
  <r>
    <x v="168"/>
    <x v="0"/>
    <n v="157700"/>
    <m/>
    <m/>
    <m/>
    <m/>
    <n v="-114092"/>
    <n v="3.7777415320261301"/>
    <m/>
    <m/>
    <m/>
    <m/>
    <n v="806707"/>
    <n v="5542412"/>
    <n v="12.1379825245759"/>
    <m/>
    <m/>
    <m/>
    <m/>
    <x v="167"/>
    <s v="Le Caire"/>
    <x v="11"/>
    <s v="Étranger"/>
    <s v="PYEan"/>
    <m/>
    <s v="R99"/>
    <s v="Comptes financiers"/>
    <s v="5eUBS"/>
    <n v="132.76981610653101"/>
    <n v="209378"/>
    <n v="5412712"/>
    <m/>
    <n v="68.969899747618896"/>
    <n v="97.659863611727204"/>
    <m/>
    <n v="54"/>
    <m/>
    <m/>
    <n v="672737"/>
    <m/>
    <m/>
    <m/>
    <m/>
    <m/>
    <m/>
    <n v="920799"/>
    <n v="61"/>
  </r>
  <r>
    <x v="168"/>
    <x v="6"/>
    <n v="478123"/>
    <m/>
    <m/>
    <m/>
    <m/>
    <n v="4915"/>
    <n v="0.50495505474569802"/>
    <m/>
    <m/>
    <m/>
    <m/>
    <n v="766061"/>
    <n v="5899733"/>
    <n v="15.508989983106"/>
    <m/>
    <m/>
    <m/>
    <m/>
    <x v="167"/>
    <s v="Le Caire"/>
    <x v="11"/>
    <s v="Étranger"/>
    <s v="PYEan"/>
    <m/>
    <s v="R99"/>
    <s v="Comptes financiers"/>
    <s v="5eUBS"/>
    <n v="6.2308234491961301"/>
    <n v="29791"/>
    <n v="5869943"/>
    <m/>
    <n v="71.606986282260607"/>
    <n v="99.495061895173905"/>
    <m/>
    <n v="47"/>
    <m/>
    <m/>
    <n v="914989"/>
    <m/>
    <m/>
    <m/>
    <m/>
    <m/>
    <m/>
    <n v="761146"/>
    <n v="47"/>
  </r>
  <r>
    <x v="168"/>
    <x v="4"/>
    <n v="92073"/>
    <m/>
    <m/>
    <m/>
    <m/>
    <n v="-137792"/>
    <n v="4.6281984076846898"/>
    <m/>
    <m/>
    <m/>
    <m/>
    <n v="932238"/>
    <n v="5579925"/>
    <n v="11.631482502004999"/>
    <m/>
    <m/>
    <m/>
    <m/>
    <x v="167"/>
    <s v="Le Caire"/>
    <x v="11"/>
    <s v="Étranger"/>
    <s v="PYEan"/>
    <m/>
    <s v="R99"/>
    <s v="Comptes financiers"/>
    <s v="5eUBS"/>
    <n v="280.48396381132397"/>
    <n v="258250"/>
    <n v="5321675"/>
    <m/>
    <n v="71.288126632526399"/>
    <n v="95.371801592315293"/>
    <m/>
    <n v="63.063918784968997"/>
    <m/>
    <n v="649028"/>
    <n v="649028"/>
    <n v="121375"/>
    <n v="121375"/>
    <m/>
    <m/>
    <m/>
    <m/>
    <n v="1070030"/>
    <n v="72.385254642570203"/>
  </r>
  <r>
    <x v="168"/>
    <x v="8"/>
    <n v="230292"/>
    <n v="90493"/>
    <m/>
    <n v="712818"/>
    <n v="379979"/>
    <n v="-296245"/>
    <n v="7.7030220588380498"/>
    <m/>
    <m/>
    <m/>
    <m/>
    <n v="3161339"/>
    <n v="7091126"/>
    <n v="17.7833816519408"/>
    <m/>
    <m/>
    <m/>
    <m/>
    <x v="167"/>
    <s v="Le Caire"/>
    <x v="11"/>
    <s v="Étranger"/>
    <s v="PYEan"/>
    <m/>
    <s v="R99"/>
    <s v="Comptes financiers"/>
    <s v="5eUBS"/>
    <n v="237.19061018185599"/>
    <n v="546231"/>
    <n v="6544896"/>
    <n v="4773749"/>
    <n v="67.320041979228705"/>
    <n v="92.296992043294694"/>
    <m/>
    <n v="173.88848348392401"/>
    <m/>
    <n v="1183290"/>
    <n v="1261042"/>
    <n v="379449"/>
    <n v="379449"/>
    <n v="311739"/>
    <m/>
    <m/>
    <m/>
    <n v="3457584"/>
    <n v="190.18334897911299"/>
  </r>
  <r>
    <x v="169"/>
    <x v="12"/>
    <n v="7657435.1900000004"/>
    <n v="0"/>
    <n v="0"/>
    <n v="1161008.8600000001"/>
    <n v="903525.72"/>
    <n v="4666292.7599999905"/>
    <n v="6.1173557722866896"/>
    <n v="7914785.5700000003"/>
    <n v="17.3786589428348"/>
    <n v="176758.71"/>
    <n v="607839.09"/>
    <n v="12277775.369999999"/>
    <n v="45543131.93"/>
    <n v="26.5295718980651"/>
    <n v="625951.98"/>
    <m/>
    <s v="2009"/>
    <s v="Vague C"/>
    <x v="168"/>
    <s v="Corte"/>
    <x v="26"/>
    <s v="Corse"/>
    <s v="2B096"/>
    <s v="A27"/>
    <s v="R94"/>
    <s v="Comptes financiers"/>
    <s v="NLCOF"/>
    <n v="36.383401764057197"/>
    <n v="2786035.41"/>
    <n v="42746229.140000001"/>
    <m/>
    <n v="75.495478468294294"/>
    <n v="93.858782495901096"/>
    <n v="3448000.43"/>
    <n v="103.400913299835"/>
    <n v="91544.63"/>
    <n v="12082397.93"/>
    <n v="12082397.93"/>
    <n v="2435734.81"/>
    <m/>
    <m/>
    <n v="555830.94999999995"/>
    <n v="7910888.7000000002"/>
    <n v="78.521967388486502"/>
    <n v="7611482.6099999901"/>
    <n v="64.102349955259697"/>
  </r>
  <r>
    <x v="169"/>
    <x v="2"/>
    <m/>
    <m/>
    <m/>
    <m/>
    <m/>
    <n v="7151697"/>
    <m/>
    <m/>
    <m/>
    <m/>
    <m/>
    <n v="17173462"/>
    <m/>
    <m/>
    <m/>
    <m/>
    <s v="2009"/>
    <s v="Vague C"/>
    <x v="168"/>
    <s v="Corte"/>
    <x v="26"/>
    <s v="Corse"/>
    <s v="2B096"/>
    <s v="A27"/>
    <s v="R94"/>
    <s v="Comptes financiers"/>
    <s v="NLCOF"/>
    <m/>
    <n v="1088347"/>
    <n v="51077851"/>
    <m/>
    <m/>
    <m/>
    <m/>
    <n v="121"/>
    <m/>
    <m/>
    <m/>
    <n v="1038559"/>
    <m/>
    <m/>
    <m/>
    <m/>
    <n v="78.176367557132096"/>
    <n v="10021765"/>
    <n v="70.634050000000002"/>
  </r>
  <r>
    <x v="169"/>
    <x v="14"/>
    <n v="9314600"/>
    <n v="90658"/>
    <n v="69822"/>
    <n v="1026940"/>
    <n v="968092"/>
    <n v="2776857"/>
    <n v="9.0245232558719408"/>
    <m/>
    <m/>
    <n v="158960"/>
    <n v="494151"/>
    <n v="33997046"/>
    <n v="60163300"/>
    <n v="29.114539927164898"/>
    <n v="134161"/>
    <n v="3200"/>
    <s v="2009"/>
    <s v="Vague C"/>
    <x v="168"/>
    <s v="Corte"/>
    <x v="26"/>
    <s v="Corse"/>
    <s v="2B096"/>
    <s v="A27"/>
    <s v="R94"/>
    <s v="Comptes financiers"/>
    <s v="NLCOF"/>
    <n v="58.289685010628503"/>
    <n v="5429451"/>
    <n v="54732849"/>
    <n v="44112327"/>
    <n v="73.320989706349195"/>
    <n v="90.973814601260202"/>
    <m/>
    <n v="223.612269114659"/>
    <n v="4020525"/>
    <n v="23899732"/>
    <n v="17516268"/>
    <n v="4763504"/>
    <n v="4763504"/>
    <n v="3653011"/>
    <n v="1489900"/>
    <n v="15443323"/>
    <n v="77.260035614129905"/>
    <n v="31220189"/>
    <n v="205.34776181667399"/>
  </r>
  <r>
    <x v="170"/>
    <x v="14"/>
    <n v="8036551"/>
    <n v="347027"/>
    <m/>
    <n v="3360150"/>
    <n v="4529766"/>
    <n v="-2989324"/>
    <n v="4.5722137318812397"/>
    <m/>
    <m/>
    <n v="90242"/>
    <n v="1933412"/>
    <n v="30157149"/>
    <n v="99663249"/>
    <n v="8.1536775907999992"/>
    <m/>
    <m/>
    <s v="2014"/>
    <s v="Vague B"/>
    <x v="169"/>
    <s v="Pointe-à-Pitre"/>
    <x v="27"/>
    <s v="Guadeloupe"/>
    <s v="97120"/>
    <s v="A32"/>
    <s v="R01"/>
    <s v="Comptes financiers"/>
    <s v="z3hdL"/>
    <n v="57.198691329153498"/>
    <n v="4596802"/>
    <n v="95066081"/>
    <n v="86534166"/>
    <n v="86.071295231356601"/>
    <n v="95.387298680000001"/>
    <m/>
    <n v="114.200286009476"/>
    <n v="817991"/>
    <n v="13347009"/>
    <n v="8126220"/>
    <n v="6651038"/>
    <n v="6651038"/>
    <n v="7230038"/>
    <n v="74481"/>
    <n v="2193940"/>
    <n v="86.148459043117398"/>
    <n v="33146473"/>
    <n v="125.52037650526501"/>
  </r>
  <r>
    <x v="172"/>
    <x v="4"/>
    <n v="4369533"/>
    <m/>
    <m/>
    <m/>
    <m/>
    <n v="-5177129"/>
    <n v="5.45108832910178"/>
    <m/>
    <m/>
    <m/>
    <m/>
    <n v="12569945"/>
    <n v="104084371"/>
    <n v="12.212196584249901"/>
    <m/>
    <m/>
    <s v="2012"/>
    <s v="Vague E"/>
    <x v="171"/>
    <s v="Saint-Denis"/>
    <x v="29"/>
    <s v="La Réunion"/>
    <s v="97411"/>
    <s v="A28"/>
    <s v="R04"/>
    <s v="Comptes financiers"/>
    <s v="cEt92"/>
    <n v="129.84753748283899"/>
    <n v="5673731"/>
    <n v="98390600"/>
    <m/>
    <n v="81.265048909216205"/>
    <n v="94.529658059806096"/>
    <m/>
    <n v="45.991997202984798"/>
    <m/>
    <n v="12710988"/>
    <n v="12710988"/>
    <n v="3442418"/>
    <n v="3442418"/>
    <n v="8471796"/>
    <m/>
    <m/>
    <n v="87.5232312295349"/>
    <n v="17747074"/>
    <n v="64.934522606834406"/>
  </r>
  <r>
    <x v="172"/>
    <x v="8"/>
    <n v="18929610"/>
    <n v="217049"/>
    <n v="0"/>
    <n v="6834154"/>
    <n v="6435013"/>
    <n v="10223247"/>
    <n v="5.1915995574727702"/>
    <m/>
    <m/>
    <n v="28398"/>
    <n v="1779051"/>
    <n v="20360326"/>
    <n v="140994715"/>
    <n v="18.484861648892299"/>
    <n v="446672"/>
    <n v="896116"/>
    <s v="2012"/>
    <s v="Vague E"/>
    <x v="171"/>
    <s v="Saint-Denis"/>
    <x v="29"/>
    <s v="La Réunion"/>
    <s v="97411"/>
    <s v="A28"/>
    <s v="R04"/>
    <s v="Comptes financiers"/>
    <s v="cEt92"/>
    <n v="38.668947749055597"/>
    <n v="7319881"/>
    <n v="133674835"/>
    <n v="113074130"/>
    <n v="80.197424421191997"/>
    <n v="94.808401151773694"/>
    <m/>
    <n v="54.832439927829299"/>
    <n v="1939171"/>
    <n v="36910454"/>
    <n v="26062678"/>
    <n v="3502543"/>
    <n v="3502543"/>
    <n v="34692"/>
    <n v="9300983"/>
    <n v="9033847"/>
    <n v="78.950807164336993"/>
    <n v="10137079"/>
    <n v="27.300190346223399"/>
  </r>
  <r>
    <x v="173"/>
    <x v="13"/>
    <n v="988918"/>
    <n v="324"/>
    <n v="0"/>
    <n v="171420"/>
    <n v="548286"/>
    <n v="-365491"/>
    <n v="21.900066469387401"/>
    <m/>
    <m/>
    <n v="100301"/>
    <n v="224231"/>
    <n v="1194604"/>
    <n v="3382008"/>
    <n v="15.872109113875499"/>
    <n v="0"/>
    <n v="0"/>
    <m/>
    <s v="Vague E"/>
    <x v="172"/>
    <s v="Dembeni"/>
    <x v="30"/>
    <s v="Mayotte"/>
    <s v="97607"/>
    <s v="A43"/>
    <s v="R06"/>
    <s v="Comptes financiers"/>
    <s v="pVJpw"/>
    <n v="74.896199684908197"/>
    <n v="740662"/>
    <n v="2641346"/>
    <n v="858148"/>
    <n v="25.373919872454501"/>
    <n v="78.099933530612603"/>
    <m/>
    <n v="162.817533181946"/>
    <n v="19320"/>
    <n v="1100265"/>
    <n v="536796"/>
    <n v="390251"/>
    <n v="390251"/>
    <n v="403742"/>
    <n v="36383"/>
    <n v="0"/>
    <m/>
    <n v="1560095"/>
    <n v="212.63181726286501"/>
  </r>
  <r>
    <x v="174"/>
    <x v="0"/>
    <n v="1749803.98"/>
    <n v="0"/>
    <n v="0"/>
    <n v="971622.19"/>
    <n v="1284616.29"/>
    <n v="-1241092"/>
    <n v="8.3604212320000002"/>
    <n v="4646202.43"/>
    <n v="16.986837470000001"/>
    <n v="735941.43"/>
    <n v="396303.47"/>
    <n v="8895409"/>
    <n v="27351780.09"/>
    <n v="16.24975079"/>
    <m/>
    <m/>
    <s v="2011"/>
    <s v="Vague C"/>
    <x v="173"/>
    <s v="Nouméa"/>
    <x v="31"/>
    <s v="Collectivités d'outre-mer"/>
    <s v="98818"/>
    <s v="A40"/>
    <s v="R00"/>
    <s v="Comptes financiers"/>
    <s v="Z2FY5"/>
    <n v="130.68458269999999"/>
    <n v="2286724.0299999998"/>
    <n v="25065056.059999999"/>
    <m/>
    <n v="70.210528109999998"/>
    <n v="91.63957877"/>
    <n v="2795068.33"/>
    <n v="129"/>
    <n v="573865.06999999995"/>
    <n v="4444596.0999999996"/>
    <n v="4444596.0999999996"/>
    <n v="1333209.0900000001"/>
    <m/>
    <m/>
    <n v="33054.879999999997"/>
    <n v="48604"/>
    <m/>
    <n v="10136501"/>
    <n v="146"/>
  </r>
  <r>
    <x v="174"/>
    <x v="6"/>
    <n v="2032587"/>
    <n v="0"/>
    <n v="0"/>
    <n v="472343.01"/>
    <n v="1339808.03"/>
    <n v="-1861857"/>
    <n v="7.6548064679635104"/>
    <n v="4492158.28"/>
    <n v="17.039199150000002"/>
    <n v="9429.11"/>
    <n v="343225.62"/>
    <n v="9709552"/>
    <n v="27660020"/>
    <n v="15.6564890408611"/>
    <m/>
    <m/>
    <s v="2011"/>
    <s v="Vague C"/>
    <x v="173"/>
    <s v="Nouméa"/>
    <x v="31"/>
    <s v="Collectivités d'outre-mer"/>
    <s v="98818"/>
    <s v="A40"/>
    <s v="R00"/>
    <s v="Comptes financiers"/>
    <s v="Z2FY5"/>
    <n v="104.168776047471"/>
    <n v="2117321"/>
    <n v="25542699"/>
    <m/>
    <n v="72.529307643306097"/>
    <n v="92.345193532036504"/>
    <n v="1532736.52"/>
    <n v="137"/>
    <n v="705791.8"/>
    <n v="3025312.1"/>
    <n v="4330588"/>
    <n v="1345337"/>
    <m/>
    <m/>
    <n v="36857.480000000003"/>
    <n v="25559"/>
    <m/>
    <n v="11571409"/>
    <n v="163"/>
  </r>
  <r>
    <x v="174"/>
    <x v="1"/>
    <n v="7815131"/>
    <n v="129160"/>
    <n v="229911"/>
    <n v="3489060"/>
    <n v="318799"/>
    <n v="2014123"/>
    <n v="8.0112949393177892"/>
    <m/>
    <m/>
    <n v="428139"/>
    <n v="436391"/>
    <n v="7690387"/>
    <n v="31183523"/>
    <n v="13.116080566009201"/>
    <m/>
    <n v="37064"/>
    <s v="2011"/>
    <s v="Vague C"/>
    <x v="173"/>
    <s v="Nouméa"/>
    <x v="31"/>
    <s v="Collectivités d'outre-mer"/>
    <s v="98818"/>
    <s v="A40"/>
    <s v="R00"/>
    <s v="Comptes financiers"/>
    <s v="Z2FY5"/>
    <n v="31.96624599127"/>
    <n v="2498204"/>
    <n v="28498186"/>
    <n v="23121929"/>
    <n v="74.147904968915796"/>
    <n v="91.388602884927394"/>
    <m/>
    <n v="97.147913905818399"/>
    <n v="286274"/>
    <n v="5354798"/>
    <n v="4090056"/>
    <n v="899877"/>
    <n v="899877"/>
    <n v="-3664033"/>
    <m/>
    <m/>
    <m/>
    <n v="5676264"/>
    <n v="71.704740785957398"/>
  </r>
  <r>
    <x v="175"/>
    <x v="6"/>
    <n v="2385066"/>
    <n v="44778.8"/>
    <n v="0"/>
    <n v="698022.56"/>
    <n v="778563.19"/>
    <n v="-1461155"/>
    <m/>
    <n v="3316632.7"/>
    <n v="13.499109000000001"/>
    <n v="2000"/>
    <n v="527105.15"/>
    <n v="6717724"/>
    <n v="24372848"/>
    <n v="11.2307556343026"/>
    <m/>
    <m/>
    <s v="2013"/>
    <s v="Vague B"/>
    <x v="174"/>
    <s v="Punaauia"/>
    <x v="32"/>
    <s v="Collectivités d'outre-mer"/>
    <s v="98738"/>
    <s v="A41"/>
    <s v="R00"/>
    <s v="Comptes financiers"/>
    <s v="zepT6"/>
    <m/>
    <m/>
    <n v="24830262"/>
    <m/>
    <n v="86.908345713229707"/>
    <n v="101.876735948134"/>
    <m/>
    <n v="97"/>
    <n v="620969.52"/>
    <n v="2933678.2"/>
    <n v="2737255"/>
    <m/>
    <m/>
    <m/>
    <n v="1840.53"/>
    <n v="260398.45"/>
    <m/>
    <n v="8178879"/>
    <n v="119"/>
  </r>
  <r>
    <x v="175"/>
    <x v="13"/>
    <n v="3261195"/>
    <n v="170760"/>
    <m/>
    <n v="459105"/>
    <n v="4239634"/>
    <n v="-1350450"/>
    <n v="9.2533021307261993"/>
    <m/>
    <m/>
    <n v="459190"/>
    <n v="577094"/>
    <n v="12808948"/>
    <n v="30724783"/>
    <n v="10.0876220997232"/>
    <m/>
    <m/>
    <s v="2013"/>
    <s v="Vague B"/>
    <x v="174"/>
    <s v="Punaauia"/>
    <x v="32"/>
    <s v="Collectivités d'outre-mer"/>
    <s v="98738"/>
    <s v="A41"/>
    <s v="R00"/>
    <s v="Comptes financiers"/>
    <s v="zepT6"/>
    <n v="87.178380930916404"/>
    <n v="2843057"/>
    <n v="27881726"/>
    <n v="23992914"/>
    <n v="78.0897752801053"/>
    <n v="90.746697869273802"/>
    <m/>
    <n v="165.38507264578999"/>
    <n v="477019"/>
    <n v="6387986"/>
    <n v="3099400"/>
    <n v="1794302"/>
    <n v="1794302"/>
    <n v="2958819"/>
    <n v="5184"/>
    <m/>
    <m/>
    <n v="14159398"/>
    <n v="182.82165458479901"/>
  </r>
  <r>
    <x v="0"/>
    <x v="6"/>
    <n v="925918"/>
    <n v="0"/>
    <n v="0"/>
    <n v="205011.33"/>
    <n v="566874.1"/>
    <n v="88619"/>
    <n v="15.292586465325201"/>
    <n v="1487129.09"/>
    <n v="45.158769290000002"/>
    <n v="55092.53"/>
    <m/>
    <n v="1313109"/>
    <n v="3293112"/>
    <n v="53.826836135546003"/>
    <m/>
    <n v="291.89999999999998"/>
    <s v="2023"/>
    <s v="Vague C"/>
    <x v="0"/>
    <s v="Nice"/>
    <x v="0"/>
    <s v="Provence-Alpes-Côte d'Azur"/>
    <s v="06088"/>
    <s v="A23"/>
    <s v="R93"/>
    <s v="Comptes financiers"/>
    <s v="8JlNN"/>
    <n v="54.3894815739623"/>
    <n v="503602"/>
    <n v="2789510"/>
    <m/>
    <n v="30.175347816897801"/>
    <n v="84.707413534674799"/>
    <n v="724729.95"/>
    <n v="169"/>
    <m/>
    <n v="1772578.53"/>
    <n v="1772578"/>
    <m/>
    <m/>
    <m/>
    <m/>
    <n v="290573.14"/>
    <m/>
    <n v="1224490"/>
    <n v="158"/>
  </r>
  <r>
    <x v="0"/>
    <x v="10"/>
    <n v="1347280"/>
    <n v="504290"/>
    <n v="13219"/>
    <n v="101851"/>
    <n v="856828"/>
    <n v="181117"/>
    <n v="19.462884282505801"/>
    <m/>
    <m/>
    <n v="214497"/>
    <m/>
    <n v="1713393"/>
    <n v="3495150"/>
    <n v="46.538431826960199"/>
    <m/>
    <m/>
    <s v="2023"/>
    <s v="Vague C"/>
    <x v="0"/>
    <s v="Nice"/>
    <x v="0"/>
    <s v="Provence-Alpes-Côte d'Azur"/>
    <s v="06088"/>
    <s v="A23"/>
    <s v="R93"/>
    <s v="Comptes financiers"/>
    <s v="8JlNN"/>
    <n v="50.4911376996615"/>
    <n v="680257"/>
    <n v="2814894"/>
    <n v="948497"/>
    <n v="27.1375191336566"/>
    <n v="80.537144328569596"/>
    <m/>
    <n v="219.127782431594"/>
    <m/>
    <n v="2126464"/>
    <n v="1626588"/>
    <n v="128445"/>
    <n v="128445"/>
    <n v="-333395"/>
    <n v="340915"/>
    <n v="94864"/>
    <m/>
    <n v="1532276"/>
    <n v="195.96452299802399"/>
  </r>
  <r>
    <x v="1"/>
    <x v="5"/>
    <n v="10074961.67"/>
    <n v="0"/>
    <n v="0"/>
    <n v="2523887.61"/>
    <n v="2336010.65"/>
    <m/>
    <n v="2.7625454140344399"/>
    <n v="26813083.969999999"/>
    <n v="12.532950042266799"/>
    <n v="3699555.39"/>
    <n v="5499351.79"/>
    <n v="5284002.3899999298"/>
    <n v="213940723.28999999"/>
    <n v="15.1721795462011"/>
    <n v="1246681.3999999999"/>
    <n v="27887.16"/>
    <s v="2010"/>
    <s v="Vague C"/>
    <x v="1"/>
    <s v="Nice"/>
    <x v="0"/>
    <s v="Provence-Alpes-Côte d'Azur"/>
    <s v="06088"/>
    <s v="A23"/>
    <s v="R93"/>
    <s v="Comptes financiers"/>
    <s v="7CYWd"/>
    <n v="58.662353600795299"/>
    <n v="5910209.6399999997"/>
    <n v="208030513.65000001"/>
    <m/>
    <n v="80.847583195061901"/>
    <n v="97.237454585965594"/>
    <n v="15152154.33"/>
    <n v="9.1440473179833095"/>
    <n v="7603422.2999999998"/>
    <n v="32459470.66"/>
    <n v="32459470.66"/>
    <n v="19871.959999993502"/>
    <m/>
    <m/>
    <n v="6748158.1600000001"/>
    <n v="1041003.93"/>
    <n v="81.256278054567304"/>
    <n v="19315619.390000001"/>
    <n v="33.425976114730403"/>
  </r>
  <r>
    <x v="1"/>
    <x v="4"/>
    <n v="10533284"/>
    <m/>
    <m/>
    <m/>
    <m/>
    <n v="-13023803"/>
    <n v="2.0827081580764899"/>
    <m/>
    <m/>
    <m/>
    <m/>
    <n v="10824765"/>
    <n v="220198254"/>
    <n v="15.9748605454428"/>
    <m/>
    <m/>
    <s v="2010"/>
    <s v="Vague C"/>
    <x v="1"/>
    <s v="Nice"/>
    <x v="0"/>
    <s v="Provence-Alpes-Côte d'Azur"/>
    <s v="06088"/>
    <s v="A23"/>
    <s v="R93"/>
    <s v="Comptes financiers"/>
    <s v="7CYWd"/>
    <n v="43.539004549768102"/>
    <n v="4586087"/>
    <n v="215612167"/>
    <m/>
    <n v="83.595879011828998"/>
    <n v="97.9172918419235"/>
    <m/>
    <n v="18.073726794833401"/>
    <m/>
    <n v="35176364"/>
    <n v="35176364"/>
    <n v="1814385"/>
    <n v="1814385"/>
    <m/>
    <m/>
    <m/>
    <n v="82.439073188732706"/>
    <n v="23848568"/>
    <n v="39.819109466118398"/>
  </r>
  <r>
    <x v="1"/>
    <x v="10"/>
    <n v="13079733"/>
    <n v="2532552"/>
    <n v="453707"/>
    <n v="5641542"/>
    <n v="11852482"/>
    <n v="-15675562"/>
    <n v="6.0330558208524403"/>
    <m/>
    <m/>
    <n v="776745"/>
    <n v="7143102"/>
    <n v="16607322"/>
    <n v="224034128"/>
    <n v="15.155047716658601"/>
    <n v="1198619"/>
    <n v="1247357"/>
    <s v="2010"/>
    <s v="Vague C"/>
    <x v="1"/>
    <s v="Nice"/>
    <x v="0"/>
    <s v="Provence-Alpes-Côte d'Azur"/>
    <s v="06088"/>
    <s v="A23"/>
    <s v="R93"/>
    <s v="Comptes financiers"/>
    <s v="7CYWd"/>
    <n v="103.336237826873"/>
    <n v="13516104"/>
    <n v="210518023"/>
    <n v="179031349"/>
    <n v="79.912534129621505"/>
    <n v="93.966943732787001"/>
    <m/>
    <n v="28.399639303091899"/>
    <n v="7612705"/>
    <n v="45915556"/>
    <n v="33952479"/>
    <n v="7796405"/>
    <n v="7796405"/>
    <n v="9366498"/>
    <n v="4261547"/>
    <n v="3195198"/>
    <n v="85.457011963129901"/>
    <n v="32282884"/>
    <n v="55.205906242051299"/>
  </r>
  <r>
    <x v="2"/>
    <x v="1"/>
    <n v="2147953"/>
    <n v="840943"/>
    <n v="200315"/>
    <n v="1929486"/>
    <n v="3432048"/>
    <n v="-649680"/>
    <n v="3.4970897385430399"/>
    <m/>
    <m/>
    <n v="0"/>
    <n v="1242057"/>
    <n v="4844611"/>
    <n v="37186006"/>
    <n v="31.611553012711301"/>
    <n v="631768"/>
    <n v="1023036"/>
    <s v="2009"/>
    <s v="Vague C"/>
    <x v="2"/>
    <s v="Troyes"/>
    <x v="1"/>
    <s v="Grand Est"/>
    <s v="10387"/>
    <s v="A19"/>
    <s v="R44"/>
    <s v="Comptes financiers"/>
    <s v="8tVLr"/>
    <n v="60.542665505250802"/>
    <n v="1300428"/>
    <n v="35885578"/>
    <n v="28856261"/>
    <n v="77.599785790385795"/>
    <n v="96.502910261456904"/>
    <m/>
    <n v="48.600581548386899"/>
    <n v="2509006"/>
    <n v="13492734"/>
    <n v="11755074"/>
    <n v="65424"/>
    <n v="65424"/>
    <n v="1313638"/>
    <n v="694128"/>
    <n v="989947"/>
    <n v="75.375592976444807"/>
    <n v="5494291"/>
    <n v="55.1180967462751"/>
  </r>
  <r>
    <x v="3"/>
    <x v="10"/>
    <n v="1154806"/>
    <n v="10500"/>
    <n v="0"/>
    <n v="660734"/>
    <n v="313284"/>
    <n v="-825650"/>
    <n v="10.1451862721295"/>
    <m/>
    <m/>
    <n v="78597"/>
    <n v="749206"/>
    <n v="2120163"/>
    <n v="4699549"/>
    <n v="54.261483389150698"/>
    <n v="90250"/>
    <n v="0"/>
    <m/>
    <s v="Vague C"/>
    <x v="3"/>
    <s v="Aix-en-Provence"/>
    <x v="2"/>
    <s v="Provence-Alpes-Côte d'Azur"/>
    <s v="13001"/>
    <s v="A02"/>
    <s v="R93"/>
    <s v="Comptes financiers"/>
    <s v="G8QBG"/>
    <n v="41.286415207402797"/>
    <n v="476778"/>
    <n v="4222771"/>
    <n v="2176792"/>
    <n v="46.319168073361901"/>
    <n v="89.854813727870507"/>
    <m/>
    <n v="180.74830010909901"/>
    <n v="263022"/>
    <n v="2495728"/>
    <n v="2550045"/>
    <n v="215769"/>
    <n v="215769"/>
    <n v="-796386"/>
    <n v="164162"/>
    <n v="165973"/>
    <m/>
    <n v="2945813"/>
    <n v="251.136677788116"/>
  </r>
  <r>
    <x v="3"/>
    <x v="1"/>
    <n v="1005263"/>
    <n v="0"/>
    <n v="0"/>
    <n v="808859"/>
    <n v="417571"/>
    <n v="-196635"/>
    <n v="11.614981421847901"/>
    <m/>
    <m/>
    <n v="60000"/>
    <n v="879234"/>
    <n v="2561160"/>
    <n v="5046250"/>
    <n v="54.3083477830072"/>
    <n v="132604"/>
    <n v="0"/>
    <m/>
    <s v="Vague C"/>
    <x v="3"/>
    <s v="Aix-en-Provence"/>
    <x v="2"/>
    <s v="Provence-Alpes-Côte d'Azur"/>
    <s v="13001"/>
    <s v="A02"/>
    <s v="R93"/>
    <s v="Comptes financiers"/>
    <s v="G8QBG"/>
    <n v="58.305239524383197"/>
    <n v="586121"/>
    <n v="4460129"/>
    <n v="2252895"/>
    <n v="44.644934357195901"/>
    <n v="88.385018578152099"/>
    <m/>
    <n v="206.72442433839899"/>
    <n v="233067"/>
    <n v="2842513"/>
    <n v="2740535"/>
    <n v="433319"/>
    <n v="433319"/>
    <n v="-209238"/>
    <n v="157093"/>
    <n v="154085"/>
    <m/>
    <n v="2757795"/>
    <n v="222.59584868509401"/>
  </r>
  <r>
    <x v="4"/>
    <x v="3"/>
    <n v="1424227.22"/>
    <n v="0"/>
    <n v="0"/>
    <n v="153655.57999999999"/>
    <n v="3784825.8"/>
    <m/>
    <n v="4.5200157766397702"/>
    <n v="5958206.8799999999"/>
    <n v="78.976075083147293"/>
    <n v="162731.38"/>
    <n v="79861.47"/>
    <n v="1858246.52"/>
    <n v="7544318.7999999998"/>
    <n v="66.367460505513094"/>
    <n v="499299.58"/>
    <m/>
    <s v="2014"/>
    <s v="Vague C"/>
    <x v="4"/>
    <s v="Marseille 13e"/>
    <x v="2"/>
    <s v="Provence-Alpes-Côte d'Azur"/>
    <s v="13213"/>
    <s v="A02"/>
    <s v="R93"/>
    <s v="Comptes financiers"/>
    <s v="1tI7C"/>
    <n v="23.9431177280828"/>
    <m/>
    <n v="7203314.4000000004"/>
    <m/>
    <n v="12.6761740238231"/>
    <n v="95.479984223360205"/>
    <n v="657148.89"/>
    <n v="92.869575038957095"/>
    <n v="187808.64000000001"/>
    <n v="5006972.8"/>
    <n v="5006972.8"/>
    <n v="266783.37"/>
    <m/>
    <m/>
    <n v="70005.47"/>
    <n v="11141.11"/>
    <m/>
    <n v="3138760.26"/>
    <n v="156.86580244227599"/>
  </r>
  <r>
    <x v="4"/>
    <x v="12"/>
    <n v="1069711.17"/>
    <n v="0"/>
    <n v="0"/>
    <n v="655451.72"/>
    <n v="3589245.01"/>
    <m/>
    <n v="3.2033934332628098"/>
    <n v="6359256.1299999999"/>
    <n v="78.197151347139197"/>
    <n v="381013.14"/>
    <n v="201096.5"/>
    <n v="1682625.00999999"/>
    <n v="8132337.3300000001"/>
    <n v="68.290075837274699"/>
    <n v="443219.4"/>
    <m/>
    <s v="2014"/>
    <s v="Vague C"/>
    <x v="4"/>
    <s v="Marseille 13e"/>
    <x v="2"/>
    <s v="Provence-Alpes-Côte d'Azur"/>
    <s v="13213"/>
    <s v="A02"/>
    <s v="R93"/>
    <s v="Comptes financiers"/>
    <s v="1tI7C"/>
    <n v="24.353373817719401"/>
    <n v="260510.76"/>
    <n v="7871826.5700000003"/>
    <m/>
    <n v="15.816937342907799"/>
    <n v="96.796606566737196"/>
    <n v="496831.51"/>
    <n v="76.951009808641899"/>
    <n v="141533"/>
    <n v="5553579.3300000001"/>
    <n v="5553579.3300000001"/>
    <m/>
    <m/>
    <m/>
    <n v="66525.38"/>
    <n v="47395.39"/>
    <m/>
    <n v="2826460.61"/>
    <n v="129.26171715696199"/>
  </r>
  <r>
    <x v="4"/>
    <x v="5"/>
    <n v="897468.22"/>
    <n v="0"/>
    <n v="0"/>
    <n v="767253.65"/>
    <n v="3503756.07"/>
    <m/>
    <n v="8.9707332630912209"/>
    <n v="5876289.5"/>
    <n v="72.340768872496099"/>
    <n v="143812.57"/>
    <n v="217368"/>
    <n v="1750572.21"/>
    <n v="8123067.5199999996"/>
    <n v="64.762006557837907"/>
    <n v="450291.03"/>
    <m/>
    <s v="2014"/>
    <s v="Vague C"/>
    <x v="4"/>
    <s v="Marseille 13e"/>
    <x v="2"/>
    <s v="Provence-Alpes-Côte d'Azur"/>
    <s v="13213"/>
    <s v="A02"/>
    <s v="R93"/>
    <s v="Comptes financiers"/>
    <s v="1tI7C"/>
    <n v="81.194933008324099"/>
    <n v="728698.71999999904"/>
    <n v="7394368.7999999998"/>
    <m/>
    <n v="16.4836766000438"/>
    <n v="91.029266736908795"/>
    <n v="793760.49999999895"/>
    <n v="85.227828452375803"/>
    <n v="18033.919999999998"/>
    <n v="5260661.5199999996"/>
    <n v="5260661.5199999996"/>
    <n v="236591.83999999901"/>
    <m/>
    <m/>
    <n v="40606"/>
    <n v="93656.91"/>
    <m/>
    <n v="2953978.48"/>
    <n v="143.81650166002001"/>
  </r>
  <r>
    <x v="4"/>
    <x v="1"/>
    <n v="1373078"/>
    <n v="500513"/>
    <n v="0"/>
    <n v="735886"/>
    <n v="681230"/>
    <n v="-3283458"/>
    <n v="2.6630013082447999"/>
    <m/>
    <m/>
    <n v="96708"/>
    <n v="984578"/>
    <n v="2373416"/>
    <n v="18184670"/>
    <n v="20.331240544920501"/>
    <n v="776633"/>
    <n v="0"/>
    <s v="2014"/>
    <s v="Vague C"/>
    <x v="4"/>
    <s v="Marseille 13e"/>
    <x v="2"/>
    <s v="Provence-Alpes-Côte d'Azur"/>
    <s v="13213"/>
    <s v="A02"/>
    <s v="R93"/>
    <s v="Comptes financiers"/>
    <s v="1tI7C"/>
    <n v="35.268061974629298"/>
    <n v="484258"/>
    <n v="17700412"/>
    <n v="13700882"/>
    <n v="75.3430334452041"/>
    <n v="97.336998691755198"/>
    <m/>
    <n v="48.271744183129698"/>
    <n v="5001"/>
    <n v="4660487"/>
    <n v="3697169"/>
    <n v="-215958"/>
    <n v="-215958"/>
    <n v="-192033"/>
    <n v="594694"/>
    <n v="285244"/>
    <n v="83.846828472846099"/>
    <n v="5656874"/>
    <n v="115.052386351233"/>
  </r>
  <r>
    <x v="4"/>
    <x v="14"/>
    <n v="4116371"/>
    <n v="541643"/>
    <n v="0"/>
    <n v="1363470"/>
    <n v="1239572"/>
    <n v="-1841263"/>
    <n v="8.5170147550895301"/>
    <m/>
    <m/>
    <n v="162733"/>
    <n v="1613861"/>
    <n v="2979895"/>
    <n v="19787884"/>
    <n v="24.043091216827399"/>
    <n v="285677"/>
    <n v="0"/>
    <s v="2014"/>
    <s v="Vague C"/>
    <x v="4"/>
    <s v="Marseille 13e"/>
    <x v="2"/>
    <s v="Provence-Alpes-Côte d'Azur"/>
    <s v="13213"/>
    <s v="A02"/>
    <s v="R93"/>
    <s v="Comptes financiers"/>
    <s v="1tI7C"/>
    <n v="40.942300876184397"/>
    <n v="1685337"/>
    <n v="18102547"/>
    <n v="14441832"/>
    <n v="72.983205278543196"/>
    <n v="91.482985244910495"/>
    <m/>
    <n v="59.260290830898001"/>
    <n v="0"/>
    <n v="6621268"/>
    <n v="4757619"/>
    <n v="954813"/>
    <n v="954813"/>
    <n v="-731265"/>
    <n v="369724"/>
    <n v="1044588"/>
    <n v="82.751890552643403"/>
    <n v="4821158"/>
    <n v="95.876943725101199"/>
  </r>
  <r>
    <x v="5"/>
    <x v="12"/>
    <m/>
    <m/>
    <m/>
    <m/>
    <m/>
    <m/>
    <m/>
    <m/>
    <m/>
    <m/>
    <m/>
    <m/>
    <m/>
    <m/>
    <m/>
    <m/>
    <s v="2012"/>
    <s v="Vague C"/>
    <x v="5"/>
    <s v="Marseille  7e"/>
    <x v="2"/>
    <s v="Provence-Alpes-Côte d'Azur"/>
    <s v="13207"/>
    <s v="A02"/>
    <s v="R93"/>
    <s v="Comptes financiers"/>
    <s v="xJdyB"/>
    <m/>
    <m/>
    <m/>
    <m/>
    <m/>
    <m/>
    <m/>
    <m/>
    <m/>
    <m/>
    <m/>
    <m/>
    <m/>
    <m/>
    <m/>
    <m/>
    <n v="81.756939087978196"/>
    <m/>
    <m/>
  </r>
  <r>
    <x v="5"/>
    <x v="4"/>
    <n v="72925220"/>
    <m/>
    <m/>
    <m/>
    <m/>
    <n v="-93188568"/>
    <n v="3.4255039269090002"/>
    <m/>
    <m/>
    <m/>
    <m/>
    <n v="82735399"/>
    <n v="612857975"/>
    <n v="19.9386825308098"/>
    <m/>
    <m/>
    <s v="2012"/>
    <s v="Vague C"/>
    <x v="5"/>
    <s v="Marseille  7e"/>
    <x v="2"/>
    <s v="Provence-Alpes-Côte d'Azur"/>
    <s v="13207"/>
    <s v="A02"/>
    <s v="R93"/>
    <s v="Comptes financiers"/>
    <s v="xJdyB"/>
    <n v="28.7876731808283"/>
    <n v="20993474"/>
    <n v="591864501"/>
    <m/>
    <n v="81.561608136044896"/>
    <n v="96.574496073090998"/>
    <m/>
    <n v="50.323585195051301"/>
    <m/>
    <n v="122195806"/>
    <n v="122195806"/>
    <n v="5184099"/>
    <n v="5184099"/>
    <n v="5664741"/>
    <m/>
    <m/>
    <n v="80.717279353967001"/>
    <n v="175923967"/>
    <n v="107.005282481032"/>
  </r>
  <r>
    <x v="5"/>
    <x v="13"/>
    <n v="72808227"/>
    <n v="6955977"/>
    <n v="53687227"/>
    <n v="17093148"/>
    <n v="28556362"/>
    <n v="-100996381"/>
    <n v="3.7070637012207501"/>
    <m/>
    <m/>
    <n v="570603"/>
    <n v="7942509"/>
    <n v="116518159"/>
    <n v="645711456"/>
    <n v="20.284200595009999"/>
    <n v="2260918"/>
    <n v="1943890"/>
    <s v="2012"/>
    <s v="Vague C"/>
    <x v="5"/>
    <s v="Marseille  7e"/>
    <x v="2"/>
    <s v="Provence-Alpes-Côte d'Azur"/>
    <s v="13207"/>
    <s v="A02"/>
    <s v="R93"/>
    <s v="Comptes financiers"/>
    <s v="xJdyB"/>
    <n v="32.876689882861697"/>
    <n v="23936935"/>
    <n v="621774521"/>
    <n v="524639196"/>
    <n v="81.249789069872094"/>
    <n v="96.292936298779296"/>
    <m/>
    <n v="67.462618398285898"/>
    <n v="20136343"/>
    <n v="152342901"/>
    <n v="130977407"/>
    <n v="12122210"/>
    <n v="11955438"/>
    <n v="32586641"/>
    <n v="4739851"/>
    <n v="8456073"/>
    <n v="82.077535653269095"/>
    <n v="217514540"/>
    <n v="125.938313255522"/>
  </r>
  <r>
    <x v="6"/>
    <x v="1"/>
    <n v="10844947"/>
    <n v="1142487"/>
    <n v="0"/>
    <n v="5657986"/>
    <n v="6838253"/>
    <n v="-11011001"/>
    <n v="3.91451686327256"/>
    <m/>
    <m/>
    <n v="1137421"/>
    <n v="5033699"/>
    <n v="26960676"/>
    <n v="224796758"/>
    <n v="14.8843961530798"/>
    <n v="3262239"/>
    <n v="536201"/>
    <s v="2011"/>
    <s v="Vague B"/>
    <x v="6"/>
    <s v="Caen"/>
    <x v="3"/>
    <s v="Normandie"/>
    <s v="14118"/>
    <s v="A05"/>
    <s v="R28"/>
    <s v="Comptes financiers"/>
    <s v="p25Q3"/>
    <n v="81.141078882174298"/>
    <n v="8799707"/>
    <n v="215996908"/>
    <n v="184567146"/>
    <n v="82.104007033766905"/>
    <n v="96.085419523710399"/>
    <m/>
    <n v="44.935103237681503"/>
    <n v="7683885"/>
    <n v="42237645"/>
    <n v="33459640"/>
    <n v="4418268"/>
    <n v="4418268"/>
    <n v="7243251"/>
    <n v="2009825"/>
    <n v="8935649"/>
    <n v="84.668220600933694"/>
    <n v="37971677"/>
    <n v="63.2870342755092"/>
  </r>
  <r>
    <x v="7"/>
    <x v="3"/>
    <n v="6129699.2400000002"/>
    <n v="0"/>
    <n v="0"/>
    <n v="1856262.35"/>
    <n v="1920567.35"/>
    <n v="576172.650000002"/>
    <n v="39.290117121371701"/>
    <n v="4485215.62"/>
    <n v="30.674864795970699"/>
    <n v="580005.11"/>
    <n v="98779.41"/>
    <n v="7002620.0599999903"/>
    <n v="14621794.26"/>
    <n v="64.780095189220603"/>
    <n v="323752.48"/>
    <m/>
    <s v="2012"/>
    <s v="Vague B"/>
    <x v="7"/>
    <s v="Caen"/>
    <x v="3"/>
    <s v="Normandie"/>
    <s v="14118"/>
    <s v="A05"/>
    <s v="R28"/>
    <s v="Comptes financiers"/>
    <s v="I4SPK"/>
    <n v="93.7227075108501"/>
    <n v="5744920.0899999999"/>
    <n v="8875621.4299999997"/>
    <m/>
    <n v="25.464457602072699"/>
    <n v="60.7013152570511"/>
    <n v="6232147.7000000002"/>
    <n v="284.03005259768003"/>
    <n v="100178.23"/>
    <n v="9472012.2400000002"/>
    <n v="9472012.2400000002"/>
    <n v="5115468.7"/>
    <m/>
    <m/>
    <m/>
    <n v="4592467.3099999996"/>
    <m/>
    <n v="6426447.4100000001"/>
    <n v="260.660178652978"/>
  </r>
  <r>
    <x v="7"/>
    <x v="6"/>
    <n v="626741.65"/>
    <n v="402705.28"/>
    <n v="0"/>
    <n v="1931375.31"/>
    <n v="497961.5"/>
    <n v="846092"/>
    <n v="5.13838425991508"/>
    <n v="3613132.86"/>
    <n v="22.3318507"/>
    <n v="752341.57"/>
    <n v="168543.24"/>
    <n v="4142086"/>
    <n v="15671580"/>
    <n v="26.758846268212899"/>
    <n v="192727.77"/>
    <m/>
    <s v="2012"/>
    <s v="Vague B"/>
    <x v="7"/>
    <s v="Caen"/>
    <x v="3"/>
    <s v="Normandie"/>
    <s v="14118"/>
    <s v="A05"/>
    <s v="R28"/>
    <s v="Comptes financiers"/>
    <s v="I4SPK"/>
    <n v="128.48451989747301"/>
    <n v="805266"/>
    <n v="14701320"/>
    <m/>
    <n v="70.617716911759999"/>
    <n v="93.808792731811295"/>
    <n v="1534611.22"/>
    <n v="101"/>
    <n v="262326.52"/>
    <n v="4701234.55"/>
    <n v="4193534"/>
    <m/>
    <m/>
    <m/>
    <m/>
    <n v="493253.36"/>
    <n v="81.508866386104899"/>
    <n v="3295994"/>
    <n v="81"/>
  </r>
  <r>
    <x v="7"/>
    <x v="4"/>
    <n v="977815"/>
    <m/>
    <m/>
    <m/>
    <m/>
    <n v="-25356"/>
    <n v="11.0914316587793"/>
    <m/>
    <m/>
    <m/>
    <m/>
    <n v="5447256"/>
    <n v="15982265"/>
    <n v="24.091666606704401"/>
    <m/>
    <m/>
    <s v="2012"/>
    <s v="Vague B"/>
    <x v="7"/>
    <s v="Caen"/>
    <x v="3"/>
    <s v="Normandie"/>
    <s v="14118"/>
    <s v="A05"/>
    <s v="R28"/>
    <s v="Comptes financiers"/>
    <s v="I4SPK"/>
    <n v="181.28807596529001"/>
    <n v="1772662"/>
    <n v="14281351"/>
    <m/>
    <n v="64.8723506962248"/>
    <n v="89.3574909438681"/>
    <m/>
    <n v="137.312790645647"/>
    <m/>
    <n v="3850394"/>
    <n v="3850394"/>
    <n v="1552301"/>
    <n v="1552301"/>
    <n v="1746965"/>
    <m/>
    <m/>
    <n v="81.056343623064805"/>
    <n v="5472612"/>
    <n v="137.95195706624699"/>
  </r>
  <r>
    <x v="9"/>
    <x v="5"/>
    <n v="3052262.13"/>
    <n v="0"/>
    <n v="0"/>
    <n v="1336039.06"/>
    <n v="2246388.46"/>
    <m/>
    <n v="1.20352957560352"/>
    <n v="9751988.4800000004"/>
    <n v="15.094312724468301"/>
    <n v="812841.18"/>
    <n v="954737.51"/>
    <n v="6072028.7700000098"/>
    <n v="64607038.810000002"/>
    <n v="16.180176637939301"/>
    <n v="631658.84"/>
    <m/>
    <s v="2009"/>
    <s v="Vague B"/>
    <x v="9"/>
    <s v="La Rochelle"/>
    <x v="4"/>
    <s v="Nouvelle-Aquitaine"/>
    <s v="17300"/>
    <s v="A13"/>
    <s v="R75"/>
    <s v="Comptes financiers"/>
    <s v="atbEK"/>
    <n v="25.475034151145898"/>
    <n v="777564.81999999296"/>
    <n v="63829473.990000002"/>
    <m/>
    <n v="82.416244252566401"/>
    <n v="98.796470424396503"/>
    <n v="945750.03999999305"/>
    <n v="34.246410326716301"/>
    <n v="583413.98"/>
    <n v="10453533"/>
    <n v="10453533"/>
    <n v="102090.609999993"/>
    <m/>
    <m/>
    <n v="1658111.77"/>
    <n v="1438627.29"/>
    <n v="80.193935642902304"/>
    <n v="8966679.1400000006"/>
    <n v="50.572318532747502"/>
  </r>
  <r>
    <x v="9"/>
    <x v="2"/>
    <n v="3865023.45"/>
    <n v="570333.21"/>
    <n v="0"/>
    <n v="1609877.45"/>
    <n v="4132586.06"/>
    <m/>
    <n v="3.712324057"/>
    <n v="10015540.609999999"/>
    <n v="14.58759553"/>
    <n v="861085.95"/>
    <n v="943283.01"/>
    <n v="5761351.2300000004"/>
    <n v="68657926.430000007"/>
    <n v="18.138812470000001"/>
    <n v="364354.72"/>
    <m/>
    <s v="2009"/>
    <s v="Vague B"/>
    <x v="9"/>
    <s v="La Rochelle"/>
    <x v="4"/>
    <s v="Nouvelle-Aquitaine"/>
    <s v="17300"/>
    <s v="A13"/>
    <s v="R75"/>
    <s v="Comptes financiers"/>
    <s v="atbEK"/>
    <n v="65.945388249999993"/>
    <n v="2548804.7200000002"/>
    <n v="66109121.710000001"/>
    <m/>
    <n v="80.469504720000003"/>
    <n v="96.28767594"/>
    <n v="2451593.6"/>
    <n v="31.373680199999999"/>
    <n v="605005.02"/>
    <n v="12453732.52"/>
    <n v="12453732.52"/>
    <n v="1887162.16"/>
    <m/>
    <m/>
    <n v="1562866.17"/>
    <n v="1484535.48"/>
    <n v="80.969481208596207"/>
    <n v="9369116.6600000001"/>
    <n v="51.019918439999998"/>
  </r>
  <r>
    <x v="9"/>
    <x v="13"/>
    <n v="3693404"/>
    <n v="967849"/>
    <n v="1415730"/>
    <n v="1672457"/>
    <n v="3436781"/>
    <n v="-3579393"/>
    <n v="4.9767352077937002"/>
    <m/>
    <m/>
    <n v="1958273"/>
    <n v="844235"/>
    <n v="10247904"/>
    <n v="74479711"/>
    <n v="16.419091636915699"/>
    <n v="233590"/>
    <n v="25000"/>
    <s v="2009"/>
    <s v="Vague B"/>
    <x v="9"/>
    <s v="La Rochelle"/>
    <x v="4"/>
    <s v="Nouvelle-Aquitaine"/>
    <s v="17300"/>
    <s v="A13"/>
    <s v="R75"/>
    <s v="Comptes financiers"/>
    <s v="atbEK"/>
    <n v="100.35885594968801"/>
    <n v="3706658"/>
    <n v="70773052"/>
    <n v="60799820"/>
    <n v="81.632728139882303"/>
    <n v="95.023263449558797"/>
    <m/>
    <n v="52.127827410919103"/>
    <n v="888932"/>
    <n v="14805912"/>
    <n v="12228892"/>
    <n v="1738307"/>
    <n v="1738307"/>
    <n v="3562158"/>
    <n v="1668556"/>
    <n v="1694509"/>
    <n v="80.093102117983904"/>
    <n v="13827297"/>
    <n v="70.335060864691798"/>
  </r>
  <r>
    <x v="9"/>
    <x v="11"/>
    <n v="7616401"/>
    <n v="1234140"/>
    <n v="5405850"/>
    <n v="5977741"/>
    <n v="3611559"/>
    <n v="-13394965"/>
    <n v="1.9106089181971551"/>
    <m/>
    <m/>
    <n v="1860636"/>
    <n v="1404152"/>
    <n v="16057704"/>
    <n v="87857959"/>
    <n v="21.906148536867331"/>
    <n v="149664"/>
    <n v="0"/>
    <s v="2009"/>
    <s v="Vague B"/>
    <x v="9"/>
    <s v="La Rochelle"/>
    <x v="4"/>
    <s v="Nouvelle-Aquitaine"/>
    <s v="17300"/>
    <s v="A13"/>
    <s v="R75"/>
    <s v="Comptes financiers"/>
    <s v="atbEK"/>
    <n v="22.039569607745179"/>
    <n v="1678622"/>
    <n v="85967022"/>
    <n v="70821481"/>
    <n v="80.609066960000746"/>
    <n v="97.847733977066326"/>
    <m/>
    <n v="67.244081573513199"/>
    <n v="512393"/>
    <n v="28204490"/>
    <n v="19246295"/>
    <n v="686513"/>
    <n v="686513"/>
    <n v="2769777"/>
    <n v="3138618"/>
    <n v="4909737"/>
    <n v="78.216492528653802"/>
    <n v="29452669"/>
    <n v="123.33753796892"/>
  </r>
  <r>
    <x v="10"/>
    <x v="6"/>
    <n v="838318"/>
    <n v="0"/>
    <n v="0"/>
    <n v="581865.87"/>
    <n v="1177977.02"/>
    <n v="-691426"/>
    <n v="3.8955453297568501"/>
    <n v="2599478.48"/>
    <n v="15.33011743"/>
    <n v="301206.94"/>
    <n v="474861"/>
    <n v="5835587"/>
    <n v="16956676"/>
    <n v="20.422286773657799"/>
    <n v="303544.71999999997"/>
    <m/>
    <s v="2014"/>
    <s v="Vague C"/>
    <x v="10"/>
    <s v="Bourges"/>
    <x v="5"/>
    <s v="Centre-Val de Loire"/>
    <s v="18033"/>
    <s v="A18"/>
    <s v="R24"/>
    <s v="Comptes financiers"/>
    <s v="QYw7j"/>
    <n v="78.795278164133407"/>
    <n v="660555"/>
    <n v="16296122"/>
    <m/>
    <n v="77.868262624113399"/>
    <n v="96.104460567625395"/>
    <n v="1137129.07"/>
    <n v="129"/>
    <n v="4449.97"/>
    <n v="3462941.89"/>
    <n v="3462941"/>
    <n v="248552"/>
    <m/>
    <m/>
    <n v="388.37"/>
    <n v="571187.59"/>
    <n v="79.411916660164493"/>
    <n v="6527013"/>
    <n v="144"/>
  </r>
  <r>
    <x v="10"/>
    <x v="13"/>
    <n v="992698"/>
    <n v="202170"/>
    <n v="60320"/>
    <n v="971020"/>
    <n v="869203"/>
    <n v="-1538018"/>
    <n v="7.15923360440586"/>
    <m/>
    <m/>
    <n v="591594"/>
    <n v="579641"/>
    <n v="7242395"/>
    <n v="19919269"/>
    <n v="23.362107314279498"/>
    <n v="551165"/>
    <m/>
    <s v="2014"/>
    <s v="Vague C"/>
    <x v="10"/>
    <s v="Bourges"/>
    <x v="5"/>
    <s v="Centre-Val de Loire"/>
    <s v="18033"/>
    <s v="A18"/>
    <s v="R24"/>
    <s v="Comptes financiers"/>
    <s v="QYw7j"/>
    <n v="143.65567372957301"/>
    <n v="1426067"/>
    <n v="18493202"/>
    <n v="15189294"/>
    <n v="76.254274190483599"/>
    <n v="92.840766395594102"/>
    <m/>
    <n v="140.98489812634901"/>
    <n v="83658"/>
    <n v="5016218"/>
    <n v="4653561"/>
    <n v="835590"/>
    <n v="835590"/>
    <n v="676218"/>
    <n v="242966"/>
    <n v="864481"/>
    <n v="83.8014986865997"/>
    <n v="8780413"/>
    <n v="170.92489878172501"/>
  </r>
  <r>
    <x v="10"/>
    <x v="14"/>
    <n v="7326654"/>
    <n v="747815"/>
    <n v="4553"/>
    <n v="1058734"/>
    <n v="798928"/>
    <n v="-1353559"/>
    <n v="10.180919283625"/>
    <m/>
    <m/>
    <n v="422961"/>
    <n v="644090"/>
    <n v="8105225"/>
    <n v="21560941"/>
    <n v="26.476752568452401"/>
    <n v="851685"/>
    <m/>
    <s v="2014"/>
    <s v="Vague C"/>
    <x v="10"/>
    <s v="Bourges"/>
    <x v="5"/>
    <s v="Centre-Val de Loire"/>
    <s v="18033"/>
    <s v="A18"/>
    <s v="R24"/>
    <s v="Comptes financiers"/>
    <s v="QYw7j"/>
    <n v="29.960497656911301"/>
    <n v="2195102"/>
    <n v="19365839"/>
    <n v="15832870"/>
    <n v="73.433112218988995"/>
    <n v="89.819080716374998"/>
    <m/>
    <n v="150.67155107506599"/>
    <n v="114873"/>
    <n v="5727605"/>
    <n v="5708637"/>
    <n v="1623985"/>
    <n v="1623985"/>
    <n v="613240"/>
    <n v="58600"/>
    <n v="1025366"/>
    <n v="81.751137185247501"/>
    <n v="9458784"/>
    <n v="175.83344775302501"/>
  </r>
  <r>
    <x v="11"/>
    <x v="6"/>
    <n v="42428048"/>
    <n v="1188476.72"/>
    <n v="252666.1"/>
    <n v="5201990.8"/>
    <n v="4693932.96"/>
    <n v="1576076"/>
    <n v="1.6491245720088299"/>
    <n v="28246370.18"/>
    <n v="12.681685310000001"/>
    <n v="1398595.39"/>
    <n v="4153656.92"/>
    <n v="31092415"/>
    <n v="222733568"/>
    <n v="15.601402299629999"/>
    <n v="2345163.39"/>
    <n v="214088.88"/>
    <s v="2010"/>
    <s v="Vague C"/>
    <x v="11"/>
    <s v="Dijon"/>
    <x v="6"/>
    <s v="Bourgogne-Franche-Comté"/>
    <s v="21231"/>
    <s v="A07"/>
    <s v="R27"/>
    <s v="Comptes financiers"/>
    <s v="Lr94O"/>
    <n v="8.6573721232709104"/>
    <n v="3673154"/>
    <n v="219069457"/>
    <m/>
    <n v="82.885662748418795"/>
    <n v="98.354935435686102"/>
    <n v="8902982.8100000005"/>
    <n v="51"/>
    <n v="6458934.96"/>
    <n v="34749560.009999998"/>
    <n v="34749560"/>
    <m/>
    <m/>
    <m/>
    <n v="3291294.41"/>
    <n v="4546313.8099999996"/>
    <n v="84.782708591270804"/>
    <n v="29516339"/>
    <n v="49"/>
  </r>
  <r>
    <x v="11"/>
    <x v="10"/>
    <n v="19385709"/>
    <n v="1328943"/>
    <n v="556077"/>
    <n v="6025946"/>
    <n v="7750496"/>
    <n v="83301"/>
    <n v="5.9344920464957296"/>
    <m/>
    <m/>
    <n v="15281"/>
    <n v="4170549"/>
    <n v="45315737"/>
    <n v="231100335"/>
    <n v="14.9848376463842"/>
    <n v="3276446"/>
    <n v="1025052"/>
    <s v="2010"/>
    <s v="Vague C"/>
    <x v="11"/>
    <s v="Dijon"/>
    <x v="6"/>
    <s v="Bourgogne-Franche-Comté"/>
    <s v="21231"/>
    <s v="A07"/>
    <s v="R27"/>
    <s v="Comptes financiers"/>
    <s v="Lr94O"/>
    <n v="70.746089297017704"/>
    <n v="13714631"/>
    <n v="217462340"/>
    <n v="187551215"/>
    <n v="81.155752110874303"/>
    <n v="94.098669307424402"/>
    <m/>
    <n v="75.018347176803104"/>
    <n v="7856462"/>
    <n v="39851701"/>
    <n v="34630010"/>
    <n v="9881648"/>
    <n v="9881648"/>
    <n v="7221487"/>
    <n v="2095775"/>
    <n v="5750674"/>
    <n v="86.625322990729799"/>
    <n v="45232436"/>
    <n v="74.880445782014505"/>
  </r>
  <r>
    <x v="11"/>
    <x v="1"/>
    <n v="12718985"/>
    <n v="1074366"/>
    <n v="700008"/>
    <n v="6644527"/>
    <n v="8390674"/>
    <n v="4578391"/>
    <n v="5.6338946650325701"/>
    <m/>
    <m/>
    <m/>
    <n v="4520441"/>
    <n v="55642161"/>
    <n v="233131320"/>
    <n v="15.4158956419927"/>
    <n v="3411555"/>
    <n v="1597219"/>
    <s v="2010"/>
    <s v="Vague C"/>
    <x v="11"/>
    <s v="Dijon"/>
    <x v="6"/>
    <s v="Bourgogne-Franche-Comté"/>
    <s v="21231"/>
    <s v="A07"/>
    <s v="R27"/>
    <s v="Comptes financiers"/>
    <s v="Lr94O"/>
    <n v="103.26588953442401"/>
    <n v="13134373"/>
    <n v="219996847"/>
    <n v="188292208"/>
    <n v="80.766585973948096"/>
    <n v="94.366062440687898"/>
    <m/>
    <n v="91.052113851431699"/>
    <n v="7602533"/>
    <n v="41088737"/>
    <n v="35939281"/>
    <n v="9098992"/>
    <n v="9098992"/>
    <n v="5792577"/>
    <n v="1474597"/>
    <n v="5672817"/>
    <n v="86.091866699304404"/>
    <n v="51063770"/>
    <n v="83.560093931709801"/>
  </r>
  <r>
    <x v="12"/>
    <x v="13"/>
    <n v="2594306"/>
    <n v="116124"/>
    <n v="0"/>
    <n v="1317816"/>
    <n v="62619"/>
    <n v="-1492761"/>
    <n v="19.323994468122901"/>
    <m/>
    <m/>
    <n v="246114"/>
    <n v="225711"/>
    <n v="2057177"/>
    <n v="5123035"/>
    <n v="37.996324444396699"/>
    <n v="188492"/>
    <n v="0"/>
    <s v="2022"/>
    <s v="Vague C"/>
    <x v="12"/>
    <s v="Besançon"/>
    <x v="7"/>
    <s v="Bourgogne-Franche-Comté"/>
    <s v="25056"/>
    <s v="A03"/>
    <s v="R27"/>
    <s v="Comptes financiers"/>
    <s v="cWx2t"/>
    <n v="38.159530911156999"/>
    <n v="989975"/>
    <n v="4095123"/>
    <n v="1398976"/>
    <n v="27.307562802128"/>
    <n v="79.935487460070107"/>
    <m/>
    <n v="180.845293291557"/>
    <n v="7553"/>
    <n v="3567604"/>
    <n v="1946565"/>
    <n v="592045"/>
    <n v="592045"/>
    <n v="291870"/>
    <n v="28927"/>
    <n v="1374248"/>
    <m/>
    <n v="3549938"/>
    <n v="312.07308791457501"/>
  </r>
  <r>
    <x v="12"/>
    <x v="11"/>
    <n v="2243004"/>
    <m/>
    <m/>
    <n v="1137446"/>
    <n v="254520"/>
    <n v="991196"/>
    <n v="3.3646066315052319"/>
    <m/>
    <m/>
    <n v="1135102"/>
    <n v="225210"/>
    <n v="3856362"/>
    <n v="15853354"/>
    <n v="15.17374178359986"/>
    <n v="169435"/>
    <m/>
    <s v="2022"/>
    <s v="Vague C"/>
    <x v="12"/>
    <s v="Besançon"/>
    <x v="7"/>
    <s v="Bourgogne-Franche-Comté"/>
    <s v="25056"/>
    <s v="A03"/>
    <s v="R27"/>
    <s v="Comptes financiers"/>
    <s v="cWx2t"/>
    <n v="23.780742254583579"/>
    <n v="533403"/>
    <n v="17117888"/>
    <n v="11611869"/>
    <n v="73.245503759015278"/>
    <n v="107.9764446059806"/>
    <m/>
    <n v="81.101729372221598"/>
    <n v="16600"/>
    <n v="3740800"/>
    <n v="2405547"/>
    <n v="-2078"/>
    <n v="-2078"/>
    <n v="-339481"/>
    <m/>
    <n v="802487"/>
    <n v="88.289082158590304"/>
    <n v="2865166"/>
    <n v="60.256251238470497"/>
  </r>
  <r>
    <x v="12"/>
    <x v="9"/>
    <n v="2735462"/>
    <m/>
    <m/>
    <n v="1329475"/>
    <n v="1016833"/>
    <n v="897429"/>
    <n v="0.18522732923615151"/>
    <m/>
    <m/>
    <n v="1264887"/>
    <n v="280467"/>
    <n v="2701299"/>
    <n v="17093050"/>
    <n v="22.316760320715151"/>
    <n v="210000"/>
    <m/>
    <s v="2022"/>
    <s v="Vague C"/>
    <x v="12"/>
    <s v="Besançon"/>
    <x v="7"/>
    <s v="Bourgogne-Franche-Comté"/>
    <s v="25056"/>
    <s v="A03"/>
    <s v="R27"/>
    <s v="Budget"/>
    <s v="cWx2t"/>
    <n v="1.157427886038995"/>
    <n v="31661"/>
    <n v="17061390"/>
    <n v="12394272"/>
    <n v="72.510593486826508"/>
    <n v="99.814778521094823"/>
    <m/>
    <n v="56.998148450976203"/>
    <n v="519200"/>
    <n v="5907026"/>
    <n v="3814615"/>
    <n v="-298339"/>
    <n v="-298339"/>
    <n v="-737892"/>
    <m/>
    <n v="1286164"/>
    <m/>
    <n v="1803870"/>
    <n v="38.062150856407399"/>
  </r>
  <r>
    <x v="13"/>
    <x v="7"/>
    <n v="7820253"/>
    <m/>
    <m/>
    <m/>
    <m/>
    <n v="-1290230"/>
    <n v="2.7188552986897698"/>
    <m/>
    <m/>
    <m/>
    <m/>
    <n v="29766996"/>
    <n v="194214786"/>
    <n v="14.874446274136901"/>
    <m/>
    <m/>
    <s v="2010"/>
    <s v="Vague C"/>
    <x v="13"/>
    <s v="Besançon"/>
    <x v="7"/>
    <s v="Bourgogne-Franche-Comté"/>
    <s v="25056"/>
    <s v="A03"/>
    <s v="R27"/>
    <s v="Comptes financiers"/>
    <s v="7Mpgt"/>
    <n v="67.522355095161203"/>
    <n v="5280419"/>
    <n v="189062467"/>
    <m/>
    <n v="83.918291370462399"/>
    <n v="97.347102604227004"/>
    <m/>
    <n v="56.680306409000003"/>
    <m/>
    <n v="28888374"/>
    <n v="28888374"/>
    <n v="1959014"/>
    <n v="1959014"/>
    <n v="1584301"/>
    <m/>
    <m/>
    <n v="84.723923263081801"/>
    <n v="31057226"/>
    <n v="59.137075367000001"/>
  </r>
  <r>
    <x v="14"/>
    <x v="13"/>
    <n v="1855961"/>
    <n v="4858291"/>
    <n v="1352326"/>
    <n v="673296"/>
    <n v="372643"/>
    <n v="-14898311"/>
    <n v="5.9344117756992496"/>
    <m/>
    <m/>
    <n v="12191"/>
    <n v="749189"/>
    <n v="2248743"/>
    <n v="16908584"/>
    <n v="97.578389769362104"/>
    <n v="0"/>
    <n v="0"/>
    <m/>
    <s v="Vague C"/>
    <x v="14"/>
    <s v="Besançon"/>
    <x v="7"/>
    <s v="Bourgogne-Franche-Comté"/>
    <s v="25056"/>
    <s v="A03"/>
    <s v="R27"/>
    <s v="Comptes financiers"/>
    <s v="8A0mg"/>
    <n v="54.064983046518797"/>
    <n v="1003425"/>
    <n v="15905160"/>
    <n v="11322560"/>
    <n v="66.9633838055274"/>
    <n v="94.065594138456504"/>
    <m/>
    <n v="50.898417871935898"/>
    <n v="0"/>
    <n v="13659692"/>
    <n v="16499124"/>
    <n v="970066"/>
    <n v="970066"/>
    <n v="-3788874"/>
    <n v="2961888"/>
    <n v="2679868"/>
    <m/>
    <n v="17147054"/>
    <n v="388.10923247549903"/>
  </r>
  <r>
    <x v="15"/>
    <x v="13"/>
    <n v="365029"/>
    <n v="78799"/>
    <n v="0"/>
    <n v="272685"/>
    <n v="365553"/>
    <n v="-349526"/>
    <n v="24.758641184491701"/>
    <m/>
    <m/>
    <n v="282650"/>
    <n v="243635"/>
    <n v="3294715"/>
    <n v="3516445"/>
    <n v="33.216046319507299"/>
    <n v="74705"/>
    <n v="0"/>
    <m/>
    <s v="Vague B"/>
    <x v="15"/>
    <s v="Plouzané"/>
    <x v="8"/>
    <s v="Bretagne"/>
    <s v="29212"/>
    <s v="A14"/>
    <s v="R53"/>
    <s v="Comptes financiers"/>
    <s v="dPmxa"/>
    <n v="238.508173323215"/>
    <n v="870624"/>
    <n v="2645822"/>
    <n v="1048067"/>
    <n v="29.804731767452601"/>
    <n v="75.2413872533198"/>
    <m/>
    <n v="448.29070133969702"/>
    <n v="94613"/>
    <n v="1475382"/>
    <n v="1168024"/>
    <n v="524279"/>
    <n v="524279"/>
    <n v="913229"/>
    <n v="0"/>
    <n v="62742"/>
    <m/>
    <n v="3644241"/>
    <n v="495.84845843749099"/>
  </r>
  <r>
    <x v="15"/>
    <x v="11"/>
    <n v="1319652"/>
    <n v="34776"/>
    <n v="0"/>
    <n v="1425058"/>
    <n v="58420"/>
    <n v="-206003"/>
    <n v="2.477608137596425"/>
    <m/>
    <m/>
    <n v="133810"/>
    <n v="242700"/>
    <n v="3575959"/>
    <n v="4364532"/>
    <n v="45.24230776633096"/>
    <n v="129486"/>
    <n v="0"/>
    <m/>
    <s v="Vague B"/>
    <x v="15"/>
    <s v="Plouzané"/>
    <x v="8"/>
    <s v="Bretagne"/>
    <s v="29212"/>
    <s v="A14"/>
    <s v="R53"/>
    <s v="Comptes financiers"/>
    <s v="dPmxa"/>
    <n v="8.1942815227044701"/>
    <n v="108136"/>
    <n v="4256396"/>
    <n v="1459468"/>
    <n v="33.439278254804869"/>
    <n v="97.52239186240358"/>
    <m/>
    <n v="302.44959350586703"/>
    <n v="182999"/>
    <n v="2263249"/>
    <n v="1974615"/>
    <n v="-233505"/>
    <n v="-233505"/>
    <n v="-905538"/>
    <n v="56000"/>
    <n v="0"/>
    <m/>
    <n v="3781962"/>
    <n v="319.87303812897102"/>
  </r>
  <r>
    <x v="178"/>
    <x v="2"/>
    <n v="11114782.32"/>
    <n v="1632366.69"/>
    <n v="729191.67"/>
    <n v="3918286.54"/>
    <n v="3695590.27"/>
    <m/>
    <n v="2.3960887749999999"/>
    <n v="20642964.66"/>
    <n v="12.317484589999999"/>
    <n v="2108137.37"/>
    <n v="2755416.68"/>
    <n v="22119219.370000001"/>
    <n v="167590748.80000001"/>
    <n v="16.272010460000001"/>
    <n v="951260.38"/>
    <n v="21728.15"/>
    <s v="2010"/>
    <s v="Vague B"/>
    <x v="177"/>
    <s v="Brest"/>
    <x v="8"/>
    <s v="Bretagne"/>
    <s v="29019"/>
    <s v="A14"/>
    <s v="R53"/>
    <s v="Comptes financiers"/>
    <s v="06SE7"/>
    <n v="36.128670849999999"/>
    <n v="4015623.12"/>
    <n v="163527169.40000001"/>
    <m/>
    <n v="82.75721953"/>
    <n v="97.575296100000003"/>
    <n v="5784994"/>
    <n v="48.69477655"/>
    <n v="6014513.1900000004"/>
    <n v="27270384.18"/>
    <n v="27270384.18"/>
    <n v="802857.17"/>
    <m/>
    <m/>
    <n v="1281485.21"/>
    <n v="1902701.26"/>
    <n v="84.652048236754894"/>
    <n v="24154839.050000001"/>
    <n v="53.17613025"/>
  </r>
  <r>
    <x v="178"/>
    <x v="9"/>
    <n v="19500000"/>
    <n v="3200000"/>
    <n v="1962990"/>
    <n v="5265000"/>
    <n v="19045269"/>
    <n v="-15905910"/>
    <n v="0.57279236276849643"/>
    <m/>
    <m/>
    <n v="1800000"/>
    <n v="3200000"/>
    <n v="4604581"/>
    <n v="209500000"/>
    <n v="20.429594272076368"/>
    <n v="900000"/>
    <n v="0"/>
    <s v="2010"/>
    <s v="Vague B"/>
    <x v="177"/>
    <s v="Brest"/>
    <x v="8"/>
    <s v="Bretagne"/>
    <s v="29019"/>
    <s v="A14"/>
    <s v="R53"/>
    <s v="Budget"/>
    <s v="06SE7"/>
    <n v="6.1538461538461542"/>
    <n v="1200000"/>
    <n v="165300000"/>
    <n v="178300000"/>
    <n v="85.107398568019093"/>
    <n v="78.902147971360378"/>
    <m/>
    <n v="10.0281255898367"/>
    <n v="12300000"/>
    <n v="57502759"/>
    <n v="42800000"/>
    <n v="-4300000"/>
    <n v="-4300000"/>
    <n v="-7147241"/>
    <n v="4614000"/>
    <n v="5215500"/>
    <m/>
    <n v="20510491"/>
    <n v="44.668945916515398"/>
  </r>
  <r>
    <x v="16"/>
    <x v="5"/>
    <n v="718146.4"/>
    <n v="0"/>
    <n v="0"/>
    <n v="123291.94"/>
    <n v="554200.04"/>
    <m/>
    <n v="5.7125877495206696"/>
    <n v="2280546.7599999998"/>
    <n v="16.479504475008898"/>
    <n v="143248.62"/>
    <n v="322298.13"/>
    <n v="3338075.87"/>
    <n v="13838685.279999999"/>
    <n v="10.2239820573476"/>
    <n v="62585.56"/>
    <n v="15395.45"/>
    <m/>
    <m/>
    <x v="178"/>
    <m/>
    <x v="11"/>
    <m/>
    <m/>
    <m/>
    <m/>
    <s v="Comptes financiers"/>
    <s v="a5ZAn"/>
    <n v="110.08159896088"/>
    <n v="790547.04000000097"/>
    <n v="13047149.67"/>
    <m/>
    <n v="76.457182571320104"/>
    <n v="94.2802687250649"/>
    <n v="929396.13000000105"/>
    <n v="92.104968793540294"/>
    <n v="100676.11"/>
    <n v="1414864.7"/>
    <n v="1414864.7"/>
    <n v="258033.72000000099"/>
    <m/>
    <m/>
    <n v="24045.200000000001"/>
    <n v="30455.81"/>
    <n v="69.778644724552905"/>
    <n v="4861464.77999999"/>
    <n v="134.138671285741"/>
  </r>
  <r>
    <x v="16"/>
    <x v="1"/>
    <n v="1495486"/>
    <n v="127108"/>
    <n v="0"/>
    <n v="577620"/>
    <n v="684199"/>
    <n v="-2247705"/>
    <n v="8.9843985511980193"/>
    <m/>
    <m/>
    <n v="62516"/>
    <n v="485054"/>
    <n v="6049532"/>
    <n v="22242101"/>
    <n v="15.041002646287801"/>
    <n v="49915"/>
    <n v="0"/>
    <s v="2011"/>
    <s v="Vague A"/>
    <x v="16"/>
    <s v="Nîmes"/>
    <x v="9"/>
    <s v="Occitanie"/>
    <s v="30189"/>
    <s v="A11"/>
    <s v="R76"/>
    <s v="Comptes financiers"/>
    <s v="HAU8L"/>
    <n v="133.623383970161"/>
    <n v="1998319"/>
    <n v="20243782"/>
    <n v="16028971"/>
    <n v="72.065903306526707"/>
    <n v="91.015601448802002"/>
    <m/>
    <n v="107.580269339"/>
    <n v="410623"/>
    <n v="2604409"/>
    <n v="3345435"/>
    <n v="1149932"/>
    <n v="1149932"/>
    <n v="216078"/>
    <n v="46425"/>
    <n v="160949"/>
    <n v="75.3356187098546"/>
    <n v="8297237"/>
    <n v="147.55174304880401"/>
  </r>
  <r>
    <x v="16"/>
    <x v="9"/>
    <n v="6852743"/>
    <n v="873919"/>
    <n v="165112"/>
    <n v="783906"/>
    <n v="585776"/>
    <n v="-4731045"/>
    <n v="-0.56799796020055715"/>
    <m/>
    <m/>
    <n v="315141"/>
    <n v="600000"/>
    <n v="582630"/>
    <n v="27661543"/>
    <n v="17.944772639762"/>
    <n v="767553"/>
    <m/>
    <s v="2011"/>
    <s v="Vague A"/>
    <x v="16"/>
    <s v="Nîmes"/>
    <x v="9"/>
    <s v="Occitanie"/>
    <s v="30189"/>
    <s v="A11"/>
    <s v="R76"/>
    <s v="Budget"/>
    <s v="HAU8L"/>
    <n v="-2.292760723698525"/>
    <n v="-157117"/>
    <n v="27818659"/>
    <n v="22516695"/>
    <n v="81.400719403107772"/>
    <n v="100.5679943450732"/>
    <m/>
    <n v="7.5397883125854497"/>
    <n v="448664"/>
    <n v="6978801"/>
    <n v="4963801"/>
    <n v="-1075117"/>
    <n v="-1075117"/>
    <n v="-4994860"/>
    <m/>
    <n v="2438730"/>
    <m/>
    <n v="5313675"/>
    <n v="68.764026332110404"/>
  </r>
  <r>
    <x v="17"/>
    <x v="7"/>
    <n v="31997"/>
    <m/>
    <m/>
    <m/>
    <m/>
    <n v="-4228738"/>
    <n v="23.293302458663302"/>
    <m/>
    <m/>
    <m/>
    <m/>
    <n v="1097634"/>
    <n v="4632924"/>
    <n v="63.113877974255601"/>
    <m/>
    <m/>
    <m/>
    <s v="Vague A"/>
    <x v="17"/>
    <s v="Toulouse"/>
    <x v="10"/>
    <s v="Occitanie"/>
    <s v="31555"/>
    <s v="A16"/>
    <s v="R76"/>
    <s v="Comptes financiers"/>
    <s v="dQaK0"/>
    <n v="3372.6943150920401"/>
    <n v="1079161"/>
    <n v="3553763"/>
    <m/>
    <n v="44.699092840719999"/>
    <n v="76.706697541336695"/>
    <m/>
    <n v="111.19150039"/>
    <m/>
    <n v="2924018"/>
    <n v="2924018"/>
    <n v="1016079"/>
    <n v="1016079"/>
    <n v="990060"/>
    <m/>
    <m/>
    <m/>
    <n v="5326372"/>
    <n v="539.56719117"/>
  </r>
  <r>
    <x v="17"/>
    <x v="10"/>
    <n v="23005"/>
    <n v="2484"/>
    <n v="22567"/>
    <n v="411008"/>
    <n v="282391"/>
    <n v="-1338273"/>
    <n v="13.3718096833038"/>
    <m/>
    <m/>
    <n v="16300"/>
    <n v="20508"/>
    <n v="4658786"/>
    <n v="4368571"/>
    <n v="58.169158747791897"/>
    <n v="49158"/>
    <n v="0"/>
    <m/>
    <s v="Vague A"/>
    <x v="17"/>
    <s v="Toulouse"/>
    <x v="10"/>
    <s v="Occitanie"/>
    <s v="31555"/>
    <s v="A16"/>
    <s v="R76"/>
    <s v="Comptes financiers"/>
    <s v="dQaK0"/>
    <n v="2539.2610302108201"/>
    <n v="584157"/>
    <n v="3784414"/>
    <n v="2146169"/>
    <n v="49.127483563847299"/>
    <n v="86.628190316696205"/>
    <m/>
    <n v="443.176396662733"/>
    <n v="1498730"/>
    <n v="2506998"/>
    <n v="2541161"/>
    <n v="522571"/>
    <n v="522571"/>
    <n v="625582"/>
    <n v="149852"/>
    <n v="54000"/>
    <m/>
    <n v="5997059"/>
    <n v="570.48230981071299"/>
  </r>
  <r>
    <x v="17"/>
    <x v="13"/>
    <n v="23816"/>
    <n v="10191"/>
    <n v="40000"/>
    <n v="319400"/>
    <n v="417159"/>
    <n v="-762324"/>
    <n v="11.732260703353299"/>
    <m/>
    <m/>
    <n v="2500"/>
    <n v="26304"/>
    <n v="5955579"/>
    <n v="4230847"/>
    <n v="54.824648586914201"/>
    <n v="32563"/>
    <n v="0"/>
    <m/>
    <s v="Vague A"/>
    <x v="17"/>
    <s v="Toulouse"/>
    <x v="10"/>
    <s v="Occitanie"/>
    <s v="31555"/>
    <s v="A16"/>
    <s v="R76"/>
    <s v="Comptes financiers"/>
    <s v="dQaK0"/>
    <n v="2084.2038965401398"/>
    <n v="496374"/>
    <n v="3734472"/>
    <n v="2352014"/>
    <n v="55.592036299114604"/>
    <n v="88.267715660717599"/>
    <m/>
    <n v="574.11287057447498"/>
    <n v="1413611"/>
    <n v="2573591"/>
    <n v="2319547"/>
    <n v="441307"/>
    <n v="441307"/>
    <n v="743723"/>
    <n v="253891"/>
    <n v="57972"/>
    <m/>
    <n v="6717903"/>
    <n v="647.60027120299696"/>
  </r>
  <r>
    <x v="17"/>
    <x v="11"/>
    <n v="54605"/>
    <n v="31124"/>
    <n v="24840"/>
    <n v="477468"/>
    <n v="643785"/>
    <n v="-546997"/>
    <n v="-8.0522501460938276"/>
    <m/>
    <m/>
    <n v="27064"/>
    <n v="23755"/>
    <n v="3949486"/>
    <n v="5977323"/>
    <n v="61.55093174653603"/>
    <n v="31501"/>
    <m/>
    <m/>
    <s v="Vague A"/>
    <x v="17"/>
    <s v="Toulouse"/>
    <x v="10"/>
    <s v="Occitanie"/>
    <s v="31555"/>
    <s v="A16"/>
    <s v="R76"/>
    <s v="Comptes financiers"/>
    <s v="dQaK0"/>
    <n v="-881.43759728962539"/>
    <n v="-481309"/>
    <n v="6458632"/>
    <n v="3161522"/>
    <n v="52.891938414571207"/>
    <n v="108.0522501460938"/>
    <m/>
    <n v="220.141813312788"/>
    <n v="1558558"/>
    <n v="2975663"/>
    <n v="3679098"/>
    <n v="-595888"/>
    <n v="-595888"/>
    <n v="-1283619"/>
    <n v="63473"/>
    <n v="94095"/>
    <m/>
    <n v="4496483"/>
    <n v="250.63107481584299"/>
  </r>
  <r>
    <x v="18"/>
    <x v="4"/>
    <n v="5187087"/>
    <m/>
    <m/>
    <m/>
    <m/>
    <n v="-5975984"/>
    <n v="3.5393641458123102"/>
    <m/>
    <m/>
    <m/>
    <m/>
    <n v="8618823"/>
    <n v="56461215"/>
    <n v="30.709969666788101"/>
    <m/>
    <m/>
    <s v="2012"/>
    <s v="Vague A"/>
    <x v="18"/>
    <s v="Toulouse"/>
    <x v="10"/>
    <s v="Occitanie"/>
    <s v="31555"/>
    <s v="A16"/>
    <s v="R76"/>
    <s v="Comptes financiers"/>
    <s v="dj88d"/>
    <n v="38.5258238390835"/>
    <n v="1998368"/>
    <n v="54456675"/>
    <m/>
    <n v="74.690551735381504"/>
    <n v="96.449704456413102"/>
    <m/>
    <n v="56.976968939069501"/>
    <m/>
    <n v="17339222"/>
    <n v="17339222"/>
    <n v="1227956"/>
    <n v="1286317"/>
    <m/>
    <m/>
    <m/>
    <n v="77.529237013839506"/>
    <n v="14594807"/>
    <n v="96.482763958688295"/>
  </r>
  <r>
    <x v="18"/>
    <x v="1"/>
    <n v="10900056"/>
    <n v="3391946"/>
    <n v="869382"/>
    <n v="3613274"/>
    <n v="7896966"/>
    <n v="-8176565"/>
    <n v="6.5244128168520401"/>
    <m/>
    <m/>
    <n v="4042239"/>
    <n v="1921772"/>
    <n v="12322882"/>
    <n v="57834170"/>
    <n v="30.0299736297763"/>
    <n v="1092364"/>
    <n v="107608"/>
    <s v="2012"/>
    <s v="Vague A"/>
    <x v="18"/>
    <s v="Toulouse"/>
    <x v="10"/>
    <s v="Occitanie"/>
    <s v="31555"/>
    <s v="A16"/>
    <s v="R76"/>
    <s v="Comptes financiers"/>
    <s v="dj88d"/>
    <n v="34.617620313143298"/>
    <n v="3773340"/>
    <n v="54060830"/>
    <n v="43596618"/>
    <n v="75.382110610388295"/>
    <n v="93.475587183147994"/>
    <m/>
    <n v="82.060107475227397"/>
    <n v="746520"/>
    <n v="26564789"/>
    <n v="17367586"/>
    <n v="692505"/>
    <n v="666198"/>
    <n v="1834581"/>
    <n v="1320929"/>
    <n v="1561789"/>
    <n v="77.3989774000962"/>
    <n v="20499447"/>
    <n v="136.50920490861901"/>
  </r>
  <r>
    <x v="19"/>
    <x v="13"/>
    <n v="5837618"/>
    <n v="3318697"/>
    <n v="358877"/>
    <n v="9488595"/>
    <n v="3564428"/>
    <n v="-2603981"/>
    <n v="8.5062388906237896"/>
    <m/>
    <m/>
    <n v="6040198"/>
    <n v="5832237"/>
    <n v="23543300"/>
    <n v="90703225"/>
    <n v="35.792058110392396"/>
    <n v="989925"/>
    <n v="91013"/>
    <s v="2010"/>
    <s v="Vague A"/>
    <x v="19"/>
    <s v="Toulouse"/>
    <x v="10"/>
    <s v="Occitanie"/>
    <s v="31555"/>
    <s v="A16"/>
    <s v="R76"/>
    <s v="Comptes financiers"/>
    <s v="mMex4"/>
    <n v="132.16748680711899"/>
    <n v="7715433"/>
    <n v="83195112"/>
    <n v="64661995"/>
    <n v="71.289631653119301"/>
    <n v="91.722330710953202"/>
    <m/>
    <n v="101.876033293879"/>
    <n v="2245140"/>
    <n v="35305610"/>
    <n v="32464551"/>
    <n v="3479346"/>
    <n v="357282"/>
    <n v="4999417"/>
    <n v="2172602"/>
    <n v="1203898"/>
    <n v="79.055366381651794"/>
    <n v="26147281"/>
    <n v="113.143920763037"/>
  </r>
  <r>
    <x v="20"/>
    <x v="3"/>
    <n v="8088579.7300000004"/>
    <n v="0"/>
    <n v="0"/>
    <n v="855626.51"/>
    <n v="227101"/>
    <m/>
    <n v="3.9434353725517099"/>
    <n v="9827855.0299999993"/>
    <n v="12.1756040830698"/>
    <n v="885581.48"/>
    <n v="3105870.3"/>
    <n v="15130852.789999999"/>
    <n v="80717596.950000003"/>
    <n v="16.645822296125701"/>
    <n v="609172.84"/>
    <n v="10837.16"/>
    <s v="2009"/>
    <s v="Vague A"/>
    <x v="20"/>
    <s v="Toulouse"/>
    <x v="10"/>
    <s v="Occitanie"/>
    <s v="31555"/>
    <s v="A16"/>
    <s v="R76"/>
    <s v="Comptes financiers"/>
    <s v="542Id"/>
    <n v="39.352350798921002"/>
    <n v="3183046.27000002"/>
    <n v="77534550.680000007"/>
    <m/>
    <n v="81.178407368332799"/>
    <n v="96.056564627448296"/>
    <n v="3577862.6200000201"/>
    <n v="70.253931397387802"/>
    <n v="3669935.18"/>
    <n v="13436107.75"/>
    <n v="13436107.75"/>
    <n v="633068.23000002"/>
    <m/>
    <m/>
    <n v="10321.67"/>
    <n v="310200"/>
    <m/>
    <n v="18707821.489999998"/>
    <n v="86.862123754297301"/>
  </r>
  <r>
    <x v="20"/>
    <x v="4"/>
    <n v="32863876"/>
    <m/>
    <m/>
    <m/>
    <m/>
    <n v="-2998466"/>
    <n v="23.002172852201699"/>
    <m/>
    <m/>
    <m/>
    <m/>
    <n v="28729283"/>
    <n v="125593448"/>
    <n v="35.050292591696298"/>
    <m/>
    <m/>
    <s v="2009"/>
    <s v="Vague A"/>
    <x v="20"/>
    <s v="Toulouse"/>
    <x v="10"/>
    <s v="Occitanie"/>
    <s v="31555"/>
    <s v="A16"/>
    <s v="R76"/>
    <s v="Comptes financiers"/>
    <s v="542Id"/>
    <n v="87.905705340416901"/>
    <n v="28889222"/>
    <n v="96696103"/>
    <m/>
    <n v="60.744115409587302"/>
    <n v="76.991359453719298"/>
    <m/>
    <n v="106.959241987239"/>
    <m/>
    <n v="44020871"/>
    <n v="44020871"/>
    <n v="2454067"/>
    <n v="2454067"/>
    <m/>
    <m/>
    <m/>
    <n v="75.596400811273497"/>
    <n v="31727749"/>
    <n v="118.122543573447"/>
  </r>
  <r>
    <x v="20"/>
    <x v="7"/>
    <n v="14504123"/>
    <m/>
    <m/>
    <m/>
    <m/>
    <n v="-5437649"/>
    <n v="7.3028407693948099"/>
    <m/>
    <m/>
    <m/>
    <m/>
    <n v="28487451"/>
    <n v="101498735"/>
    <n v="17.694803782529899"/>
    <m/>
    <m/>
    <s v="2009"/>
    <s v="Vague A"/>
    <x v="20"/>
    <s v="Toulouse"/>
    <x v="10"/>
    <s v="Occitanie"/>
    <s v="31555"/>
    <s v="A16"/>
    <s v="R76"/>
    <s v="Comptes financiers"/>
    <s v="542Id"/>
    <n v="51.104716913942298"/>
    <n v="7412291"/>
    <n v="83753780"/>
    <m/>
    <n v="76.011500044803498"/>
    <n v="82.517067823554598"/>
    <m/>
    <n v="122.44799411"/>
    <m/>
    <n v="17960002"/>
    <n v="17960002"/>
    <n v="4612105"/>
    <n v="4612105"/>
    <n v="681166"/>
    <m/>
    <m/>
    <n v="75.354381195077195"/>
    <n v="33925100"/>
    <n v="145.82071400000001"/>
  </r>
  <r>
    <x v="21"/>
    <x v="0"/>
    <n v="3210320.71"/>
    <n v="583996.79"/>
    <n v="105701.77"/>
    <n v="2973264.89"/>
    <n v="3191154.85"/>
    <n v="-6853568.3399999999"/>
    <n v="2.7998982539999999"/>
    <n v="18226843.98"/>
    <n v="11.337563579999999"/>
    <n v="499320.42"/>
    <n v="3286566.93"/>
    <n v="26029642.16"/>
    <n v="160765087.19999999"/>
    <n v="10.79204137"/>
    <n v="957019.66"/>
    <n v="226945.61"/>
    <s v="2011"/>
    <s v="Vague A"/>
    <x v="21"/>
    <s v="Toulouse"/>
    <x v="10"/>
    <s v="Occitanie"/>
    <s v="31555"/>
    <s v="A16"/>
    <s v="R76"/>
    <s v="Comptes financiers"/>
    <s v="HqAYu"/>
    <n v="140.21212449999999"/>
    <n v="4501258.87"/>
    <n v="156180682.80000001"/>
    <m/>
    <n v="84.483251010000004"/>
    <n v="97.148383069999994"/>
    <n v="6368019.75"/>
    <n v="59.998912869999998"/>
    <n v="2370840.12"/>
    <n v="17349834.73"/>
    <n v="17349834.73"/>
    <n v="3722364.62"/>
    <m/>
    <m/>
    <n v="434158.61"/>
    <n v="1957643.35"/>
    <n v="85.9879732292965"/>
    <n v="32883210.5"/>
    <n v="75.796542630000005"/>
  </r>
  <r>
    <x v="21"/>
    <x v="14"/>
    <n v="16147627"/>
    <n v="550283"/>
    <n v="69449"/>
    <n v="5279446"/>
    <n v="6924300"/>
    <n v="-4397941"/>
    <n v="3.4269677581055902"/>
    <m/>
    <m/>
    <n v="68587"/>
    <n v="3593398"/>
    <n v="35562782"/>
    <n v="182415460"/>
    <n v="6.55889199303612"/>
    <n v="230237"/>
    <n v="595027"/>
    <s v="2011"/>
    <s v="Vague A"/>
    <x v="21"/>
    <s v="Toulouse"/>
    <x v="10"/>
    <s v="Occitanie"/>
    <s v="31555"/>
    <s v="A16"/>
    <s v="R76"/>
    <s v="Comptes financiers"/>
    <s v="HqAYu"/>
    <n v="38.713545959415598"/>
    <n v="6251319"/>
    <n v="176200372"/>
    <n v="151356915"/>
    <n v="82.973732051000496"/>
    <n v="96.592894045274406"/>
    <m/>
    <n v="72.659333091532901"/>
    <n v="3359367"/>
    <n v="23639403"/>
    <n v="11964433"/>
    <n v="4331842"/>
    <n v="4331842"/>
    <n v="824774"/>
    <n v="2061965"/>
    <n v="907344"/>
    <n v="85.717498228830607"/>
    <n v="39960723"/>
    <n v="81.644891646426302"/>
  </r>
  <r>
    <x v="22"/>
    <x v="3"/>
    <n v="26591081.289999999"/>
    <n v="0"/>
    <n v="0"/>
    <n v="5879436.7999999998"/>
    <n v="12545806.279999999"/>
    <m/>
    <n v="2.3737653322596102"/>
    <n v="41074354.509999998"/>
    <n v="13.2519871417927"/>
    <n v="6313514.3700000001"/>
    <n v="1403291.08"/>
    <n v="32978313.550000101"/>
    <n v="309948644.45999998"/>
    <n v="12.784031741462799"/>
    <n v="2485342.19"/>
    <n v="410229.95"/>
    <s v="2010"/>
    <s v="Vague A"/>
    <x v="22"/>
    <s v="Toulouse"/>
    <x v="10"/>
    <s v="Occitanie"/>
    <s v="31555"/>
    <s v="A16"/>
    <s v="R76"/>
    <s v="Comptes financiers"/>
    <s v="m7K6T"/>
    <n v="27.668876604754502"/>
    <n v="7357453.4700000696"/>
    <n v="302592968.57999998"/>
    <m/>
    <n v="82.336955796215705"/>
    <n v="97.626808178879003"/>
    <n v="10598372.3400001"/>
    <n v="39.234860392538302"/>
    <n v="3763847.26"/>
    <n v="39623933.090000004"/>
    <n v="39623933.090000004"/>
    <n v="5297488.7700000703"/>
    <m/>
    <m/>
    <n v="2363066.17"/>
    <n v="2735938.51"/>
    <m/>
    <n v="33815167.159999996"/>
    <n v="40.230479362185001"/>
  </r>
  <r>
    <x v="22"/>
    <x v="12"/>
    <n v="18791284.640000001"/>
    <n v="0"/>
    <n v="0"/>
    <n v="9356745.1400000006"/>
    <n v="13105732.58"/>
    <n v="7894886.32999996"/>
    <n v="4.4447650692810301"/>
    <n v="38525852.710000001"/>
    <n v="12.0085951891999"/>
    <n v="4158165.34"/>
    <n v="4462002.66"/>
    <n v="36878435.9000002"/>
    <n v="320818980.93000001"/>
    <n v="14.5050553072337"/>
    <n v="2712523.59"/>
    <n v="567929.69999999995"/>
    <s v="2010"/>
    <s v="Vague A"/>
    <x v="22"/>
    <s v="Toulouse"/>
    <x v="10"/>
    <s v="Occitanie"/>
    <s v="31555"/>
    <s v="A16"/>
    <s v="R76"/>
    <s v="Comptes financiers"/>
    <s v="m7K6T"/>
    <n v="75.884380834965697"/>
    <n v="14259650"/>
    <n v="306581176.89999998"/>
    <m/>
    <n v="81.545966115104093"/>
    <n v="95.562044368844099"/>
    <n v="13527323.369999999"/>
    <n v="43.304148866029401"/>
    <n v="4014121.04"/>
    <n v="46534970.6199999"/>
    <n v="46534970.6199999"/>
    <n v="12220705.33"/>
    <m/>
    <m/>
    <n v="2247609.33"/>
    <n v="2985754.9"/>
    <n v="81.869309854246893"/>
    <n v="28983549.570000101"/>
    <n v="34.033654481675498"/>
  </r>
  <r>
    <x v="179"/>
    <x v="14"/>
    <n v="17553946"/>
    <n v="103634"/>
    <n v="16840"/>
    <n v="6589536"/>
    <n v="11796903"/>
    <n v="-41338182"/>
    <n v="2.9388146845499001"/>
    <m/>
    <m/>
    <n v="5000"/>
    <n v="31740"/>
    <n v="8372690"/>
    <n v="34504047"/>
    <n v="76.815012453466693"/>
    <m/>
    <m/>
    <s v="2018"/>
    <s v="Vague A"/>
    <x v="179"/>
    <s v="Toulouse"/>
    <x v="10"/>
    <s v="Occitanie"/>
    <s v="31555"/>
    <s v="A16"/>
    <s v="R76"/>
    <s v="Comptes financiers"/>
    <s v="4a8B2"/>
    <n v="5.7765359424029201"/>
    <n v="1014010"/>
    <n v="33501888"/>
    <n v="13049088"/>
    <n v="37.819007144292399"/>
    <n v="97.0955320110711"/>
    <m/>
    <n v="89.970105565393794"/>
    <m/>
    <n v="21176938"/>
    <n v="26504288"/>
    <n v="-2431680"/>
    <n v="2361605"/>
    <n v="-18805262"/>
    <n v="362001"/>
    <n v="2271284"/>
    <n v="36.170000349744299"/>
    <n v="49710872"/>
    <n v="534.17628045320896"/>
  </r>
  <r>
    <x v="194"/>
    <x v="9"/>
    <n v="16369135"/>
    <n v="372941"/>
    <n v="293787"/>
    <n v="6619149"/>
    <n v="5099150"/>
    <n v="-1715881"/>
    <n v="-5.0218804519616667"/>
    <m/>
    <m/>
    <n v="0"/>
    <n v="4043922"/>
    <n v="25499300"/>
    <n v="106156171"/>
    <n v="25.71513624017204"/>
    <n v="285000"/>
    <n v="71645"/>
    <m/>
    <m/>
    <x v="194"/>
    <m/>
    <x v="11"/>
    <m/>
    <m/>
    <m/>
    <m/>
    <s v="Budget"/>
    <s v="542Id"/>
    <n v="-32.567609711814342"/>
    <n v="-5331036"/>
    <n v="111487207"/>
    <n v="87310078"/>
    <n v="82.246822937877056"/>
    <n v="105.02188045196171"/>
    <m/>
    <n v="82.339025678524706"/>
    <n v="11165135"/>
    <n v="32192674"/>
    <n v="27298204"/>
    <n v="-8484804"/>
    <n v="-8484804"/>
    <n v="-16805701"/>
    <n v="1717335"/>
    <n v="2524610"/>
    <m/>
    <n v="27215181"/>
    <n v="87.879725608338205"/>
  </r>
  <r>
    <x v="24"/>
    <x v="8"/>
    <n v="1186467"/>
    <n v="602781"/>
    <n v="16417"/>
    <n v="798117"/>
    <n v="966799"/>
    <n v="-1179751"/>
    <n v="16.959933982525399"/>
    <m/>
    <m/>
    <n v="10000"/>
    <n v="3533824"/>
    <n v="8990783"/>
    <n v="9202412"/>
    <n v="76.001291835227505"/>
    <n v="55941"/>
    <n v="0"/>
    <m/>
    <s v="Vague B"/>
    <x v="24"/>
    <s v="Pessac"/>
    <x v="12"/>
    <s v="Nouvelle-Aquitaine"/>
    <s v="33318"/>
    <s v="A04"/>
    <s v="R75"/>
    <s v="Comptes financiers"/>
    <s v="DOunC"/>
    <n v="131.543734465434"/>
    <n v="1560723"/>
    <n v="7613289"/>
    <n v="4315915"/>
    <n v="46.899823654928703"/>
    <n v="82.731451276035003"/>
    <m/>
    <n v="425.13582237584802"/>
    <n v="475085"/>
    <n v="6920119"/>
    <n v="6993952"/>
    <n v="1076386"/>
    <n v="1076386"/>
    <n v="361316"/>
    <n v="54160"/>
    <n v="406995"/>
    <m/>
    <n v="10170534"/>
    <n v="480.92122077593501"/>
  </r>
  <r>
    <x v="24"/>
    <x v="9"/>
    <n v="2383594"/>
    <n v="271209"/>
    <m/>
    <n v="850111"/>
    <n v="582671"/>
    <n v="-652547"/>
    <n v="-2.227509800166148"/>
    <m/>
    <m/>
    <m/>
    <n v="3608729"/>
    <n v="7232476"/>
    <n v="9236323"/>
    <n v="74.529853492564087"/>
    <n v="36000"/>
    <m/>
    <m/>
    <s v="Vague B"/>
    <x v="24"/>
    <s v="Pessac"/>
    <x v="12"/>
    <s v="Nouvelle-Aquitaine"/>
    <s v="33318"/>
    <s v="A04"/>
    <s v="R75"/>
    <s v="Budget"/>
    <s v="DOunC"/>
    <n v="-8.6315035194752134"/>
    <n v="-205740"/>
    <n v="9442063"/>
    <n v="4779343"/>
    <n v="51.745082972953632"/>
    <n v="102.2275098001662"/>
    <m/>
    <n v="275.75449983758801"/>
    <n v="514044"/>
    <n v="7198345"/>
    <n v="6883818"/>
    <n v="-692340"/>
    <n v="-692340"/>
    <n v="-2239807"/>
    <n v="725423"/>
    <n v="610158"/>
    <m/>
    <n v="7885023"/>
    <n v="300.63432959513199"/>
  </r>
  <r>
    <x v="180"/>
    <x v="5"/>
    <n v="17998253.600000001"/>
    <n v="0"/>
    <n v="0"/>
    <n v="6701143.71"/>
    <n v="4285112.1100000003"/>
    <n v="900859.23"/>
    <n v="3.7632724401878499"/>
    <n v="27313210.41"/>
    <n v="17.558019626149001"/>
    <n v="1696936.73"/>
    <n v="1393994.82"/>
    <n v="12680070.970000099"/>
    <n v="155559744.16"/>
    <n v="22.105084407076301"/>
    <n v="1593542.75"/>
    <n v="4547.62"/>
    <s v="2010"/>
    <m/>
    <x v="180"/>
    <s v="Talence"/>
    <x v="12"/>
    <s v="Nouvelle-Aquitaine"/>
    <s v="33522"/>
    <s v="A04"/>
    <s v="R75"/>
    <s v="Comptes financiers"/>
    <s v="IXJPr"/>
    <n v="32.526138980506403"/>
    <n v="5854136.9800000098"/>
    <n v="149677556.63999999"/>
    <m/>
    <n v="75.973627957656106"/>
    <n v="96.218695555355296"/>
    <n v="8032324.4600000102"/>
    <n v="30.4977289292557"/>
    <n v="2444467.39"/>
    <n v="34386612.75"/>
    <n v="34386612.75"/>
    <n v="480634.49"/>
    <m/>
    <m/>
    <n v="5484890.6600000001"/>
    <n v="2455135.35"/>
    <n v="80.272353045511295"/>
    <n v="11779211.74"/>
    <n v="28.331009147878898"/>
  </r>
  <r>
    <x v="25"/>
    <x v="3"/>
    <n v="15032652.720000001"/>
    <n v="0"/>
    <n v="0"/>
    <n v="6887729.8899999997"/>
    <n v="4590753.5999999996"/>
    <n v="55832.050000005402"/>
    <n v="1.7627943785111799"/>
    <n v="27658579.07"/>
    <n v="17.910441423373701"/>
    <n v="13314450.619999999"/>
    <n v="2285867.9500000002"/>
    <n v="24883774.300000001"/>
    <n v="154427121.12"/>
    <n v="88.958263473195302"/>
    <n v="645340.14"/>
    <n v="164390.42000000001"/>
    <m/>
    <m/>
    <x v="25"/>
    <s v="Bordeaux"/>
    <x v="12"/>
    <s v="Nouvelle-Aquitaine"/>
    <s v="33063"/>
    <s v="A04"/>
    <s v="R75"/>
    <s v="Comptes financiers"/>
    <s v="xE7KR"/>
    <n v="18.1087973008134"/>
    <n v="2722232.6100000101"/>
    <n v="147793207.31"/>
    <m/>
    <n v="72.226534562752207"/>
    <n v="95.704178280416798"/>
    <n v="6033949.1400000099"/>
    <n v="60.612790743555898"/>
    <n v="3510007.36"/>
    <n v="137375685.28"/>
    <n v="137375685.28"/>
    <m/>
    <m/>
    <m/>
    <n v="2522452.61"/>
    <n v="1658904.48"/>
    <m/>
    <n v="24827942.25"/>
    <n v="60.4767930318488"/>
  </r>
  <r>
    <x v="25"/>
    <x v="2"/>
    <n v="18904188.809999999"/>
    <n v="1917764.05"/>
    <n v="3267452.24"/>
    <n v="7309878.5800000001"/>
    <n v="5616753"/>
    <m/>
    <n v="2.9496616059999998"/>
    <n v="27754705.859999999"/>
    <n v="17.483411790000002"/>
    <n v="6828096.2400000002"/>
    <n v="4732214.54"/>
    <n v="13431490.4"/>
    <n v="158748796.80000001"/>
    <n v="25.489150559999999"/>
    <n v="1106218.58"/>
    <n v="84615.77"/>
    <m/>
    <m/>
    <x v="25"/>
    <s v="Bordeaux"/>
    <x v="12"/>
    <s v="Nouvelle-Aquitaine"/>
    <s v="33063"/>
    <s v="A04"/>
    <s v="R75"/>
    <s v="Comptes financiers"/>
    <s v="xE7KR"/>
    <n v="24.769919290000001"/>
    <n v="4682552.3099999996"/>
    <n v="153924123"/>
    <m/>
    <n v="75.151160390000001"/>
    <n v="96.960812340000004"/>
    <n v="9876932.9499999993"/>
    <n v="31.413767060000001"/>
    <n v="3813070.18"/>
    <n v="40463719.840000004"/>
    <n v="40463719.840000004"/>
    <n v="1725695.72"/>
    <m/>
    <m/>
    <n v="4197429.0199999996"/>
    <n v="1590227.64"/>
    <n v="77.729218210244497"/>
    <n v="15905618.59"/>
    <n v="37.200294409999998"/>
  </r>
  <r>
    <x v="27"/>
    <x v="12"/>
    <n v="4457400.96"/>
    <n v="0"/>
    <n v="0"/>
    <n v="2865727.91"/>
    <n v="1580834.23"/>
    <m/>
    <n v="3.3459769910108901"/>
    <n v="10569162.25"/>
    <n v="11.4345194446649"/>
    <n v="165676.46"/>
    <n v="2160655.44"/>
    <n v="13822536.710000001"/>
    <n v="92432063.290000007"/>
    <n v="15.5646204335638"/>
    <n v="2321712.21"/>
    <n v="8428.9500000000007"/>
    <s v="2011"/>
    <m/>
    <x v="27"/>
    <s v="Pessac"/>
    <x v="12"/>
    <s v="Nouvelle-Aquitaine"/>
    <s v="33318"/>
    <s v="A04"/>
    <s v="R75"/>
    <s v="Comptes financiers"/>
    <s v="vFsty"/>
    <n v="69.384728853291904"/>
    <n v="3092755.5700000301"/>
    <n v="89317757.859999999"/>
    <m/>
    <n v="82.430666381373598"/>
    <n v="96.6307087398568"/>
    <n v="4869388.6900000302"/>
    <n v="55.712473474756798"/>
    <n v="2925010.76"/>
    <n v="14386699.810000001"/>
    <n v="14386699.810000001"/>
    <n v="964328.43000002694"/>
    <m/>
    <m/>
    <n v="408104.84"/>
    <n v="169534.53"/>
    <n v="83.330249828426801"/>
    <n v="17073810.579999998"/>
    <n v="68.816906694348205"/>
  </r>
  <r>
    <x v="181"/>
    <x v="4"/>
    <n v="32200"/>
    <m/>
    <m/>
    <m/>
    <m/>
    <n v="-838584"/>
    <n v="10.8101900513084"/>
    <m/>
    <m/>
    <m/>
    <m/>
    <n v="1391379"/>
    <n v="1027512"/>
    <n v="85.182362833718699"/>
    <m/>
    <m/>
    <m/>
    <m/>
    <x v="181"/>
    <m/>
    <x v="11"/>
    <m/>
    <m/>
    <m/>
    <m/>
    <s v="Comptes financiers"/>
    <s v="t6C0i"/>
    <n v="344.95652173912998"/>
    <n v="111076"/>
    <n v="881462"/>
    <m/>
    <n v="27.314620169886101"/>
    <n v="85.786054080146997"/>
    <m/>
    <n v="568.25641944859797"/>
    <m/>
    <n v="875259"/>
    <n v="875259"/>
    <n v="155119"/>
    <n v="155119"/>
    <n v="782412"/>
    <m/>
    <m/>
    <m/>
    <n v="2229963"/>
    <n v="910.74451309302003"/>
  </r>
  <r>
    <x v="181"/>
    <x v="1"/>
    <n v="1006073"/>
    <m/>
    <m/>
    <n v="0"/>
    <n v="1128784"/>
    <n v="-64678"/>
    <n v="23.0135688703371"/>
    <m/>
    <m/>
    <m/>
    <m/>
    <n v="2191149"/>
    <n v="2520991"/>
    <n v="89.138914022303098"/>
    <m/>
    <m/>
    <m/>
    <m/>
    <x v="181"/>
    <m/>
    <x v="11"/>
    <m/>
    <m/>
    <m/>
    <m/>
    <s v="Comptes financiers"/>
    <s v="t6C0i"/>
    <n v="57.666789586839101"/>
    <n v="580170"/>
    <n v="1947493"/>
    <n v="122057"/>
    <n v="4.8416277567036099"/>
    <n v="77.2510889566841"/>
    <m/>
    <n v="405.04055213548901"/>
    <m/>
    <n v="1304674"/>
    <n v="2247184"/>
    <n v="569402"/>
    <n v="569402"/>
    <n v="375134"/>
    <m/>
    <n v="175890"/>
    <m/>
    <n v="2255827"/>
    <n v="416.99647700916"/>
  </r>
  <r>
    <x v="28"/>
    <x v="10"/>
    <n v="2978220"/>
    <n v="318315"/>
    <n v="15981"/>
    <n v="1955171"/>
    <n v="396548"/>
    <n v="-1022496"/>
    <n v="16.322242773927801"/>
    <m/>
    <m/>
    <n v="559332"/>
    <n v="785252"/>
    <n v="10578761"/>
    <n v="13719867"/>
    <n v="49.8299728415735"/>
    <n v="413908"/>
    <m/>
    <m/>
    <s v="Vague B"/>
    <x v="28"/>
    <s v="Talence"/>
    <x v="12"/>
    <s v="Nouvelle-Aquitaine"/>
    <s v="33522"/>
    <s v="A04"/>
    <s v="R75"/>
    <s v="Comptes financiers"/>
    <s v="S88MV"/>
    <n v="75.192228915258099"/>
    <n v="2239390"/>
    <n v="11033545"/>
    <n v="4484614"/>
    <n v="32.687007825950502"/>
    <n v="80.420203781858802"/>
    <m/>
    <n v="345.16141095178398"/>
    <n v="790185"/>
    <n v="7581108"/>
    <n v="6836606"/>
    <n v="309712"/>
    <n v="309712"/>
    <n v="610777"/>
    <n v="900377"/>
    <n v="1446039"/>
    <m/>
    <n v="11601257"/>
    <n v="378.523178180721"/>
  </r>
  <r>
    <x v="29"/>
    <x v="6"/>
    <n v="26370078"/>
    <n v="5854022.5499999998"/>
    <n v="29610852.34"/>
    <n v="26291104.5"/>
    <n v="19598761.940000001"/>
    <n v="-74700581.989999995"/>
    <n v="2.1343828137600198"/>
    <n v="67942225.840000004"/>
    <n v="15.30887573"/>
    <n v="5223486.8899999997"/>
    <n v="7976694.8099999996"/>
    <n v="34193478.659999996"/>
    <n v="466101626"/>
    <n v="30.346675297802999"/>
    <n v="2235614.4"/>
    <n v="63857.9"/>
    <s v="2014"/>
    <s v="Vague B"/>
    <x v="29"/>
    <s v="Talence"/>
    <x v="12"/>
    <s v="Nouvelle-Aquitaine"/>
    <s v="33522"/>
    <s v="A04"/>
    <s v="R75"/>
    <s v="Comptes financiers"/>
    <s v="90I54"/>
    <n v="37.726065884219203"/>
    <n v="9948393"/>
    <n v="453484393"/>
    <m/>
    <n v="72.759527983281501"/>
    <n v="97.293029610671198"/>
    <n v="25028329.960000001"/>
    <n v="27.14"/>
    <n v="10045557.73"/>
    <n v="119154097.09999999"/>
    <n v="141446347"/>
    <n v="4599871"/>
    <m/>
    <m/>
    <n v="8425949.2899999991"/>
    <n v="3828194.77"/>
    <n v="77.874823401194206"/>
    <n v="108894060.65000001"/>
    <n v="86"/>
  </r>
  <r>
    <x v="29"/>
    <x v="9"/>
    <n v="87130411"/>
    <n v="35884946"/>
    <n v="56471586"/>
    <n v="36512522"/>
    <n v="64581842"/>
    <n v="-99990318"/>
    <n v="-9.6111245533046202E-2"/>
    <m/>
    <m/>
    <n v="5427262"/>
    <n v="9789821"/>
    <n v="57692825"/>
    <n v="602336383"/>
    <n v="38.130617289973671"/>
    <n v="17302336"/>
    <n v="0"/>
    <s v="2014"/>
    <s v="Vague B"/>
    <x v="29"/>
    <s v="Talence"/>
    <x v="12"/>
    <s v="Nouvelle-Aquitaine"/>
    <s v="33522"/>
    <s v="A04"/>
    <s v="R75"/>
    <s v="Budget"/>
    <s v="90I54"/>
    <n v="-0.66442128914094067"/>
    <n v="-578913"/>
    <n v="602915296"/>
    <n v="439434871"/>
    <n v="72.955060229194231"/>
    <n v="100.096111245533"/>
    <m/>
    <n v="34.448316600678801"/>
    <n v="10135987"/>
    <n v="268355525"/>
    <n v="229674581"/>
    <n v="-12553913"/>
    <n v="-12553913"/>
    <n v="-41313372"/>
    <n v="15246348"/>
    <n v="17002875"/>
    <m/>
    <n v="157683143"/>
    <n v="94.152415532678702"/>
  </r>
  <r>
    <x v="30"/>
    <x v="6"/>
    <n v="605801"/>
    <n v="1036698.03"/>
    <n v="0"/>
    <n v="449437.7"/>
    <n v="170379.2"/>
    <n v="-1887372"/>
    <n v="0.46243260040649697"/>
    <n v="2497991.67"/>
    <n v="23.310990489999998"/>
    <n v="567935.53"/>
    <n v="139903.14000000001"/>
    <n v="2961702"/>
    <n v="10715940"/>
    <n v="28.861527780110801"/>
    <n v="64653.27"/>
    <n v="1038.5899999999999"/>
    <s v="2011"/>
    <s v="Vague A"/>
    <x v="30"/>
    <s v="Montpellier"/>
    <x v="9"/>
    <s v="Occitanie"/>
    <s v="34172"/>
    <s v="A11"/>
    <s v="R76"/>
    <s v="Comptes financiers"/>
    <s v="GJYxj"/>
    <n v="8.1799138661045507"/>
    <n v="49554"/>
    <n v="10664402"/>
    <m/>
    <n v="73.4689350630929"/>
    <n v="99.519052924895107"/>
    <n v="182938.82"/>
    <n v="100"/>
    <n v="202227.65"/>
    <n v="3092783.64"/>
    <n v="3092784"/>
    <m/>
    <m/>
    <m/>
    <n v="231734.14"/>
    <n v="109079.75"/>
    <n v="74.972524619507098"/>
    <n v="4849074"/>
    <n v="164"/>
  </r>
  <r>
    <x v="195"/>
    <x v="12"/>
    <n v="13625827.039999999"/>
    <n v="0"/>
    <n v="0"/>
    <n v="1799426.37"/>
    <n v="7146526.3300000001"/>
    <m/>
    <n v="3.5441817257310801"/>
    <n v="29859750.670000002"/>
    <n v="16.193266109615401"/>
    <n v="2280057.71"/>
    <n v="1884250.13"/>
    <n v="18646036.829999998"/>
    <n v="184396096.91999999"/>
    <n v="15.9421871780473"/>
    <n v="1602545.57"/>
    <n v="1098.8499999999999"/>
    <m/>
    <m/>
    <x v="195"/>
    <s v="Montpellier"/>
    <x v="9"/>
    <s v="Occitanie"/>
    <s v="34172"/>
    <s v="A11"/>
    <s v="R76"/>
    <s v="Comptes financiers"/>
    <s v="w3F5n"/>
    <n v="47.962833748108501"/>
    <n v="6535332.7700000098"/>
    <n v="177824851.19999999"/>
    <m/>
    <n v="78.372584340924604"/>
    <n v="96.436342292618605"/>
    <n v="10590472.92"/>
    <n v="37.748229302609403"/>
    <n v="1084271.6499999999"/>
    <n v="29396770.920000002"/>
    <n v="29396770.920000002"/>
    <n v="1356122.3900000099"/>
    <m/>
    <m/>
    <n v="2014245.6"/>
    <n v="2356865.21"/>
    <n v="81.590190098759294"/>
    <n v="28439073.75"/>
    <n v="57.573879471352598"/>
  </r>
  <r>
    <x v="32"/>
    <x v="3"/>
    <m/>
    <n v="0"/>
    <n v="0"/>
    <n v="670764.55000000005"/>
    <n v="937451.37"/>
    <m/>
    <n v="12.3115946215457"/>
    <n v="10245495.470000001"/>
    <n v="40.701377967877903"/>
    <n v="95743.46"/>
    <n v="1230839.67"/>
    <n v="12763515.779999999"/>
    <n v="25172355.289999999"/>
    <n v="23.632247683883701"/>
    <n v="139144.70000000001"/>
    <n v="81821.399999999994"/>
    <s v="2012"/>
    <s v="Vague A"/>
    <x v="32"/>
    <s v="Montpellier"/>
    <x v="9"/>
    <s v="Occitanie"/>
    <s v="34172"/>
    <s v="A11"/>
    <s v="R76"/>
    <s v="Comptes financiers"/>
    <s v="1I7hJ"/>
    <m/>
    <n v="3099118.34"/>
    <n v="22730965.949999999"/>
    <m/>
    <n v="45.609721210954703"/>
    <n v="90.301307478486606"/>
    <n v="4767132.96"/>
    <n v="202.14124163957999"/>
    <n v="1354048.57"/>
    <n v="5948793.3499999996"/>
    <n v="5948793.3499999996"/>
    <n v="3827685.83"/>
    <m/>
    <m/>
    <n v="542032.21"/>
    <n v="741751"/>
    <m/>
    <n v="13259158.539999999"/>
    <n v="209.99094736666899"/>
  </r>
  <r>
    <x v="32"/>
    <x v="12"/>
    <m/>
    <m/>
    <m/>
    <m/>
    <m/>
    <m/>
    <m/>
    <m/>
    <m/>
    <m/>
    <m/>
    <n v="12791581.27"/>
    <m/>
    <m/>
    <m/>
    <m/>
    <s v="2012"/>
    <s v="Vague A"/>
    <x v="32"/>
    <s v="Montpellier"/>
    <x v="9"/>
    <s v="Occitanie"/>
    <s v="34172"/>
    <s v="A11"/>
    <s v="R76"/>
    <s v="Comptes financiers"/>
    <s v="1I7hJ"/>
    <m/>
    <m/>
    <m/>
    <m/>
    <m/>
    <m/>
    <m/>
    <m/>
    <m/>
    <m/>
    <m/>
    <m/>
    <m/>
    <m/>
    <m/>
    <m/>
    <m/>
    <n v="15915799.82"/>
    <m/>
  </r>
  <r>
    <x v="32"/>
    <x v="2"/>
    <n v="1711172.03"/>
    <n v="41031.1"/>
    <n v="0"/>
    <n v="959675.15"/>
    <n v="727464.11"/>
    <m/>
    <m/>
    <n v="10987496.4"/>
    <n v="11.578200410000001"/>
    <n v="97678.79"/>
    <n v="3387816.44"/>
    <n v="10108273.93"/>
    <n v="94898136.25"/>
    <n v="10.39832994"/>
    <n v="181337.44"/>
    <n v="77787.179999999993"/>
    <s v="2012"/>
    <s v="Vague A"/>
    <x v="32"/>
    <s v="Montpellier"/>
    <x v="9"/>
    <s v="Occitanie"/>
    <s v="34172"/>
    <s v="A11"/>
    <s v="R76"/>
    <s v="Comptes financiers"/>
    <s v="1I7hJ"/>
    <m/>
    <m/>
    <n v="97961885.780000001"/>
    <m/>
    <n v="89.766183380000001"/>
    <n v="103.2284612"/>
    <n v="637283.19999999995"/>
    <n v="37.14688203"/>
    <n v="2238102.9500000002"/>
    <n v="9867821.3100000005"/>
    <n v="9867821.3100000005"/>
    <m/>
    <m/>
    <m/>
    <n v="439058.07"/>
    <n v="800656.5"/>
    <n v="85.277293055131096"/>
    <n v="16251219.199999999"/>
    <n v="59.721583199999998"/>
  </r>
  <r>
    <x v="33"/>
    <x v="0"/>
    <n v="14793356.949999999"/>
    <n v="0"/>
    <n v="0"/>
    <n v="44469944.630000003"/>
    <n v="587911"/>
    <n v="4107966.72"/>
    <n v="5.3278498399999998"/>
    <n v="43626985.700000003"/>
    <n v="90.610021739999993"/>
    <n v="1029379.31"/>
    <m/>
    <n v="46161955.460000001"/>
    <n v="48148079.939999998"/>
    <n v="95.719777399999998"/>
    <m/>
    <m/>
    <m/>
    <m/>
    <x v="33"/>
    <s v="Montpellier"/>
    <x v="9"/>
    <s v="Occitanie"/>
    <s v="34172"/>
    <s v="A11"/>
    <s v="R76"/>
    <s v="Comptes financiers"/>
    <s v="J8X6q"/>
    <n v="17.340603680000001"/>
    <n v="2565257.4"/>
    <n v="45581943.159999996"/>
    <m/>
    <n v="1.281599642"/>
    <n v="94.670323749999994"/>
    <n v="507951.71"/>
    <n v="364.58085840000001"/>
    <m/>
    <n v="46087234.939999998"/>
    <n v="46087234.939999998"/>
    <n v="2434042.63"/>
    <m/>
    <m/>
    <m/>
    <m/>
    <m/>
    <n v="42053988.740000002"/>
    <n v="332.13669490000001"/>
  </r>
  <r>
    <x v="33"/>
    <x v="7"/>
    <n v="13559382"/>
    <m/>
    <m/>
    <m/>
    <m/>
    <n v="518113"/>
    <n v="-9.3238704838453507E-2"/>
    <m/>
    <m/>
    <m/>
    <m/>
    <n v="13585100"/>
    <n v="51911918"/>
    <n v="54.913784923146203"/>
    <m/>
    <m/>
    <m/>
    <m/>
    <x v="33"/>
    <s v="Montpellier"/>
    <x v="9"/>
    <s v="Occitanie"/>
    <s v="34172"/>
    <s v="A11"/>
    <s v="R76"/>
    <s v="Comptes financiers"/>
    <s v="J8X6q"/>
    <n v="-0.35696317133037497"/>
    <n v="-48402"/>
    <n v="51960320"/>
    <m/>
    <n v="1.4698455179406"/>
    <n v="100.093238704838"/>
    <m/>
    <n v="94.122515027000006"/>
    <m/>
    <n v="28506799"/>
    <n v="28506799"/>
    <m/>
    <m/>
    <n v="-13546996"/>
    <m/>
    <m/>
    <m/>
    <n v="13066987"/>
    <n v="90.532839675000005"/>
  </r>
  <r>
    <x v="34"/>
    <x v="11"/>
    <n v="645519"/>
    <m/>
    <m/>
    <n v="3088901"/>
    <m/>
    <n v="50855"/>
    <n v="32.329280354063613"/>
    <m/>
    <m/>
    <m/>
    <m/>
    <n v="8130924"/>
    <n v="9334368"/>
    <n v="35.406510649676548"/>
    <m/>
    <m/>
    <m/>
    <m/>
    <x v="34"/>
    <s v="Montpellier"/>
    <x v="9"/>
    <s v="Occitanie"/>
    <s v="34172"/>
    <s v="A11"/>
    <s v="R76"/>
    <s v="Comptes financiers"/>
    <s v="QuDx7"/>
    <n v="467.48957040768738"/>
    <n v="3017734"/>
    <n v="6316633"/>
    <n v="774575"/>
    <n v="8.2980979537125599"/>
    <n v="67.670708932838295"/>
    <m/>
    <n v="463.40077696456302"/>
    <m/>
    <n v="3088901"/>
    <n v="3304974"/>
    <n v="1706646"/>
    <n v="1706646"/>
    <n v="1970590"/>
    <m/>
    <m/>
    <m/>
    <n v="8080069"/>
    <n v="460.50242906307801"/>
  </r>
  <r>
    <x v="198"/>
    <x v="4"/>
    <n v="68670"/>
    <m/>
    <m/>
    <m/>
    <m/>
    <n v="177631"/>
    <m/>
    <m/>
    <m/>
    <m/>
    <m/>
    <n v="13317348"/>
    <n v="2088894"/>
    <n v="92.932767292165096"/>
    <m/>
    <m/>
    <m/>
    <s v="Vague A"/>
    <x v="197"/>
    <s v="Montpellier"/>
    <x v="9"/>
    <s v="Occitanie"/>
    <s v="34172"/>
    <s v="A11"/>
    <s v="R76"/>
    <s v="Comptes financiers"/>
    <s v="4TeGd"/>
    <m/>
    <n v="-2984564"/>
    <n v="5073457"/>
    <m/>
    <n v="90.348959784460106"/>
    <n v="242.877666363157"/>
    <m/>
    <n v="944.96617986512899"/>
    <m/>
    <n v="1941267"/>
    <n v="1941267"/>
    <m/>
    <m/>
    <n v="904535"/>
    <m/>
    <m/>
    <m/>
    <n v="13139717"/>
    <n v="932.36192205827297"/>
  </r>
  <r>
    <x v="198"/>
    <x v="7"/>
    <n v="3287410"/>
    <m/>
    <m/>
    <m/>
    <m/>
    <n v="3597505"/>
    <n v="10.3788678735716"/>
    <m/>
    <m/>
    <m/>
    <m/>
    <n v="44247421"/>
    <n v="3613872"/>
    <n v="86.236313848415193"/>
    <m/>
    <m/>
    <m/>
    <s v="Vague A"/>
    <x v="197"/>
    <s v="Montpellier"/>
    <x v="9"/>
    <s v="Occitanie"/>
    <s v="34172"/>
    <s v="A11"/>
    <s v="R76"/>
    <s v="Comptes financiers"/>
    <s v="4TeGd"/>
    <n v="11.409559501248699"/>
    <n v="375079"/>
    <n v="3238793"/>
    <m/>
    <n v="46.916769603350602"/>
    <n v="89.621132126428407"/>
    <m/>
    <n v="4918.212297"/>
    <m/>
    <n v="3116470"/>
    <n v="3116470"/>
    <n v="350109"/>
    <n v="350109"/>
    <n v="-4949458"/>
    <m/>
    <m/>
    <m/>
    <n v="40649916"/>
    <n v="4518.3405546000004"/>
  </r>
  <r>
    <x v="198"/>
    <x v="10"/>
    <n v="21218249"/>
    <m/>
    <m/>
    <n v="18056847"/>
    <m/>
    <n v="2636917.5"/>
    <n v="32.532407175689698"/>
    <m/>
    <m/>
    <m/>
    <m/>
    <n v="38781225.5"/>
    <n v="5774107"/>
    <n v="91.238125653023104"/>
    <m/>
    <m/>
    <m/>
    <s v="Vague A"/>
    <x v="197"/>
    <s v="Montpellier"/>
    <x v="9"/>
    <s v="Occitanie"/>
    <s v="34172"/>
    <s v="A11"/>
    <s v="R76"/>
    <s v="Comptes financiers"/>
    <s v="4TeGd"/>
    <n v="8.8530208124148206"/>
    <n v="1878456"/>
    <n v="3895650"/>
    <n v="1721603"/>
    <n v="29.815917855349799"/>
    <n v="67.467575505615002"/>
    <m/>
    <n v="3583.802749220285"/>
    <m/>
    <n v="11662517"/>
    <n v="5268187"/>
    <n v="1826730"/>
    <n v="1826730"/>
    <n v="-2808904"/>
    <m/>
    <m/>
    <m/>
    <n v="36144308"/>
    <n v="3340.1231835508802"/>
  </r>
  <r>
    <x v="198"/>
    <x v="1"/>
    <n v="25979022"/>
    <m/>
    <m/>
    <n v="175210"/>
    <n v="15068872"/>
    <n v="2226691"/>
    <n v="-7.7937751489851603"/>
    <m/>
    <m/>
    <m/>
    <m/>
    <n v="59829362"/>
    <n v="4885386"/>
    <n v="90.413101441728401"/>
    <m/>
    <m/>
    <m/>
    <s v="Vague A"/>
    <x v="197"/>
    <s v="Montpellier"/>
    <x v="9"/>
    <s v="Occitanie"/>
    <s v="34172"/>
    <s v="A11"/>
    <s v="R76"/>
    <s v="Comptes financiers"/>
    <s v="4TeGd"/>
    <n v="-1.4656286907182301"/>
    <n v="-380756"/>
    <n v="5266142"/>
    <n v="1987874"/>
    <n v="40.690213628974298"/>
    <n v="107.79377514898501"/>
    <m/>
    <n v="4090.00940726627"/>
    <m/>
    <n v="15978851"/>
    <n v="4417029"/>
    <n v="-537936"/>
    <n v="-537936"/>
    <n v="-11194045"/>
    <m/>
    <n v="734769"/>
    <m/>
    <n v="57602671"/>
    <n v="3937.7900481984698"/>
  </r>
  <r>
    <x v="35"/>
    <x v="13"/>
    <n v="22575186"/>
    <n v="5955161"/>
    <n v="27362005"/>
    <n v="25004516"/>
    <n v="16739446"/>
    <n v="-30332049"/>
    <n v="6.3248095067724597"/>
    <m/>
    <m/>
    <n v="4355681"/>
    <n v="5232784"/>
    <n v="44280311"/>
    <n v="388969865"/>
    <n v="22.652969015993101"/>
    <n v="1404412"/>
    <n v="383040"/>
    <s v="2015"/>
    <s v="Vague A"/>
    <x v="35"/>
    <s v="Montpellier"/>
    <x v="9"/>
    <s v="Occitanie"/>
    <s v="34172"/>
    <s v="A11"/>
    <s v="R76"/>
    <s v="Comptes financiers"/>
    <s v="7yd5d"/>
    <n v="108.97630256512601"/>
    <n v="24601603"/>
    <n v="364368260"/>
    <n v="303982859"/>
    <n v="78.150748002033495"/>
    <n v="93.675189979048895"/>
    <m/>
    <n v="43.749452710288203"/>
    <n v="6640773"/>
    <n v="98997392"/>
    <n v="88113223"/>
    <n v="11635037"/>
    <n v="11836454"/>
    <n v="17639447"/>
    <n v="1625521"/>
    <n v="4294053"/>
    <n v="81.3038865842653"/>
    <n v="74612360"/>
    <n v="73.717863350666207"/>
  </r>
  <r>
    <x v="36"/>
    <x v="9"/>
    <n v="39397989"/>
    <n v="7465612"/>
    <n v="28989355"/>
    <n v="45941738"/>
    <n v="25337051"/>
    <n v="-7008352"/>
    <n v="1.049198321618561"/>
    <m/>
    <m/>
    <n v="2339696"/>
    <n v="6008100"/>
    <n v="20901545"/>
    <n v="487560921"/>
    <n v="30.681234602065249"/>
    <n v="937700"/>
    <n v="101150"/>
    <s v="2022"/>
    <s v="Vague A"/>
    <x v="35"/>
    <s v="Montpellier"/>
    <x v="9"/>
    <s v="Occitanie"/>
    <s v="34172"/>
    <s v="A11"/>
    <s v="R76"/>
    <s v="Budget"/>
    <s v="evv7S"/>
    <n v="12.98411703196323"/>
    <n v="5115481"/>
    <n v="482445440"/>
    <n v="378600374"/>
    <n v="77.651911318790866"/>
    <n v="98.950801678381438"/>
    <m/>
    <n v="15.5966987686732"/>
    <n v="7631956"/>
    <n v="150453438"/>
    <n v="149589710"/>
    <n v="-8108837"/>
    <n v="-8010271"/>
    <n v="-33082508"/>
    <n v="3900687"/>
    <n v="21800393"/>
    <m/>
    <n v="27909897"/>
    <n v="20.826319593776201"/>
  </r>
  <r>
    <x v="37"/>
    <x v="12"/>
    <n v="987164.49"/>
    <n v="0"/>
    <n v="0"/>
    <n v="233340.01"/>
    <n v="1424951.09"/>
    <n v="550268.90999999898"/>
    <n v="13.3625754690396"/>
    <n v="1425490.1"/>
    <n v="34.870766634762198"/>
    <m/>
    <m/>
    <n v="1136680.3799999999"/>
    <n v="4087923.03"/>
    <n v="63.596795020869102"/>
    <n v="64294.58"/>
    <m/>
    <s v="2015"/>
    <s v="Vague B"/>
    <x v="36"/>
    <s v="Rennes"/>
    <x v="8"/>
    <s v="Bretagne"/>
    <s v="35238"/>
    <s v="A14"/>
    <s v="R53"/>
    <s v="Comptes financiers"/>
    <s v="kFcnq"/>
    <n v="55.335438575186203"/>
    <n v="546251.80000000005"/>
    <n v="3541619.08"/>
    <m/>
    <n v="36.706294345272902"/>
    <n v="86.636148822009503"/>
    <n v="963562.59"/>
    <n v="115.541769895819"/>
    <m/>
    <n v="2599788.0299999998"/>
    <n v="2599788.0299999998"/>
    <n v="252653.47"/>
    <m/>
    <m/>
    <m/>
    <m/>
    <m/>
    <n v="586411.47"/>
    <n v="59.607802090336499"/>
  </r>
  <r>
    <x v="37"/>
    <x v="8"/>
    <n v="932004"/>
    <n v="440011"/>
    <n v="37992"/>
    <n v="478539"/>
    <n v="815025"/>
    <n v="-265633"/>
    <n v="0.74414346191132696"/>
    <m/>
    <m/>
    <n v="499492"/>
    <n v="380405"/>
    <n v="1595950"/>
    <n v="9539424"/>
    <n v="21.8133610582777"/>
    <n v="45207"/>
    <n v="0"/>
    <s v="2015"/>
    <s v="Vague B"/>
    <x v="36"/>
    <s v="Rennes"/>
    <x v="8"/>
    <s v="Bretagne"/>
    <s v="35238"/>
    <s v="A14"/>
    <s v="R53"/>
    <s v="Comptes financiers"/>
    <s v="kFcnq"/>
    <n v="7.6165982120248401"/>
    <n v="70987"/>
    <n v="9468438"/>
    <n v="7451557"/>
    <n v="78.113280214822197"/>
    <n v="99.255867020901903"/>
    <m/>
    <n v="60.679702396530502"/>
    <n v="61498"/>
    <n v="2910083"/>
    <n v="2080869"/>
    <n v="-136339"/>
    <n v="-136339"/>
    <n v="-113820"/>
    <n v="13440"/>
    <n v="138474"/>
    <n v="82.659575807186002"/>
    <n v="1861583"/>
    <n v="70.779349244299894"/>
  </r>
  <r>
    <x v="37"/>
    <x v="11"/>
    <n v="391897"/>
    <n v="535760"/>
    <n v="0"/>
    <n v="337978"/>
    <n v="375717"/>
    <n v="-419948"/>
    <n v="3.3233862095224782"/>
    <m/>
    <m/>
    <n v="342392"/>
    <n v="237591"/>
    <n v="1856885"/>
    <n v="10074604"/>
    <n v="22.696604253626241"/>
    <n v="58652"/>
    <n v="0"/>
    <s v="2015"/>
    <s v="Vague B"/>
    <x v="36"/>
    <s v="Rennes"/>
    <x v="8"/>
    <s v="Bretagne"/>
    <s v="35238"/>
    <s v="A14"/>
    <s v="R53"/>
    <s v="Comptes financiers"/>
    <s v="kFcnq"/>
    <n v="85.43520363769052"/>
    <n v="334818"/>
    <n v="9739785"/>
    <n v="7418802"/>
    <n v="73.638646243564509"/>
    <n v="96.676603864529085"/>
    <m/>
    <n v="68.633814812133906"/>
    <n v="234318"/>
    <n v="2518895"/>
    <n v="2286593"/>
    <n v="125985"/>
    <n v="125985"/>
    <n v="377601"/>
    <n v="158731"/>
    <n v="237756"/>
    <n v="83.8875926936404"/>
    <n v="2276833"/>
    <n v="84.155849436101505"/>
  </r>
  <r>
    <x v="38"/>
    <x v="10"/>
    <n v="1602291"/>
    <m/>
    <m/>
    <n v="47086428"/>
    <m/>
    <n v="1709304"/>
    <n v="0.897602143225259"/>
    <m/>
    <m/>
    <m/>
    <m/>
    <n v="11686324"/>
    <n v="59020581"/>
    <n v="81.478637087628798"/>
    <m/>
    <m/>
    <s v="2012"/>
    <s v="Vague D"/>
    <x v="37"/>
    <s v="Rennes"/>
    <x v="8"/>
    <s v="Bretagne"/>
    <s v="35238"/>
    <s v="A14"/>
    <s v="R53"/>
    <s v="Comptes financiers"/>
    <s v="SsRkf"/>
    <n v="33.0632825123526"/>
    <n v="529770"/>
    <n v="58490811"/>
    <n v="45046443"/>
    <n v="76.323279501433603"/>
    <n v="99.102397856774701"/>
    <m/>
    <n v="71.927138093537494"/>
    <m/>
    <n v="47086428"/>
    <n v="48089165"/>
    <n v="-1420207"/>
    <n v="-1420207"/>
    <n v="-1995205"/>
    <m/>
    <m/>
    <m/>
    <n v="9977020"/>
    <n v="61.4066917280391"/>
  </r>
  <r>
    <x v="38"/>
    <x v="14"/>
    <n v="891531"/>
    <n v="77035"/>
    <n v="21505"/>
    <n v="1875672"/>
    <n v="2949809"/>
    <n v="-4805869"/>
    <n v="8.7416750037341195"/>
    <m/>
    <m/>
    <n v="3415"/>
    <n v="78957"/>
    <n v="16338509"/>
    <n v="57644170"/>
    <n v="25.833028734735901"/>
    <n v="11349"/>
    <n v="1416037"/>
    <s v="2012"/>
    <s v="Vague D"/>
    <x v="37"/>
    <s v="Rennes"/>
    <x v="8"/>
    <s v="Bretagne"/>
    <s v="35238"/>
    <s v="A14"/>
    <s v="R53"/>
    <s v="Comptes financiers"/>
    <s v="SsRkf"/>
    <n v="565.21489437832201"/>
    <n v="5039066"/>
    <n v="52605105"/>
    <n v="41637744"/>
    <n v="72.232359317516398"/>
    <n v="91.258326731046694"/>
    <m/>
    <n v="111.811643375676"/>
    <n v="4548922"/>
    <n v="11123658"/>
    <n v="14891235"/>
    <n v="3116020"/>
    <n v="3116020"/>
    <n v="1536205"/>
    <n v="140957"/>
    <m/>
    <m/>
    <n v="21144378"/>
    <n v="144.700330509748"/>
  </r>
  <r>
    <x v="38"/>
    <x v="8"/>
    <n v="1447520"/>
    <n v="296727"/>
    <n v="31810"/>
    <n v="2253068"/>
    <n v="3678911"/>
    <n v="-7104436"/>
    <n v="4.9495454907042804"/>
    <m/>
    <m/>
    <m/>
    <n v="75743"/>
    <n v="17662236"/>
    <n v="59623313"/>
    <n v="23.114081231950301"/>
    <n v="9155"/>
    <n v="2161042"/>
    <s v="2012"/>
    <s v="Vague D"/>
    <x v="37"/>
    <s v="Rennes"/>
    <x v="8"/>
    <s v="Bretagne"/>
    <s v="35238"/>
    <s v="A14"/>
    <s v="R53"/>
    <s v="Comptes financiers"/>
    <s v="SsRkf"/>
    <n v="203.87165635017101"/>
    <n v="2951083"/>
    <n v="56672230"/>
    <n v="44540879"/>
    <n v="74.703797489414896"/>
    <n v="95.050454509295704"/>
    <m/>
    <n v="112.196131332753"/>
    <n v="6199569"/>
    <n v="17236831"/>
    <n v="13781381"/>
    <n v="1251539"/>
    <n v="1251539"/>
    <n v="5591442"/>
    <n v="2444217"/>
    <n v="86589"/>
    <m/>
    <n v="24766672"/>
    <n v="157.32576466463399"/>
  </r>
  <r>
    <x v="39"/>
    <x v="4"/>
    <n v="1873417"/>
    <m/>
    <m/>
    <m/>
    <m/>
    <n v="-2336347"/>
    <n v="5.4758277187332904"/>
    <m/>
    <m/>
    <m/>
    <m/>
    <n v="4416992"/>
    <n v="36911059"/>
    <n v="21.962011439444201"/>
    <m/>
    <m/>
    <s v="2015"/>
    <s v="Vague B"/>
    <x v="38"/>
    <s v="Rennes"/>
    <x v="8"/>
    <s v="Bretagne"/>
    <s v="35238"/>
    <s v="A14"/>
    <s v="R53"/>
    <s v="Comptes financiers"/>
    <s v="3GxJ8"/>
    <n v="107.887672632414"/>
    <n v="2021186"/>
    <n v="34889873"/>
    <m/>
    <n v="75.994091635246804"/>
    <n v="94.524172281266701"/>
    <m/>
    <n v="45.575319806982399"/>
    <m/>
    <n v="8106411"/>
    <n v="8106411"/>
    <n v="304935"/>
    <n v="304935"/>
    <n v="980098"/>
    <m/>
    <m/>
    <n v="86.477778037536893"/>
    <n v="6753339"/>
    <n v="69.682169379063097"/>
  </r>
  <r>
    <x v="39"/>
    <x v="7"/>
    <n v="2417218"/>
    <m/>
    <m/>
    <m/>
    <m/>
    <n v="-2528741"/>
    <n v="6.1561247287032099"/>
    <m/>
    <m/>
    <m/>
    <m/>
    <n v="5382277"/>
    <n v="38742165"/>
    <n v="23.496518586403202"/>
    <m/>
    <m/>
    <s v="2015"/>
    <s v="Vague B"/>
    <x v="38"/>
    <s v="Rennes"/>
    <x v="8"/>
    <s v="Bretagne"/>
    <s v="35238"/>
    <s v="A14"/>
    <s v="R53"/>
    <s v="Comptes financiers"/>
    <s v="3GxJ8"/>
    <n v="98.667807371945798"/>
    <n v="2385016"/>
    <n v="36357147"/>
    <m/>
    <n v="74.958418044009704"/>
    <n v="93.843870108962705"/>
    <m/>
    <n v="53.294053022999996"/>
    <m/>
    <n v="9103060"/>
    <n v="9103060"/>
    <n v="667938"/>
    <n v="667938"/>
    <n v="731657"/>
    <m/>
    <m/>
    <n v="84.182550439535504"/>
    <n v="7911018"/>
    <n v="78.333057322000002"/>
  </r>
  <r>
    <x v="40"/>
    <x v="2"/>
    <n v="16806871.629999999"/>
    <n v="4293072.24"/>
    <n v="2280770.75"/>
    <n v="11103535.41"/>
    <n v="7169473.3499999996"/>
    <m/>
    <n v="3.3000086319999999"/>
    <n v="37711621.359999999"/>
    <n v="14.76082867"/>
    <n v="4128991.17"/>
    <n v="4623392.1500000004"/>
    <n v="22113751.920000002"/>
    <n v="255484446"/>
    <n v="22.37378747"/>
    <n v="3417851.06"/>
    <n v="154556.60999999999"/>
    <s v="2010"/>
    <s v="Vague B"/>
    <x v="39"/>
    <s v="Rennes"/>
    <x v="8"/>
    <s v="Bretagne"/>
    <s v="35238"/>
    <s v="A14"/>
    <s v="R53"/>
    <s v="Comptes financiers"/>
    <s v="9wAap"/>
    <n v="50.164057630000002"/>
    <n v="8431008.7699999996"/>
    <n v="246732685.09999999"/>
    <m/>
    <n v="78.766839349999998"/>
    <n v="96.574444740000004"/>
    <n v="9309881.0500000007"/>
    <n v="32.265488820000002"/>
    <n v="7246323.3600000003"/>
    <n v="57161546.969999999"/>
    <n v="57161546.969999999"/>
    <n v="3849128.25"/>
    <m/>
    <m/>
    <n v="3601240.55"/>
    <n v="4023080.43"/>
    <n v="80.375536817499395"/>
    <n v="26985709.59"/>
    <n v="39.374010980000001"/>
  </r>
  <r>
    <x v="40"/>
    <x v="6"/>
    <n v="10230205"/>
    <n v="2911912.75"/>
    <n v="1552065.87"/>
    <n v="10076782.51"/>
    <n v="7462580.2699999996"/>
    <n v="-3039763"/>
    <n v="2.6324498700938199"/>
    <n v="34669579.460000001"/>
    <n v="13.56880754"/>
    <n v="5864142.1699999999"/>
    <n v="5107185.8499999996"/>
    <n v="24046300"/>
    <n v="255509405"/>
    <n v="21.5814310240361"/>
    <n v="2956179.13"/>
    <n v="169611"/>
    <s v="2010"/>
    <s v="Vague B"/>
    <x v="39"/>
    <s v="Rennes"/>
    <x v="8"/>
    <s v="Bretagne"/>
    <s v="35238"/>
    <s v="A14"/>
    <s v="R53"/>
    <s v="Comptes financiers"/>
    <s v="9wAap"/>
    <n v="65.748017757219898"/>
    <n v="6726157"/>
    <n v="248280785"/>
    <m/>
    <n v="79.791561097330302"/>
    <n v="97.170898660266502"/>
    <n v="9749872.7699999996"/>
    <n v="35"/>
    <n v="7922132.7800000003"/>
    <n v="55142586.369999997"/>
    <n v="55142586"/>
    <n v="1830838"/>
    <m/>
    <m/>
    <n v="3622297.99"/>
    <n v="3346449.17"/>
    <n v="80.318710065029506"/>
    <n v="27086063"/>
    <n v="39"/>
  </r>
  <r>
    <x v="40"/>
    <x v="1"/>
    <n v="14708521"/>
    <n v="5505116"/>
    <n v="1311119"/>
    <n v="10612808"/>
    <n v="16092852"/>
    <n v="-11112520"/>
    <n v="5.1090410618347297"/>
    <m/>
    <m/>
    <n v="5746"/>
    <n v="5590051"/>
    <n v="30714466"/>
    <n v="267024454"/>
    <n v="22.5918454644607"/>
    <n v="5426234"/>
    <n v="4335992"/>
    <s v="2010"/>
    <s v="Vague B"/>
    <x v="39"/>
    <s v="Rennes"/>
    <x v="8"/>
    <s v="Bretagne"/>
    <s v="35238"/>
    <s v="A14"/>
    <s v="R53"/>
    <s v="Comptes financiers"/>
    <s v="9wAap"/>
    <n v="92.7516029653831"/>
    <n v="13642389"/>
    <n v="253382105"/>
    <n v="215163353"/>
    <n v="80.578145475769801"/>
    <n v="94.890973918066706"/>
    <m/>
    <n v="43.638471469798503"/>
    <n v="9249132"/>
    <n v="70839548"/>
    <n v="60325752"/>
    <n v="7803127"/>
    <n v="7159300"/>
    <n v="11625104"/>
    <n v="8855779"/>
    <n v="3854719"/>
    <n v="81.132679951051202"/>
    <n v="41826986"/>
    <n v="59.426907673689101"/>
  </r>
  <r>
    <x v="41"/>
    <x v="6"/>
    <n v="1416954"/>
    <n v="167506.1"/>
    <n v="0"/>
    <n v="933043.69"/>
    <n v="2470355.4700000002"/>
    <n v="-2524592"/>
    <n v="1.9405340807068601"/>
    <n v="11314781.810000001"/>
    <n v="11.14357453"/>
    <n v="622460.11"/>
    <n v="3404444.87"/>
    <n v="9596367"/>
    <n v="101536377"/>
    <n v="13.994076231417999"/>
    <n v="129459.94"/>
    <n v="1810609.68"/>
    <s v="2010"/>
    <s v="Vague B"/>
    <x v="40"/>
    <s v="Rennes"/>
    <x v="8"/>
    <s v="Bretagne"/>
    <s v="35238"/>
    <s v="A14"/>
    <s v="R53"/>
    <s v="Comptes financiers"/>
    <s v="ti37C"/>
    <n v="139.05518457197601"/>
    <n v="1970348"/>
    <n v="99648081"/>
    <m/>
    <n v="84.948180689961006"/>
    <n v="98.140276366173694"/>
    <n v="3706209.32"/>
    <n v="35"/>
    <n v="1227201.92"/>
    <n v="14209077.699999999"/>
    <n v="14209078"/>
    <n v="255630"/>
    <m/>
    <m/>
    <n v="692002.91"/>
    <n v="1537984.75"/>
    <n v="84.139360835391201"/>
    <n v="12120959"/>
    <n v="44"/>
  </r>
  <r>
    <x v="41"/>
    <x v="7"/>
    <m/>
    <m/>
    <m/>
    <m/>
    <m/>
    <m/>
    <m/>
    <m/>
    <m/>
    <m/>
    <m/>
    <m/>
    <m/>
    <m/>
    <m/>
    <m/>
    <s v="2010"/>
    <s v="Vague B"/>
    <x v="40"/>
    <s v="Rennes"/>
    <x v="8"/>
    <s v="Bretagne"/>
    <s v="35238"/>
    <s v="A14"/>
    <s v="R53"/>
    <s v="Comptes financiers"/>
    <s v="ti37C"/>
    <m/>
    <m/>
    <m/>
    <m/>
    <m/>
    <m/>
    <m/>
    <m/>
    <m/>
    <m/>
    <m/>
    <m/>
    <m/>
    <m/>
    <m/>
    <m/>
    <n v="84.088474227026794"/>
    <m/>
    <m/>
  </r>
  <r>
    <x v="41"/>
    <x v="10"/>
    <n v="2424955"/>
    <n v="679029"/>
    <n v="64257"/>
    <n v="1727378"/>
    <n v="3756162"/>
    <n v="-6141488"/>
    <n v="1.78527021921089"/>
    <m/>
    <m/>
    <n v="223381"/>
    <n v="1923809"/>
    <n v="9398389"/>
    <n v="108530237"/>
    <n v="13.4287065087677"/>
    <n v="298675"/>
    <n v="1862620"/>
    <s v="2010"/>
    <s v="Vague B"/>
    <x v="40"/>
    <s v="Rennes"/>
    <x v="8"/>
    <s v="Bretagne"/>
    <s v="35238"/>
    <s v="A14"/>
    <s v="R53"/>
    <s v="Comptes financiers"/>
    <s v="ti37C"/>
    <n v="79.900781663989605"/>
    <n v="1937558"/>
    <n v="106592679"/>
    <n v="93400507"/>
    <n v="86.059433372471105"/>
    <n v="98.214729780789099"/>
    <m/>
    <n v="31.741579925953499"/>
    <n v="2763226"/>
    <n v="15100280"/>
    <n v="14574207"/>
    <n v="216091"/>
    <n v="216091"/>
    <n v="326105"/>
    <n v="920808"/>
    <n v="880935"/>
    <n v="84.293083225061906"/>
    <n v="15539877"/>
    <n v="52.483489227248"/>
  </r>
  <r>
    <x v="42"/>
    <x v="2"/>
    <n v="106886.73"/>
    <n v="0"/>
    <n v="0"/>
    <n v="106252.1"/>
    <n v="434882.53"/>
    <m/>
    <n v="9.0649987830000001"/>
    <n v="842227.45"/>
    <n v="27.040836179999999"/>
    <m/>
    <n v="758825"/>
    <n v="1055772.52"/>
    <n v="3114650.17"/>
    <n v="61.841884800000003"/>
    <n v="107845.19"/>
    <m/>
    <m/>
    <s v="Vague B"/>
    <x v="41"/>
    <s v="Rennes"/>
    <x v="8"/>
    <s v="Bretagne"/>
    <s v="35238"/>
    <s v="A14"/>
    <s v="R53"/>
    <s v="Comptes financiers"/>
    <s v="JaqkX"/>
    <n v="264.15159299999999"/>
    <n v="282343"/>
    <n v="2831837.17"/>
    <m/>
    <n v="47.472682939999999"/>
    <n v="90.919911240000005"/>
    <n v="738796.47"/>
    <n v="134.21608810000001"/>
    <n v="463682"/>
    <n v="1926158.37"/>
    <n v="1926158.37"/>
    <n v="111707.13"/>
    <m/>
    <m/>
    <m/>
    <m/>
    <m/>
    <n v="1657796.51"/>
    <n v="210.74896179999999"/>
  </r>
  <r>
    <x v="42"/>
    <x v="8"/>
    <n v="464386"/>
    <n v="0"/>
    <n v="0"/>
    <n v="341585"/>
    <n v="684031"/>
    <n v="-6842"/>
    <n v="18.594734109352"/>
    <m/>
    <m/>
    <n v="0"/>
    <n v="1177792"/>
    <n v="3719924"/>
    <n v="5101853"/>
    <n v="74.298240266820699"/>
    <n v="29900"/>
    <n v="75370"/>
    <m/>
    <s v="Vague B"/>
    <x v="41"/>
    <s v="Rennes"/>
    <x v="8"/>
    <s v="Bretagne"/>
    <s v="35238"/>
    <s v="A14"/>
    <s v="R53"/>
    <s v="Comptes financiers"/>
    <s v="JaqkX"/>
    <n v="204.28608958926401"/>
    <n v="948676"/>
    <n v="4153177"/>
    <n v="2194050"/>
    <n v="43.004963098701602"/>
    <n v="81.405265890647996"/>
    <m/>
    <n v="322.44535689184403"/>
    <n v="496117"/>
    <n v="3164427"/>
    <n v="3790587"/>
    <n v="657618"/>
    <n v="657618"/>
    <n v="-245108"/>
    <n v="223784"/>
    <n v="135848"/>
    <m/>
    <n v="3726766"/>
    <n v="323.03842576417998"/>
  </r>
  <r>
    <x v="42"/>
    <x v="9"/>
    <n v="1606062"/>
    <n v="0"/>
    <n v="0"/>
    <n v="581450"/>
    <n v="834477"/>
    <n v="867237"/>
    <n v="-0.99713199947589037"/>
    <m/>
    <m/>
    <n v="0"/>
    <n v="1200000"/>
    <n v="2310045"/>
    <n v="5136331"/>
    <n v="59.613155772087133"/>
    <n v="10000"/>
    <n v="8702"/>
    <m/>
    <s v="Vague B"/>
    <x v="41"/>
    <s v="Rennes"/>
    <x v="8"/>
    <s v="Bretagne"/>
    <s v="35238"/>
    <s v="A14"/>
    <s v="R53"/>
    <s v="Budget"/>
    <s v="JaqkX"/>
    <n v="-3.188917986976842"/>
    <n v="-51216"/>
    <n v="5179404"/>
    <n v="2983000"/>
    <n v="58.076475211585851"/>
    <n v="100.8385947089469"/>
    <m/>
    <n v="160.56214189895201"/>
    <n v="1000000"/>
    <n v="3711929"/>
    <n v="3061929"/>
    <n v="-323168"/>
    <n v="-323168"/>
    <n v="-1321230"/>
    <n v="0"/>
    <n v="77300"/>
    <m/>
    <n v="1442808"/>
    <n v="100.283909113867"/>
  </r>
  <r>
    <x v="43"/>
    <x v="0"/>
    <n v="493622.98"/>
    <n v="40665.599999999999"/>
    <n v="0"/>
    <n v="256269.94"/>
    <n v="371009.82"/>
    <n v="-142119.79"/>
    <n v="4.1587485859999997"/>
    <n v="1637578.87"/>
    <n v="9.8104323359999999"/>
    <n v="70240.490000000005"/>
    <n v="45889.4"/>
    <n v="1366536.07"/>
    <n v="16692219.199999999"/>
    <n v="7.38967171"/>
    <n v="460"/>
    <m/>
    <s v="2014"/>
    <s v="Vague B"/>
    <x v="42"/>
    <s v="Bruz"/>
    <x v="8"/>
    <s v="Bretagne"/>
    <s v="35047"/>
    <s v="A14"/>
    <s v="R53"/>
    <s v="Comptes financiers"/>
    <s v="j5bS4"/>
    <n v="140.63110069999999"/>
    <n v="694187.43"/>
    <n v="15997399.050000001"/>
    <m/>
    <n v="84.685329379999999"/>
    <n v="95.837460910000004"/>
    <n v="817659.01"/>
    <n v="30.752060610000001"/>
    <n v="7390.8"/>
    <n v="1233500.2"/>
    <n v="1233500.2"/>
    <n v="462012.03"/>
    <m/>
    <m/>
    <n v="47722.19"/>
    <n v="390132.56"/>
    <n v="94.012371189575006"/>
    <n v="1508655.86"/>
    <n v="33.950275789999999"/>
  </r>
  <r>
    <x v="44"/>
    <x v="4"/>
    <n v="11301426"/>
    <m/>
    <m/>
    <m/>
    <m/>
    <n v="28257122"/>
    <n v="5.32537639068721"/>
    <m/>
    <m/>
    <m/>
    <m/>
    <n v="31404019"/>
    <n v="11887648"/>
    <n v="100"/>
    <m/>
    <m/>
    <m/>
    <s v="Vague B"/>
    <x v="43"/>
    <s v="Rennes"/>
    <x v="8"/>
    <s v="Bretagne"/>
    <s v="35238"/>
    <s v="A14"/>
    <s v="R53"/>
    <s v="Comptes financiers"/>
    <s v="XIGGw"/>
    <n v="5.6016116904185402"/>
    <n v="633062"/>
    <n v="11254586"/>
    <m/>
    <n v="35.222417420165897"/>
    <n v="94.674623609312803"/>
    <m/>
    <n v="1004.51912136084"/>
    <m/>
    <n v="11887648"/>
    <n v="11887648"/>
    <n v="410913"/>
    <n v="252637"/>
    <n v="74671"/>
    <m/>
    <m/>
    <m/>
    <n v="3146897"/>
    <n v="100.65967064448201"/>
  </r>
  <r>
    <x v="45"/>
    <x v="8"/>
    <n v="25475998"/>
    <n v="5435823"/>
    <n v="1210088"/>
    <n v="10014358"/>
    <n v="30389754"/>
    <n v="-32530002"/>
    <n v="3.6639292670138399"/>
    <m/>
    <m/>
    <n v="1000"/>
    <n v="5887588"/>
    <n v="50544964"/>
    <n v="286360086"/>
    <n v="23.013055667262201"/>
    <n v="1487316"/>
    <n v="4510710"/>
    <m/>
    <m/>
    <x v="44"/>
    <m/>
    <x v="11"/>
    <m/>
    <m/>
    <m/>
    <m/>
    <s v="Comptes financiers"/>
    <s v="91D9w"/>
    <n v="41.183984234886502"/>
    <n v="10492031"/>
    <n v="275868055"/>
    <n v="230483153"/>
    <n v="80.487178300400402"/>
    <n v="96.336070732986201"/>
    <m/>
    <n v="65.959746734720696"/>
    <n v="18068801"/>
    <n v="96028479"/>
    <n v="65900206"/>
    <n v="3426565"/>
    <n v="3082918"/>
    <n v="12220232"/>
    <n v="8688077"/>
    <n v="10334964"/>
    <n v="78.696970454877501"/>
    <n v="83074966"/>
    <n v="108.41047819038"/>
  </r>
  <r>
    <x v="46"/>
    <x v="5"/>
    <m/>
    <n v="0"/>
    <n v="0"/>
    <n v="5375781.6299999999"/>
    <n v="5116915.63"/>
    <m/>
    <n v="2.0694316977848901"/>
    <n v="22903180.800000001"/>
    <n v="12.9309495567043"/>
    <n v="2435847.9900000002"/>
    <n v="3635732.04"/>
    <n v="24096943.010000002"/>
    <n v="177119094.77000001"/>
    <n v="15.761705967531"/>
    <n v="1083470.7"/>
    <n v="61170.39"/>
    <s v="2010"/>
    <s v="Vague C"/>
    <x v="45"/>
    <s v="Tours"/>
    <x v="5"/>
    <s v="Centre-Val de Loire"/>
    <s v="37261"/>
    <s v="A18"/>
    <s v="R24"/>
    <s v="Comptes financiers"/>
    <s v="cqkij"/>
    <m/>
    <n v="3665358.69000004"/>
    <n v="173403157.47"/>
    <m/>
    <n v="82.498577090034701"/>
    <n v="97.902012030478403"/>
    <n v="8012347.6800000397"/>
    <n v="50.027344427686202"/>
    <n v="2555468.94"/>
    <n v="27916990.93"/>
    <n v="27916990.93"/>
    <n v="365923.920000037"/>
    <m/>
    <m/>
    <n v="986252.19"/>
    <n v="5337259.76"/>
    <n v="81.284216987993602"/>
    <n v="28529713.02"/>
    <n v="59.2301595717881"/>
  </r>
  <r>
    <x v="46"/>
    <x v="0"/>
    <n v="9390962.3000000007"/>
    <n v="1688773.58"/>
    <n v="548267.48"/>
    <n v="4487342.13"/>
    <n v="4606210"/>
    <n v="-7803396.0199999996"/>
    <n v="3.2598849560000001"/>
    <n v="23445964.350000001"/>
    <n v="12.349648970000001"/>
    <n v="2015045.68"/>
    <n v="3800659.06"/>
    <n v="21287028.609999999"/>
    <n v="189851261.40000001"/>
    <n v="18.576832289999999"/>
    <n v="1014957.3"/>
    <n v="224915.86"/>
    <s v="2010"/>
    <s v="Vague C"/>
    <x v="45"/>
    <s v="Tours"/>
    <x v="5"/>
    <s v="Centre-Val de Loire"/>
    <s v="37261"/>
    <s v="A18"/>
    <s v="R24"/>
    <s v="Comptes financiers"/>
    <s v="cqkij"/>
    <n v="65.903072679999994"/>
    <n v="6188932.71"/>
    <n v="183587703.19999999"/>
    <m/>
    <n v="81.942031510000007"/>
    <n v="96.700807690000005"/>
    <n v="8434498.9299999997"/>
    <n v="41.742067499999997"/>
    <n v="2685003.11"/>
    <n v="35268350.439999998"/>
    <n v="35268350.439999998"/>
    <n v="2077831.76"/>
    <m/>
    <m/>
    <n v="2632908.62"/>
    <n v="7372841.0499999998"/>
    <n v="82.369658773861602"/>
    <n v="29090424.629999999"/>
    <n v="57.043868860000003"/>
  </r>
  <r>
    <x v="46"/>
    <x v="10"/>
    <n v="12837891"/>
    <n v="1475236"/>
    <n v="360000"/>
    <n v="4357142"/>
    <n v="7310853"/>
    <n v="-16084011"/>
    <n v="3.6259880605022001"/>
    <m/>
    <m/>
    <n v="104002"/>
    <n v="3676041"/>
    <n v="33205903"/>
    <n v="192710618"/>
    <n v="15.4658675839024"/>
    <n v="1286269"/>
    <n v="1730223"/>
    <s v="2010"/>
    <s v="Vague C"/>
    <x v="45"/>
    <s v="Tours"/>
    <x v="5"/>
    <s v="Centre-Val de Loire"/>
    <s v="37261"/>
    <s v="A18"/>
    <s v="R24"/>
    <s v="Comptes financiers"/>
    <s v="cqkij"/>
    <n v="54.429999444612797"/>
    <n v="6987664"/>
    <n v="185722953"/>
    <n v="159015495"/>
    <n v="82.515170492577596"/>
    <n v="96.374011420585006"/>
    <m/>
    <n v="64.365361883945496"/>
    <n v="2988252"/>
    <n v="36144593"/>
    <n v="29804369"/>
    <n v="2866545"/>
    <n v="2866545"/>
    <n v="1200370"/>
    <n v="843118"/>
    <n v="12013457"/>
    <n v="82.619936373002403"/>
    <n v="49289914"/>
    <n v="95.542143571236494"/>
  </r>
  <r>
    <x v="46"/>
    <x v="13"/>
    <n v="11254973"/>
    <n v="1281968"/>
    <n v="89080"/>
    <n v="5667996"/>
    <n v="6275675"/>
    <n v="-10102863"/>
    <n v="5.5185343615604898"/>
    <m/>
    <m/>
    <n v="17176"/>
    <n v="3980208"/>
    <n v="40265889"/>
    <n v="200078486"/>
    <n v="16.774877534809001"/>
    <n v="687162"/>
    <n v="1722791"/>
    <s v="2010"/>
    <s v="Vague C"/>
    <x v="45"/>
    <s v="Tours"/>
    <x v="5"/>
    <s v="Centre-Val de Loire"/>
    <s v="37261"/>
    <s v="A18"/>
    <s v="R24"/>
    <s v="Comptes financiers"/>
    <s v="cqkij"/>
    <n v="98.102412151499607"/>
    <n v="11041400"/>
    <n v="189037086"/>
    <n v="162877273"/>
    <n v="81.406690072614794"/>
    <n v="94.481465638439502"/>
    <m/>
    <n v="76.681884738743804"/>
    <n v="4166056"/>
    <n v="37401272"/>
    <n v="33562921"/>
    <n v="6308108"/>
    <n v="6308108"/>
    <n v="1047832"/>
    <n v="5020358"/>
    <n v="8492802"/>
    <n v="82.964412873651099"/>
    <n v="50368752"/>
    <n v="95.921658039100294"/>
  </r>
  <r>
    <x v="46"/>
    <x v="14"/>
    <n v="158266325"/>
    <n v="2085262"/>
    <n v="1610484"/>
    <n v="5732089"/>
    <n v="7239002"/>
    <n v="-16253599"/>
    <n v="6.0080269750512301"/>
    <m/>
    <m/>
    <n v="23000"/>
    <n v="4227068"/>
    <n v="46109970"/>
    <n v="208885164"/>
    <n v="17.1492011754363"/>
    <n v="667744"/>
    <n v="2141051"/>
    <s v="2010"/>
    <s v="Vague C"/>
    <x v="45"/>
    <s v="Tours"/>
    <x v="5"/>
    <s v="Centre-Val de Loire"/>
    <s v="37261"/>
    <s v="A18"/>
    <s v="R24"/>
    <s v="Comptes financiers"/>
    <s v="cqkij"/>
    <n v="7.9295939929103696"/>
    <n v="12549877"/>
    <n v="196335287"/>
    <n v="166183648"/>
    <n v="79.557420363276705"/>
    <n v="93.991973024948805"/>
    <m/>
    <n v="84.547151220962107"/>
    <n v="6196463"/>
    <n v="42240114"/>
    <n v="35822137"/>
    <n v="6269238"/>
    <n v="6269238"/>
    <n v="8260990"/>
    <n v="2247282"/>
    <n v="10070669"/>
    <n v="82.135869017910807"/>
    <n v="62363569"/>
    <n v="114.34971870339299"/>
  </r>
  <r>
    <x v="47"/>
    <x v="3"/>
    <n v="163791.48000000001"/>
    <n v="0"/>
    <n v="0"/>
    <n v="301015.53000000003"/>
    <n v="294745.57"/>
    <n v="1118707.8400000001"/>
    <m/>
    <n v="2511936.6800000002"/>
    <n v="50.763358595820698"/>
    <n v="412937.97"/>
    <n v="832310.34"/>
    <n v="2263241"/>
    <n v="4948326.41"/>
    <n v="72.162406319513593"/>
    <n v="99201.82"/>
    <m/>
    <m/>
    <s v="Vague A"/>
    <x v="46"/>
    <s v="Saint-Martin-d'Hères"/>
    <x v="13"/>
    <s v="Auvergne-Rhône-Alpes"/>
    <s v="38421"/>
    <s v="A08"/>
    <s v="R84"/>
    <s v="Comptes financiers"/>
    <s v="851ij"/>
    <m/>
    <m/>
    <n v="5173265.92"/>
    <m/>
    <n v="49.159973260535203"/>
    <n v="104.54576944531"/>
    <n v="539229.86"/>
    <n v="157.49562705641901"/>
    <n v="22794.13"/>
    <n v="3570831.41"/>
    <n v="3570831.41"/>
    <m/>
    <m/>
    <m/>
    <n v="98559.32"/>
    <n v="1120390.02"/>
    <m/>
    <n v="1144533.1599999999"/>
    <n v="79.646386629202993"/>
  </r>
  <r>
    <x v="47"/>
    <x v="5"/>
    <n v="135469.35999999999"/>
    <n v="0"/>
    <n v="0"/>
    <n v="371925.61"/>
    <n v="529098.06000000006"/>
    <n v="1503999.2"/>
    <n v="-0.26695396872975902"/>
    <n v="2451749.9700000002"/>
    <n v="45.239069762711303"/>
    <n v="635966.36"/>
    <n v="1002049.52"/>
    <n v="1409670.4"/>
    <n v="5419541.0800000001"/>
    <n v="66.974196272721997"/>
    <n v="79700.460000000006"/>
    <m/>
    <m/>
    <s v="Vague A"/>
    <x v="46"/>
    <s v="Saint-Martin-d'Hères"/>
    <x v="13"/>
    <s v="Auvergne-Rhône-Alpes"/>
    <s v="38421"/>
    <s v="A08"/>
    <s v="R84"/>
    <s v="Comptes financiers"/>
    <s v="851ij"/>
    <m/>
    <m/>
    <n v="5434008.7599999998"/>
    <m/>
    <n v="51.012207107395902"/>
    <n v="100.26695396872999"/>
    <n v="327338.53000000003"/>
    <n v="93.389864907026805"/>
    <n v="24996.78"/>
    <n v="3629694.08"/>
    <n v="3629694.08"/>
    <m/>
    <m/>
    <m/>
    <n v="119493.1"/>
    <n v="562084.29"/>
    <m/>
    <m/>
    <m/>
  </r>
  <r>
    <x v="47"/>
    <x v="7"/>
    <n v="320548"/>
    <m/>
    <m/>
    <m/>
    <m/>
    <n v="58784"/>
    <n v="9.5731412788622006"/>
    <m/>
    <m/>
    <m/>
    <m/>
    <n v="1943762"/>
    <n v="4428327"/>
    <n v="66.925455143669396"/>
    <m/>
    <m/>
    <m/>
    <s v="Vague A"/>
    <x v="46"/>
    <s v="Saint-Martin-d'Hères"/>
    <x v="13"/>
    <s v="Auvergne-Rhône-Alpes"/>
    <s v="38421"/>
    <s v="A08"/>
    <s v="R84"/>
    <s v="Comptes financiers"/>
    <s v="851ij"/>
    <n v="132.251644059548"/>
    <n v="423930"/>
    <n v="3670340"/>
    <m/>
    <n v="47.346119651958901"/>
    <n v="82.883219780291697"/>
    <m/>
    <n v="190.65108953999999"/>
    <m/>
    <n v="2963678"/>
    <n v="2963678"/>
    <n v="121360"/>
    <n v="121360"/>
    <n v="-313908"/>
    <m/>
    <m/>
    <m/>
    <n v="1884978"/>
    <n v="184.88534576999999"/>
  </r>
  <r>
    <x v="47"/>
    <x v="11"/>
    <n v="3700930"/>
    <n v="553235"/>
    <n v="223130"/>
    <n v="444161"/>
    <n v="291929"/>
    <n v="-1207765"/>
    <n v="9.0682308235981601"/>
    <m/>
    <m/>
    <m/>
    <n v="1969427"/>
    <n v="6876166"/>
    <n v="6126410"/>
    <n v="61.544150652666083"/>
    <n v="34218"/>
    <n v="7567"/>
    <m/>
    <s v="Vague A"/>
    <x v="46"/>
    <s v="Saint-Martin-d'Hères"/>
    <x v="13"/>
    <s v="Auvergne-Rhône-Alpes"/>
    <s v="38421"/>
    <s v="A08"/>
    <s v="R84"/>
    <s v="Comptes financiers"/>
    <s v="851ij"/>
    <n v="15.011280948302179"/>
    <n v="555557"/>
    <n v="5570853"/>
    <n v="2515113"/>
    <n v="41.05361867716983"/>
    <n v="90.931769176401843"/>
    <m/>
    <n v="444.35201575054998"/>
    <n v="581138"/>
    <n v="4374590"/>
    <n v="3770447"/>
    <n v="387217"/>
    <n v="387217"/>
    <n v="1055665"/>
    <n v="269785"/>
    <n v="0"/>
    <m/>
    <n v="8083931"/>
    <n v="522.40027873648796"/>
  </r>
  <r>
    <x v="48"/>
    <x v="12"/>
    <n v="12816437.98"/>
    <n v="0"/>
    <n v="0"/>
    <n v="13252936.279999999"/>
    <n v="15508408.699999999"/>
    <m/>
    <n v="3.4160494349136501"/>
    <n v="40257711.899999999"/>
    <n v="15.9545345325638"/>
    <n v="1297669.3700000001"/>
    <n v="2679092.63"/>
    <n v="23697333.399999999"/>
    <n v="252327711.71000001"/>
    <n v="18.3660911938446"/>
    <n v="1238324.8999999999"/>
    <n v="903439.87"/>
    <s v="2010"/>
    <m/>
    <x v="47"/>
    <s v="Saint-Martin-d'Hères"/>
    <x v="13"/>
    <s v="Auvergne-Rhône-Alpes"/>
    <s v="38421"/>
    <s v="A08"/>
    <s v="R84"/>
    <s v="Comptes financiers"/>
    <s v="Mrr0h"/>
    <n v="67.254563112238401"/>
    <n v="8619639.3699999899"/>
    <n v="243695447.97"/>
    <m/>
    <n v="76.315394537923197"/>
    <n v="96.578947400782894"/>
    <n v="13217667.75"/>
    <n v="35.0069732326318"/>
    <n v="2771349.85"/>
    <n v="46342737.640000001"/>
    <n v="46342737.640000001"/>
    <n v="1279520.3599999901"/>
    <m/>
    <m/>
    <n v="3722281.51"/>
    <n v="4447372.78"/>
    <n v="80.598260988896698"/>
    <n v="37828995.659999996"/>
    <n v="55.883023466554398"/>
  </r>
  <r>
    <x v="48"/>
    <x v="5"/>
    <n v="14297324.27"/>
    <n v="0"/>
    <n v="0"/>
    <n v="13427263.189999999"/>
    <n v="17899745.710000001"/>
    <m/>
    <n v="3.8593639680924099"/>
    <n v="39168420.640000001"/>
    <n v="14.925452708861201"/>
    <n v="1058532.26"/>
    <n v="3040832.26"/>
    <n v="26623178.740000099"/>
    <n v="262427019.16"/>
    <n v="20.231594296176301"/>
    <n v="1230006.7"/>
    <n v="386739.74"/>
    <s v="2010"/>
    <m/>
    <x v="47"/>
    <s v="Saint-Martin-d'Hères"/>
    <x v="13"/>
    <s v="Auvergne-Rhône-Alpes"/>
    <s v="38421"/>
    <s v="A08"/>
    <s v="R84"/>
    <s v="Comptes financiers"/>
    <s v="Mrr0h"/>
    <n v="70.838526347559693"/>
    <n v="10128013.82"/>
    <n v="252290508.74000001"/>
    <m/>
    <n v="76.5056270206655"/>
    <n v="96.137398331754895"/>
    <n v="16263426.65"/>
    <n v="37.989317926649598"/>
    <n v="2651719.23"/>
    <n v="53093169.839999899"/>
    <n v="53093169.839999899"/>
    <n v="531731.89999999804"/>
    <m/>
    <m/>
    <n v="4244955.82"/>
    <n v="8875977.2699999996"/>
    <n v="80.667757223443402"/>
    <n v="44410368.509999998"/>
    <n v="63.370329480275103"/>
  </r>
  <r>
    <x v="49"/>
    <x v="2"/>
    <n v="6121394.1100000003"/>
    <n v="19249.18"/>
    <n v="0"/>
    <n v="8759941.4100000001"/>
    <n v="518114.36"/>
    <m/>
    <n v="5.6057626139999996"/>
    <n v="12659226.43"/>
    <n v="10.77453291"/>
    <n v="2601766.12"/>
    <n v="5343093.92"/>
    <n v="26653930.93"/>
    <n v="117492113.40000001"/>
    <n v="22.279399210000001"/>
    <n v="1253152.3999999999"/>
    <n v="1129.6500000000001"/>
    <s v="2011"/>
    <m/>
    <x v="48"/>
    <s v="Saint-Martin-d'Hères"/>
    <x v="13"/>
    <s v="Auvergne-Rhône-Alpes"/>
    <s v="38421"/>
    <s v="A08"/>
    <s v="R84"/>
    <s v="Comptes financiers"/>
    <s v="VrYMi"/>
    <n v="107.59524469999999"/>
    <n v="6586328.9699999997"/>
    <n v="110816582.2"/>
    <m/>
    <n v="75.424299570000002"/>
    <n v="94.318315490000003"/>
    <n v="8994576.0899999999"/>
    <n v="86.588260910000002"/>
    <n v="4884128.1399999997"/>
    <n v="26176536.989999998"/>
    <n v="26176536.989999998"/>
    <n v="4395888.92"/>
    <m/>
    <m/>
    <n v="1280922.46"/>
    <n v="1447775.14"/>
    <n v="84.3970372038047"/>
    <n v="33122544.609999999"/>
    <n v="107.6022723"/>
  </r>
  <r>
    <x v="49"/>
    <x v="0"/>
    <n v="1759010"/>
    <m/>
    <m/>
    <m/>
    <m/>
    <n v="-10520369"/>
    <n v="4.7072108813907096"/>
    <m/>
    <m/>
    <m/>
    <m/>
    <n v="29344471"/>
    <n v="117915516"/>
    <n v="22.131342748820298"/>
    <m/>
    <m/>
    <s v="2011"/>
    <m/>
    <x v="48"/>
    <s v="Saint-Martin-d'Hères"/>
    <x v="13"/>
    <s v="Auvergne-Rhône-Alpes"/>
    <s v="38421"/>
    <s v="A08"/>
    <s v="R84"/>
    <s v="Comptes financiers"/>
    <s v="VrYMi"/>
    <n v="315.54863246939999"/>
    <n v="5550532"/>
    <n v="113530222"/>
    <m/>
    <n v="76.146199453513802"/>
    <n v="96.280986464919494"/>
    <m/>
    <n v="93"/>
    <m/>
    <m/>
    <n v="26096287"/>
    <n v="4129682"/>
    <m/>
    <m/>
    <m/>
    <m/>
    <n v="83.565014545658599"/>
    <n v="39864840"/>
    <n v="126"/>
  </r>
  <r>
    <x v="51"/>
    <x v="3"/>
    <n v="6347137.9800000004"/>
    <n v="0"/>
    <n v="0"/>
    <n v="3584320.09"/>
    <n v="9351982.9600000009"/>
    <m/>
    <n v="5.2001465617822404"/>
    <n v="25310938.16"/>
    <n v="22.742910879253401"/>
    <n v="5291274.78"/>
    <n v="1592307.28"/>
    <m/>
    <n v="111291550.56"/>
    <n v="35.611074884461601"/>
    <n v="3206490.96"/>
    <n v="327440.90999999997"/>
    <s v="2010"/>
    <s v="Vague A"/>
    <x v="50"/>
    <s v="Grenoble"/>
    <x v="13"/>
    <s v="Auvergne-Rhône-Alpes"/>
    <s v="38185"/>
    <s v="A08"/>
    <s v="R84"/>
    <s v="Comptes financiers"/>
    <s v="2ALYK"/>
    <n v="91.180052462007296"/>
    <n v="5787323.73999999"/>
    <n v="105504226.81999999"/>
    <m/>
    <n v="66.185360801751798"/>
    <n v="94.799853438217795"/>
    <n v="11959432.26"/>
    <m/>
    <n v="3813635.58"/>
    <n v="39632117.409999996"/>
    <n v="39632117.409999996"/>
    <m/>
    <m/>
    <m/>
    <n v="2777965.66"/>
    <n v="4923391.55"/>
    <m/>
    <m/>
    <m/>
  </r>
  <r>
    <x v="51"/>
    <x v="13"/>
    <n v="13558780"/>
    <n v="2296988"/>
    <n v="10730020"/>
    <n v="5255314"/>
    <n v="6861722"/>
    <n v="-16822395"/>
    <n v="4.2399180682215896"/>
    <m/>
    <m/>
    <n v="73375"/>
    <n v="1758210"/>
    <n v="26490267"/>
    <n v="110755560"/>
    <n v="28.775911565974699"/>
    <n v="1706114"/>
    <n v="728770"/>
    <s v="2010"/>
    <s v="Vague A"/>
    <x v="50"/>
    <s v="Grenoble"/>
    <x v="13"/>
    <s v="Auvergne-Rhône-Alpes"/>
    <s v="38185"/>
    <s v="A08"/>
    <s v="R84"/>
    <s v="Comptes financiers"/>
    <s v="2ALYK"/>
    <n v="34.633978868305299"/>
    <n v="4695945"/>
    <n v="106059615"/>
    <n v="81215161"/>
    <n v="73.328292502877503"/>
    <n v="95.760081931778402"/>
    <m/>
    <n v="89.916375050013102"/>
    <n v="3478832"/>
    <n v="35921494"/>
    <n v="31870922"/>
    <n v="1228628"/>
    <n v="1180408"/>
    <n v="-4722127"/>
    <n v="3032149"/>
    <n v="0"/>
    <n v="76.797742248990701"/>
    <n v="43312662"/>
    <n v="147.01692364242501"/>
  </r>
  <r>
    <x v="51"/>
    <x v="8"/>
    <m/>
    <n v="4284670"/>
    <n v="6458588"/>
    <n v="6480904"/>
    <n v="5383151"/>
    <n v="-25704820"/>
    <n v="3.8704388401627701"/>
    <m/>
    <m/>
    <n v="215835"/>
    <n v="3125324"/>
    <n v="22350060"/>
    <n v="122177696"/>
    <n v="32.841763524497999"/>
    <n v="2360007"/>
    <n v="1387907"/>
    <s v="2010"/>
    <s v="Vague A"/>
    <x v="50"/>
    <s v="Grenoble"/>
    <x v="13"/>
    <s v="Auvergne-Rhône-Alpes"/>
    <s v="38185"/>
    <s v="A08"/>
    <s v="R84"/>
    <s v="Comptes financiers"/>
    <s v="2ALYK"/>
    <n v="38.8573929873642"/>
    <n v="4728813"/>
    <n v="117448883"/>
    <n v="85477089"/>
    <n v="69.961287369504802"/>
    <n v="96.129561159837195"/>
    <m/>
    <n v="68.506582561538707"/>
    <n v="8296775"/>
    <n v="43915890"/>
    <n v="40125310"/>
    <n v="1224241"/>
    <n v="1493267"/>
    <n v="8639456"/>
    <n v="5609648"/>
    <n v="4103661"/>
    <n v="0.32841763524498002"/>
    <n v="48054880"/>
    <n v="147.296052189785"/>
  </r>
  <r>
    <x v="51"/>
    <x v="9"/>
    <n v="20379668"/>
    <n v="4585587"/>
    <n v="15578604"/>
    <n v="4713104"/>
    <n v="9184503"/>
    <n v="-6244136"/>
    <n v="-0.2183493357015337"/>
    <m/>
    <m/>
    <n v="1624178"/>
    <n v="3750806"/>
    <n v="7780740"/>
    <n v="161046059"/>
    <n v="35.644535082972759"/>
    <n v="2269552"/>
    <n v="642815"/>
    <s v="2010"/>
    <s v="Vague A"/>
    <x v="50"/>
    <s v="Grenoble"/>
    <x v="13"/>
    <s v="Auvergne-Rhône-Alpes"/>
    <s v="38185"/>
    <s v="A08"/>
    <s v="R84"/>
    <s v="Budget"/>
    <s v="2ALYK"/>
    <n v="-1.725459904449866"/>
    <n v="-351643"/>
    <n v="161397702"/>
    <n v="119565133"/>
    <n v="74.242818323172997"/>
    <n v="100.2183493357015"/>
    <m/>
    <n v="17.355057508811399"/>
    <n v="9887914"/>
    <n v="63694764"/>
    <n v="57404119"/>
    <n v="-2936837"/>
    <n v="-2936837"/>
    <n v="-16191721"/>
    <n v="5570818"/>
    <n v="5886883"/>
    <m/>
    <n v="14024876"/>
    <n v="31.2826967015924"/>
  </r>
  <r>
    <x v="52"/>
    <x v="1"/>
    <n v="6722509"/>
    <n v="0"/>
    <n v="0"/>
    <n v="6979658"/>
    <n v="34775539"/>
    <n v="-29166720"/>
    <n v="1.66311016853587"/>
    <m/>
    <m/>
    <n v="0"/>
    <n v="1541291"/>
    <n v="14363972"/>
    <n v="40978043"/>
    <n v="93.473326678875296"/>
    <n v="0"/>
    <n v="0"/>
    <s v="2016"/>
    <s v="Vague A"/>
    <x v="51"/>
    <s v="Saint-Martin-d'Hères"/>
    <x v="13"/>
    <s v="Auvergne-Rhône-Alpes"/>
    <s v="38421"/>
    <s v="A08"/>
    <s v="R84"/>
    <s v="Comptes financiers"/>
    <s v="hB4QE"/>
    <n v="10.137732801845299"/>
    <n v="681510"/>
    <n v="40296533"/>
    <n v="2947650"/>
    <n v="7.1932424884224"/>
    <n v="98.336889831464106"/>
    <m/>
    <n v="128.324437241288"/>
    <n v="0"/>
    <n v="44081901"/>
    <n v="38303540"/>
    <n v="-264247"/>
    <n v="-264247"/>
    <n v="-4902303"/>
    <n v="0"/>
    <n v="785413"/>
    <m/>
    <n v="43530692"/>
    <n v="388.89323605085298"/>
  </r>
  <r>
    <x v="53"/>
    <x v="11"/>
    <n v="59284134"/>
    <n v="6009465"/>
    <n v="118459125"/>
    <n v="39583947"/>
    <n v="32833513"/>
    <n v="-85625057"/>
    <n v="1.432887314283195"/>
    <m/>
    <m/>
    <n v="207472"/>
    <n v="6107664"/>
    <n v="40185082"/>
    <n v="551689440"/>
    <n v="26.41815873800304"/>
    <n v="1014618"/>
    <n v="1974026"/>
    <s v="2019"/>
    <s v="Vague A"/>
    <x v="52"/>
    <s v="Saint-Martin-d'Hères"/>
    <x v="13"/>
    <s v="Auvergne-Rhône-Alpes"/>
    <s v="38421"/>
    <s v="A08"/>
    <s v="R84"/>
    <s v="Comptes financiers"/>
    <s v="Y7ch7"/>
    <n v="13.33423880325215"/>
    <n v="7905088"/>
    <n v="543784351"/>
    <n v="421109402"/>
    <n v="76.330879561515616"/>
    <n v="98.567112504455395"/>
    <m/>
    <n v="26.603615005463801"/>
    <n v="15173436"/>
    <n v="240442933"/>
    <n v="145746192"/>
    <n v="-3302801"/>
    <n v="-3302801"/>
    <n v="57065342"/>
    <n v="12264010"/>
    <n v="6815657"/>
    <n v="77.906696205973006"/>
    <n v="125810139"/>
    <n v="83.289726813046897"/>
  </r>
  <r>
    <x v="53"/>
    <x v="9"/>
    <n v="53725239"/>
    <n v="8486608"/>
    <n v="51518479"/>
    <n v="28184210"/>
    <n v="53656032"/>
    <n v="-54655759"/>
    <n v="-1.6453211896452999"/>
    <m/>
    <m/>
    <n v="1536346"/>
    <n v="5231708"/>
    <n v="7789669"/>
    <n v="558228877"/>
    <n v="31.627041214494529"/>
    <n v="638955"/>
    <n v="1865015"/>
    <s v="2019"/>
    <s v="Vague A"/>
    <x v="52"/>
    <s v="Saint-Martin-d'Hères"/>
    <x v="13"/>
    <s v="Auvergne-Rhône-Alpes"/>
    <s v="38421"/>
    <s v="A08"/>
    <s v="R84"/>
    <s v="Budget"/>
    <s v="Y7ch7"/>
    <n v="-17.095611245210101"/>
    <n v="-9184658"/>
    <n v="567413534"/>
    <n v="434510197"/>
    <n v="77.837284114558628"/>
    <n v="101.6453210105073"/>
    <m/>
    <n v="4.9422170462363297"/>
    <n v="20446037"/>
    <n v="188583742"/>
    <n v="176551277"/>
    <n v="-18057853"/>
    <n v="-18057853"/>
    <n v="-49386754"/>
    <n v="8670206"/>
    <n v="8350146"/>
    <m/>
    <n v="62445428"/>
    <n v="39.618995200068703"/>
  </r>
  <r>
    <x v="54"/>
    <x v="5"/>
    <n v="393861.28"/>
    <n v="0"/>
    <n v="0"/>
    <n v="78375.149999999994"/>
    <n v="898596.58"/>
    <n v="1088331.4099999999"/>
    <n v="15.876565987941699"/>
    <n v="1838054.1"/>
    <n v="36.036135494665402"/>
    <n v="357863.6"/>
    <n v="226056.43"/>
    <n v="1405762.97"/>
    <n v="5100586.05"/>
    <n v="61.0602393424967"/>
    <n v="430611.48"/>
    <m/>
    <m/>
    <s v="Vague A"/>
    <x v="53"/>
    <s v="Saint-Étienne"/>
    <x v="14"/>
    <s v="Auvergne-Rhône-Alpes"/>
    <s v="42218"/>
    <s v="A10"/>
    <s v="R84"/>
    <s v="Comptes financiers"/>
    <s v="7s7yT"/>
    <n v="205.604854074511"/>
    <n v="809797.91"/>
    <n v="4287162.2"/>
    <m/>
    <n v="44.0627460838544"/>
    <n v="84.052345318240398"/>
    <n v="1165298.47"/>
    <n v="118.04420863759201"/>
    <n v="56281.41"/>
    <n v="3114430.05"/>
    <n v="3114430.05"/>
    <n v="328231.15999999997"/>
    <m/>
    <m/>
    <n v="56330.21"/>
    <n v="169010.91"/>
    <m/>
    <n v="317431.56"/>
    <n v="26.655245654106601"/>
  </r>
  <r>
    <x v="54"/>
    <x v="1"/>
    <n v="698407"/>
    <n v="208115"/>
    <n v="14600"/>
    <n v="166945"/>
    <n v="69709"/>
    <n v="111700"/>
    <n v="17.751577482394801"/>
    <m/>
    <m/>
    <n v="606863"/>
    <n v="320646"/>
    <n v="1939634"/>
    <n v="5236667"/>
    <n v="62.398334665923997"/>
    <n v="240353"/>
    <n v="156425"/>
    <m/>
    <s v="Vague A"/>
    <x v="53"/>
    <s v="Saint-Étienne"/>
    <x v="14"/>
    <s v="Auvergne-Rhône-Alpes"/>
    <s v="42218"/>
    <s v="A10"/>
    <s v="R84"/>
    <s v="Comptes financiers"/>
    <s v="7s7yT"/>
    <n v="133.10161553363599"/>
    <n v="929591"/>
    <n v="4313961"/>
    <n v="2097952"/>
    <n v="40.062734559978701"/>
    <n v="82.379899275626997"/>
    <m/>
    <n v="161.86243686486699"/>
    <n v="1668195"/>
    <n v="3821997"/>
    <n v="3267593"/>
    <n v="370638"/>
    <n v="370638"/>
    <n v="905898"/>
    <n v="248773"/>
    <n v="121373"/>
    <m/>
    <n v="1827934"/>
    <n v="152.54107304169"/>
  </r>
  <r>
    <x v="55"/>
    <x v="0"/>
    <n v="3697626.57"/>
    <n v="1232140.3700000001"/>
    <n v="0"/>
    <n v="6144087.3099999996"/>
    <n v="3512924.35"/>
    <n v="-5286863.5"/>
    <n v="4.1627030549999997"/>
    <n v="15415271.199999999"/>
    <n v="12.441177619999999"/>
    <n v="979698.85"/>
    <n v="2722054.3"/>
    <n v="14298380.91"/>
    <n v="123905241.7"/>
    <n v="20.605673589999999"/>
    <n v="712308.4"/>
    <n v="175330.11"/>
    <s v="2009"/>
    <s v="Vague A"/>
    <x v="54"/>
    <s v="Saint-Étienne"/>
    <x v="14"/>
    <s v="Auvergne-Rhône-Alpes"/>
    <s v="42218"/>
    <s v="A10"/>
    <s v="R84"/>
    <s v="Comptes financiers"/>
    <s v="tIJ02"/>
    <n v="139.48967490000001"/>
    <n v="5157807.28"/>
    <n v="118937369.2"/>
    <m/>
    <n v="79.165505179999997"/>
    <n v="95.990587289999993"/>
    <n v="7155789.6699999999"/>
    <n v="43.278383949999998"/>
    <n v="3497122.82"/>
    <n v="25531509.66"/>
    <n v="25531509.66"/>
    <n v="2200553.9900000002"/>
    <m/>
    <m/>
    <n v="1223781.42"/>
    <n v="2047236.5"/>
    <n v="83.396435901334897"/>
    <n v="19585244.41"/>
    <n v="59.280678880000004"/>
  </r>
  <r>
    <x v="55"/>
    <x v="4"/>
    <n v="5893403"/>
    <m/>
    <m/>
    <m/>
    <m/>
    <n v="-7005935"/>
    <n v="2.2625939140415099"/>
    <m/>
    <m/>
    <m/>
    <m/>
    <n v="14682233"/>
    <n v="121879405"/>
    <n v="17.306087931755201"/>
    <m/>
    <m/>
    <s v="2009"/>
    <s v="Vague A"/>
    <x v="54"/>
    <s v="Saint-Étienne"/>
    <x v="14"/>
    <s v="Auvergne-Rhône-Alpes"/>
    <s v="42218"/>
    <s v="A10"/>
    <s v="R84"/>
    <s v="Comptes financiers"/>
    <s v="tIJ02"/>
    <n v="46.791912923653797"/>
    <n v="2757636"/>
    <n v="119121768"/>
    <m/>
    <n v="84.161232982717607"/>
    <n v="97.737405265475303"/>
    <m/>
    <n v="44.371435789972502"/>
    <m/>
    <n v="21092557"/>
    <n v="21092557"/>
    <m/>
    <m/>
    <n v="3690193"/>
    <m/>
    <m/>
    <n v="82.919902882597995"/>
    <n v="21688168"/>
    <n v="65.544195751023395"/>
  </r>
  <r>
    <x v="55"/>
    <x v="7"/>
    <n v="8462334"/>
    <m/>
    <m/>
    <m/>
    <m/>
    <n v="-5138583"/>
    <n v="4.6488295857320496"/>
    <m/>
    <m/>
    <m/>
    <m/>
    <n v="16862968"/>
    <n v="127021606"/>
    <n v="17.4528945886576"/>
    <m/>
    <m/>
    <s v="2009"/>
    <s v="Vague A"/>
    <x v="54"/>
    <s v="Saint-Étienne"/>
    <x v="14"/>
    <s v="Auvergne-Rhône-Alpes"/>
    <s v="42218"/>
    <s v="A10"/>
    <s v="R84"/>
    <s v="Comptes financiers"/>
    <s v="tIJ02"/>
    <n v="69.780015773426101"/>
    <n v="5905018"/>
    <n v="121116586"/>
    <m/>
    <n v="81.369151481205506"/>
    <n v="95.351168839732694"/>
    <m/>
    <n v="50.122519801000003"/>
    <m/>
    <n v="22168947"/>
    <n v="22168947"/>
    <n v="2344479"/>
    <n v="2344479"/>
    <n v="2871971"/>
    <m/>
    <m/>
    <n v="83.247481053351905"/>
    <n v="22001551"/>
    <n v="65.396149459"/>
  </r>
  <r>
    <x v="56"/>
    <x v="6"/>
    <n v="6238961"/>
    <n v="746984.48"/>
    <n v="589585.65"/>
    <n v="984619.74"/>
    <n v="406217.72"/>
    <n v="923341"/>
    <n v="1.9606311649136801"/>
    <n v="5892434.9800000004"/>
    <n v="18.226915940000001"/>
    <n v="5278685.26"/>
    <n v="534563.1"/>
    <n v="10939561"/>
    <n v="32327906"/>
    <n v="43.057125320767803"/>
    <n v="522748.72"/>
    <n v="3592.95"/>
    <s v="2011"/>
    <s v="Vague B"/>
    <x v="55"/>
    <s v="Nantes"/>
    <x v="15"/>
    <s v="Pays de la Loire"/>
    <s v="44109"/>
    <s v="A17"/>
    <s v="R52"/>
    <s v="Comptes financiers"/>
    <s v="gCAyK"/>
    <n v="10.159239655448999"/>
    <n v="633831"/>
    <n v="31694075"/>
    <m/>
    <n v="71.546610535182793"/>
    <n v="98.039368835086293"/>
    <n v="4177457.43"/>
    <n v="124"/>
    <n v="1352043.38"/>
    <n v="13919767.26"/>
    <n v="13919467"/>
    <m/>
    <m/>
    <m/>
    <n v="2792735.64"/>
    <n v="707990.62"/>
    <n v="70.820949566748894"/>
    <n v="10016220"/>
    <n v="114"/>
  </r>
  <r>
    <x v="56"/>
    <x v="14"/>
    <n v="3451451"/>
    <n v="501256"/>
    <n v="574809"/>
    <n v="3533010"/>
    <n v="2225531"/>
    <n v="-6061433"/>
    <n v="11.5286336740539"/>
    <m/>
    <m/>
    <n v="3625343"/>
    <n v="3357043"/>
    <n v="14961098"/>
    <n v="40836010"/>
    <n v="43.569342352497202"/>
    <n v="540915"/>
    <n v="93521"/>
    <s v="2011"/>
    <s v="Vague B"/>
    <x v="55"/>
    <s v="Nantes"/>
    <x v="15"/>
    <s v="Pays de la Loire"/>
    <s v="44109"/>
    <s v="A17"/>
    <s v="R52"/>
    <s v="Comptes financiers"/>
    <s v="gCAyK"/>
    <n v="136.40158878106601"/>
    <n v="4707834"/>
    <n v="36128176"/>
    <n v="27829226"/>
    <n v="68.148739311210903"/>
    <n v="88.471366325946207"/>
    <m/>
    <n v="149.08018827189099"/>
    <n v="2331569"/>
    <n v="20607755"/>
    <n v="17791981"/>
    <n v="1087858"/>
    <n v="1087858"/>
    <n v="4309179"/>
    <n v="2519911"/>
    <n v="1304847"/>
    <n v="71.338221515585602"/>
    <n v="21022531"/>
    <n v="209.47946998486699"/>
  </r>
  <r>
    <x v="57"/>
    <x v="5"/>
    <m/>
    <n v="0"/>
    <n v="0"/>
    <n v="5720255.9900000002"/>
    <n v="2675933.36"/>
    <m/>
    <n v="1.4720674611015201"/>
    <n v="34248019.5"/>
    <n v="12.854163298949301"/>
    <n v="1208494.8899999999"/>
    <n v="6385052.6100000003"/>
    <n v="4433684.3399997996"/>
    <n v="266435229.61000001"/>
    <n v="13.028408184162"/>
    <n v="3091096.45"/>
    <n v="101294.78"/>
    <s v="2010"/>
    <s v="Vague B"/>
    <x v="56"/>
    <s v="Nantes"/>
    <x v="15"/>
    <s v="Pays de la Loire"/>
    <s v="44109"/>
    <s v="A17"/>
    <s v="R52"/>
    <s v="Comptes financiers"/>
    <s v="7hB8r"/>
    <m/>
    <n v="3922106.31999995"/>
    <n v="273138394"/>
    <m/>
    <n v="86.948250657053904"/>
    <n v="102.51587014217699"/>
    <n v="11806460.8099999"/>
    <n v="5.8436543432261896"/>
    <n v="9217222.9299999997"/>
    <n v="34712269.259999998"/>
    <n v="34712269.259999998"/>
    <n v="1572168.77999995"/>
    <m/>
    <m/>
    <n v="875185.69"/>
    <n v="2957962.51"/>
    <n v="82.332031781632494"/>
    <n v="14636257.98"/>
    <n v="19.290780749044099"/>
  </r>
  <r>
    <x v="57"/>
    <x v="2"/>
    <n v="16060872.01"/>
    <n v="2699193.75"/>
    <n v="0"/>
    <n v="4283842.9800000004"/>
    <n v="7775244.9900000002"/>
    <m/>
    <n v="3.0923406240000002"/>
    <n v="32978426.899999999"/>
    <n v="11.62501331"/>
    <n v="1115942.29"/>
    <n v="6747289"/>
    <n v="10253080.98"/>
    <n v="283685067.89999998"/>
    <n v="16.546625460000001"/>
    <n v="3500571.64"/>
    <n v="80187.83"/>
    <s v="2010"/>
    <s v="Vague B"/>
    <x v="56"/>
    <s v="Nantes"/>
    <x v="15"/>
    <s v="Pays de la Loire"/>
    <s v="44109"/>
    <s v="A17"/>
    <s v="R52"/>
    <s v="Comptes financiers"/>
    <s v="7hB8r"/>
    <n v="54.620375500000002"/>
    <n v="8772508.5999999996"/>
    <n v="276850125.39999998"/>
    <m/>
    <n v="83.03625366"/>
    <n v="97.590658349999998"/>
    <n v="16030301.630000001"/>
    <n v="13.33251754"/>
    <n v="9768574.8499999996"/>
    <n v="46940305.68"/>
    <n v="46940305.68"/>
    <n v="3958883.26"/>
    <m/>
    <m/>
    <n v="3714775.26"/>
    <n v="4986912.8499999996"/>
    <n v="83.5651084529717"/>
    <n v="27617037.120000001"/>
    <n v="35.911608659999999"/>
  </r>
  <r>
    <x v="57"/>
    <x v="10"/>
    <n v="20800495"/>
    <n v="3321806"/>
    <n v="10631663"/>
    <n v="7209380"/>
    <n v="23606740"/>
    <n v="-36432424"/>
    <n v="2.7748114785173899"/>
    <m/>
    <m/>
    <n v="46808"/>
    <n v="5927522"/>
    <n v="21001122"/>
    <n v="309309842"/>
    <n v="19.295091812823699"/>
    <n v="2214899"/>
    <n v="2809334"/>
    <s v="2010"/>
    <s v="Vague B"/>
    <x v="56"/>
    <s v="Nantes"/>
    <x v="15"/>
    <s v="Pays de la Loire"/>
    <s v="44109"/>
    <s v="A17"/>
    <s v="R52"/>
    <s v="Comptes financiers"/>
    <s v="7hB8r"/>
    <n v="41.262311305572297"/>
    <n v="8582765"/>
    <n v="300111654"/>
    <n v="251546501"/>
    <n v="81.325087935611194"/>
    <n v="97.026222010743496"/>
    <m/>
    <n v="25.191970452437001"/>
    <n v="12689094"/>
    <n v="81208376"/>
    <n v="59681618"/>
    <n v="3004873"/>
    <n v="3004873"/>
    <n v="12588803"/>
    <n v="2481300"/>
    <n v="10269830"/>
    <n v="82.941933164723693"/>
    <n v="57433546"/>
    <n v="68.894614002560502"/>
  </r>
  <r>
    <x v="57"/>
    <x v="13"/>
    <n v="16659296"/>
    <n v="4959827"/>
    <n v="4152959"/>
    <n v="7528642"/>
    <n v="20650448"/>
    <n v="-17431481"/>
    <n v="2.16409067498943"/>
    <m/>
    <m/>
    <n v="29094"/>
    <n v="5329180"/>
    <n v="25937300"/>
    <n v="323674700"/>
    <n v="21.183555897325299"/>
    <n v="1791610"/>
    <n v="2253436"/>
    <s v="2010"/>
    <s v="Vague B"/>
    <x v="56"/>
    <s v="Nantes"/>
    <x v="15"/>
    <s v="Pays de la Loire"/>
    <s v="44109"/>
    <s v="A17"/>
    <s v="R52"/>
    <s v="Comptes financiers"/>
    <s v="7hB8r"/>
    <n v="42.0462785462243"/>
    <n v="7004614"/>
    <n v="316670086"/>
    <n v="264156158"/>
    <n v="81.611617466549006"/>
    <n v="97.835909325010604"/>
    <m/>
    <n v="29.486296346918"/>
    <n v="8960321"/>
    <n v="66630205"/>
    <n v="68565811"/>
    <n v="152491"/>
    <n v="152491"/>
    <n v="-14564433"/>
    <n v="4012005"/>
    <n v="6962683"/>
    <n v="81.740332652981607"/>
    <n v="43368781"/>
    <n v="49.302923926954101"/>
  </r>
  <r>
    <x v="59"/>
    <x v="3"/>
    <m/>
    <m/>
    <m/>
    <m/>
    <m/>
    <n v="3064389.73999999"/>
    <m/>
    <m/>
    <m/>
    <m/>
    <m/>
    <n v="12248246.699999999"/>
    <m/>
    <m/>
    <m/>
    <m/>
    <s v="2011"/>
    <s v="Vague C"/>
    <x v="58"/>
    <s v="Orléans"/>
    <x v="5"/>
    <s v="Centre-Val de Loire"/>
    <s v="45234"/>
    <s v="A18"/>
    <s v="R24"/>
    <s v="Comptes financiers"/>
    <s v="HCBvW"/>
    <m/>
    <m/>
    <m/>
    <m/>
    <m/>
    <m/>
    <m/>
    <m/>
    <m/>
    <m/>
    <m/>
    <m/>
    <m/>
    <m/>
    <m/>
    <m/>
    <m/>
    <n v="9183856.9600000102"/>
    <m/>
  </r>
  <r>
    <x v="60"/>
    <x v="14"/>
    <n v="8012508"/>
    <n v="1278307"/>
    <n v="2043190"/>
    <n v="3592926"/>
    <n v="15270270"/>
    <n v="-16909099"/>
    <n v="1.9236141344692399"/>
    <m/>
    <m/>
    <n v="0"/>
    <n v="3908862"/>
    <n v="22889937"/>
    <n v="162344773"/>
    <n v="17.715923628782299"/>
    <n v="527538"/>
    <n v="1040324"/>
    <s v="2010"/>
    <s v="Vague B"/>
    <x v="59"/>
    <s v="Angers"/>
    <x v="15"/>
    <s v="Pays de la Loire"/>
    <s v="49007"/>
    <s v="A17"/>
    <s v="R52"/>
    <s v="Comptes financiers"/>
    <s v="IXHyv"/>
    <n v="38.975149853204499"/>
    <n v="3122887"/>
    <n v="159221886"/>
    <n v="134051222"/>
    <n v="82.571935962484005"/>
    <n v="98.076385865530796"/>
    <m/>
    <n v="51.754049188941302"/>
    <n v="3343826"/>
    <n v="37530364"/>
    <n v="28760876"/>
    <n v="460036"/>
    <n v="460036"/>
    <n v="5513238"/>
    <n v="1733331"/>
    <n v="4791790"/>
    <n v="81.683486770145606"/>
    <n v="39799036"/>
    <n v="89.985449362156203"/>
  </r>
  <r>
    <x v="62"/>
    <x v="9"/>
    <n v="34122867"/>
    <n v="2784040"/>
    <n v="6326796"/>
    <n v="13907047"/>
    <n v="5860408"/>
    <n v="-399339"/>
    <n v="0.65446013730592101"/>
    <m/>
    <m/>
    <n v="1464363"/>
    <n v="3649441"/>
    <n v="7144327"/>
    <n v="233826770"/>
    <n v="19.705246751687159"/>
    <n v="602200"/>
    <n v="70000"/>
    <s v="2011"/>
    <s v="Vague C"/>
    <x v="61"/>
    <s v="Reims"/>
    <x v="1"/>
    <s v="Grand Est"/>
    <s v="51454"/>
    <s v="A19"/>
    <s v="R44"/>
    <s v="Budget"/>
    <s v="57OsX"/>
    <n v="4.4846847130400853"/>
    <n v="1530303"/>
    <n v="232296467"/>
    <n v="193599025"/>
    <n v="82.795919817050887"/>
    <n v="99.345539862694082"/>
    <m/>
    <n v="11.0718761813971"/>
    <n v="4911544"/>
    <n v="45920716"/>
    <n v="46076142"/>
    <n v="-3784442"/>
    <n v="-3784442"/>
    <n v="-32659902"/>
    <n v="3099822"/>
    <n v="3245055"/>
    <m/>
    <n v="7543666"/>
    <n v="11.690749304422299"/>
  </r>
  <r>
    <x v="63"/>
    <x v="5"/>
    <m/>
    <m/>
    <m/>
    <m/>
    <m/>
    <m/>
    <m/>
    <m/>
    <m/>
    <m/>
    <m/>
    <m/>
    <m/>
    <m/>
    <m/>
    <m/>
    <s v="2012"/>
    <s v="Vague C"/>
    <x v="62"/>
    <s v="Nancy"/>
    <x v="16"/>
    <s v="Grand Est"/>
    <s v="54395"/>
    <s v="A12"/>
    <s v="R44"/>
    <s v="Comptes financiers"/>
    <s v="t6Cq5"/>
    <m/>
    <m/>
    <m/>
    <m/>
    <m/>
    <m/>
    <m/>
    <m/>
    <m/>
    <m/>
    <m/>
    <m/>
    <m/>
    <m/>
    <m/>
    <m/>
    <n v="85.531582347327401"/>
    <m/>
    <m/>
  </r>
  <r>
    <x v="63"/>
    <x v="4"/>
    <n v="33822412"/>
    <m/>
    <m/>
    <m/>
    <m/>
    <n v="-28024911"/>
    <n v="2.6455867341018999"/>
    <m/>
    <m/>
    <m/>
    <m/>
    <n v="54057291"/>
    <n v="541548981"/>
    <n v="14.0165803395723"/>
    <m/>
    <m/>
    <s v="2012"/>
    <s v="Vague C"/>
    <x v="62"/>
    <s v="Nancy"/>
    <x v="16"/>
    <s v="Grand Est"/>
    <s v="54395"/>
    <s v="A12"/>
    <s v="R44"/>
    <s v="Comptes financiers"/>
    <s v="t6Cq5"/>
    <n v="42.359923946287502"/>
    <n v="14327148"/>
    <n v="526016447"/>
    <m/>
    <n v="83.749714968072297"/>
    <n v="97.131832106614198"/>
    <m/>
    <n v="36.9962286749562"/>
    <m/>
    <n v="75906648"/>
    <n v="75906648"/>
    <n v="3795599"/>
    <n v="3795599"/>
    <n v="23943870"/>
    <m/>
    <m/>
    <n v="85.287903454662896"/>
    <n v="82082202"/>
    <n v="56.176176407655198"/>
  </r>
  <r>
    <x v="63"/>
    <x v="8"/>
    <n v="386272162"/>
    <n v="13102116"/>
    <n v="15669921"/>
    <n v="16069033"/>
    <n v="41413120"/>
    <n v="37623228"/>
    <n v="3.5151725641153999"/>
    <m/>
    <m/>
    <n v="572217"/>
    <n v="15257304"/>
    <n v="172784389"/>
    <n v="633691308"/>
    <n v="19.2497950437408"/>
    <n v="2680941"/>
    <n v="6385769"/>
    <s v="2012"/>
    <s v="Vague C"/>
    <x v="62"/>
    <s v="Nancy"/>
    <x v="16"/>
    <s v="Grand Est"/>
    <s v="54395"/>
    <s v="A12"/>
    <s v="R44"/>
    <s v="Comptes financiers"/>
    <s v="t6Cq5"/>
    <n v="5.7667482131420096"/>
    <n v="22275343"/>
    <n v="611377626"/>
    <n v="505618688"/>
    <n v="79.7894308501388"/>
    <n v="96.478777329229203"/>
    <m/>
    <n v="101.741341839683"/>
    <n v="33353723"/>
    <n v="172361014"/>
    <n v="121984278"/>
    <n v="11078647"/>
    <n v="11078647"/>
    <n v="19945829"/>
    <n v="18938235"/>
    <n v="8918635"/>
    <n v="83.2949199954639"/>
    <n v="135161161"/>
    <n v="79.587501882183702"/>
  </r>
  <r>
    <x v="63"/>
    <x v="11"/>
    <n v="105637304"/>
    <n v="10581706"/>
    <n v="19850884"/>
    <n v="20596381"/>
    <n v="30540512"/>
    <n v="19115014"/>
    <n v="1.6791782178069481"/>
    <m/>
    <m/>
    <n v="723953"/>
    <n v="15334988"/>
    <n v="147549250"/>
    <n v="655412206"/>
    <n v="19.26935092813941"/>
    <n v="2564327"/>
    <n v="4746367"/>
    <s v="2012"/>
    <s v="Vague C"/>
    <x v="62"/>
    <s v="Nancy"/>
    <x v="16"/>
    <s v="Grand Est"/>
    <s v="54395"/>
    <s v="A12"/>
    <s v="R44"/>
    <s v="Comptes financiers"/>
    <s v="t6Cq5"/>
    <n v="10.41823161257504"/>
    <n v="11005539"/>
    <n v="644353775"/>
    <n v="527597155"/>
    <n v="80.498524465990798"/>
    <n v="98.312751746341434"/>
    <m/>
    <n v="82.435661993289301"/>
    <n v="32358533"/>
    <n v="162052709"/>
    <n v="126293678"/>
    <n v="637528"/>
    <n v="637528"/>
    <n v="-5306312"/>
    <n v="18936357"/>
    <n v="5818701"/>
    <n v="82.86220366336839"/>
    <n v="128434236"/>
    <n v="71.756117142326005"/>
  </r>
  <r>
    <x v="63"/>
    <x v="9"/>
    <n v="59105417"/>
    <n v="11618213"/>
    <n v="18650986"/>
    <n v="20241418"/>
    <n v="23455785"/>
    <n v="30996351"/>
    <n v="1.1207831817339551"/>
    <m/>
    <m/>
    <n v="980000"/>
    <n v="14500000"/>
    <n v="126374799"/>
    <n v="668316506"/>
    <n v="20.915123260475031"/>
    <n v="2900000"/>
    <n v="7350904"/>
    <s v="2012"/>
    <s v="Vague C"/>
    <x v="62"/>
    <s v="Nancy"/>
    <x v="16"/>
    <s v="Grand Est"/>
    <s v="54395"/>
    <s v="A12"/>
    <s v="R44"/>
    <s v="Budget"/>
    <s v="t6Cq5"/>
    <n v="12.67291456551267"/>
    <n v="7490379"/>
    <n v="660778650"/>
    <n v="542800000"/>
    <n v="81.219002542486962"/>
    <n v="98.872112848878245"/>
    <m/>
    <n v="68.850480626152205"/>
    <n v="35600000"/>
    <n v="161077724"/>
    <n v="139779221"/>
    <n v="-6030165"/>
    <n v="-6030165"/>
    <n v="-32142031"/>
    <n v="16698785"/>
    <n v="9081633"/>
    <m/>
    <n v="95378448"/>
    <n v="51.963303112169299"/>
  </r>
  <r>
    <x v="64"/>
    <x v="2"/>
    <n v="6472170.3600000003"/>
    <n v="690052.64"/>
    <n v="54682.61"/>
    <n v="3275280.61"/>
    <n v="1975960.35"/>
    <n v="1519949.62"/>
    <n v="4.8358388620000001"/>
    <n v="8858474.6199999992"/>
    <n v="12.186264619999999"/>
    <n v="888036.19"/>
    <n v="872063.54"/>
    <n v="14672396.359999999"/>
    <n v="72692288.359999999"/>
    <n v="19.446171329999999"/>
    <n v="2763129.04"/>
    <m/>
    <s v="2010"/>
    <s v="Vague B"/>
    <x v="63"/>
    <s v="Lorient"/>
    <x v="8"/>
    <s v="Bretagne"/>
    <s v="56121"/>
    <s v="A14"/>
    <s v="R53"/>
    <s v="Comptes financiers"/>
    <s v="5tVy4"/>
    <n v="54.313804089999998"/>
    <n v="3515281.93"/>
    <n v="69165643.099999994"/>
    <m/>
    <n v="78.579562229999993"/>
    <n v="95.14852904"/>
    <n v="3949827.4"/>
    <n v="76.368301560000006"/>
    <n v="1324953.56"/>
    <n v="14135866.939999999"/>
    <n v="14135866.939999999"/>
    <n v="2933694.61"/>
    <m/>
    <m/>
    <n v="492685.43"/>
    <n v="1141260.1200000001"/>
    <n v="82.502495635835402"/>
    <n v="13152446.74"/>
    <n v="68.457121400000005"/>
  </r>
  <r>
    <x v="64"/>
    <x v="6"/>
    <n v="4171039"/>
    <n v="646210.54"/>
    <n v="43048.480000000003"/>
    <n v="1984256.64"/>
    <n v="1929585.14"/>
    <n v="-3764874"/>
    <n v="-0.48014323437510598"/>
    <n v="9170098.4800000004"/>
    <n v="12.48719711"/>
    <n v="1521546.09"/>
    <n v="977176.9"/>
    <n v="10127651"/>
    <n v="73436003"/>
    <n v="19.5009905427451"/>
    <n v="2774170.94"/>
    <n v="10890"/>
    <s v="2010"/>
    <s v="Vague B"/>
    <x v="63"/>
    <s v="Lorient"/>
    <x v="8"/>
    <s v="Bretagne"/>
    <s v="56121"/>
    <s v="A14"/>
    <s v="R53"/>
    <s v="Comptes financiers"/>
    <s v="5tVy4"/>
    <m/>
    <m/>
    <n v="73766053"/>
    <m/>
    <n v="82.959257736290496"/>
    <n v="100.449438948904"/>
    <n v="2224329.15"/>
    <n v="49"/>
    <n v="1893516.44"/>
    <n v="14320747.810000001"/>
    <n v="14320748"/>
    <m/>
    <m/>
    <m/>
    <n v="175090.31"/>
    <n v="1343523.25"/>
    <n v="82.600585232896506"/>
    <n v="13892525"/>
    <n v="68"/>
  </r>
  <r>
    <x v="64"/>
    <x v="7"/>
    <n v="3390420"/>
    <m/>
    <m/>
    <m/>
    <m/>
    <n v="-2061527"/>
    <n v="3.58384323826647"/>
    <m/>
    <m/>
    <m/>
    <m/>
    <n v="11402408"/>
    <n v="80229988"/>
    <n v="22.040951819661199"/>
    <m/>
    <m/>
    <s v="2010"/>
    <s v="Vague B"/>
    <x v="63"/>
    <s v="Lorient"/>
    <x v="8"/>
    <s v="Bretagne"/>
    <s v="56121"/>
    <s v="A14"/>
    <s v="R53"/>
    <s v="Comptes financiers"/>
    <s v="5tVy4"/>
    <n v="84.807103544693604"/>
    <n v="2875317"/>
    <n v="77354671"/>
    <m/>
    <n v="78.355790106811398"/>
    <n v="96.416156761733504"/>
    <m/>
    <n v="53.065533430999999"/>
    <m/>
    <n v="15370584"/>
    <n v="17683453"/>
    <n v="1441477"/>
    <n v="1330407"/>
    <n v="87303"/>
    <m/>
    <m/>
    <n v="83.541905578230995"/>
    <n v="13463935"/>
    <n v="62.659649860999998"/>
  </r>
  <r>
    <x v="65"/>
    <x v="12"/>
    <n v="693196.2"/>
    <n v="0"/>
    <n v="0"/>
    <n v="478348.28"/>
    <m/>
    <m/>
    <n v="11.8376104772926"/>
    <n v="3220197.93"/>
    <n v="54.124546379300199"/>
    <m/>
    <m/>
    <n v="2081965.56"/>
    <n v="5949607.2400000002"/>
    <n v="63.687801011886599"/>
    <n v="425268.68"/>
    <m/>
    <m/>
    <s v="Vague C"/>
    <x v="64"/>
    <s v="Metz"/>
    <x v="16"/>
    <s v="Grand Est"/>
    <s v="57463"/>
    <s v="A12"/>
    <s v="R44"/>
    <s v="Comptes financiers"/>
    <s v="fiHKV"/>
    <n v="101.60057571002299"/>
    <n v="704291.33000000101"/>
    <n v="5243531.13"/>
    <m/>
    <n v="32.3741708032478"/>
    <n v="88.132391239997204"/>
    <n v="921520.78"/>
    <n v="142.93947780948901"/>
    <n v="128509"/>
    <n v="3789174.02"/>
    <n v="3789174.02"/>
    <n v="329947.22000000102"/>
    <m/>
    <m/>
    <m/>
    <m/>
    <m/>
    <n v="2243391.7000000002"/>
    <n v="154.022354779078"/>
  </r>
  <r>
    <x v="65"/>
    <x v="5"/>
    <n v="1242139.3400000001"/>
    <n v="0"/>
    <n v="0"/>
    <n v="746343.93"/>
    <m/>
    <n v="353332.57"/>
    <n v="21.017458923750201"/>
    <n v="3021766.41"/>
    <n v="47.184363229884099"/>
    <m/>
    <m/>
    <n v="3189120.78"/>
    <n v="6404169.0999999996"/>
    <n v="63.755251247191502"/>
    <n v="430464.17"/>
    <m/>
    <m/>
    <s v="Vague C"/>
    <x v="64"/>
    <s v="Metz"/>
    <x v="16"/>
    <s v="Grand Est"/>
    <s v="57463"/>
    <s v="A12"/>
    <s v="R44"/>
    <s v="Comptes financiers"/>
    <s v="fiHKV"/>
    <n v="108.360919476232"/>
    <n v="1345993.61"/>
    <n v="4979295.6500000004"/>
    <m/>
    <n v="28.896411245605599"/>
    <n v="77.750845929411796"/>
    <n v="1479188.89"/>
    <n v="230.57146261238799"/>
    <m/>
    <n v="4082994.1"/>
    <n v="4082994.1"/>
    <n v="1035694.26"/>
    <m/>
    <m/>
    <m/>
    <m/>
    <m/>
    <n v="2835788.21"/>
    <n v="205.02573603959399"/>
  </r>
  <r>
    <x v="65"/>
    <x v="0"/>
    <n v="718352.6"/>
    <n v="0"/>
    <n v="0"/>
    <n v="413723.04"/>
    <m/>
    <n v="-653075.41"/>
    <n v="11.37978919"/>
    <n v="3069479.05"/>
    <n v="54.084235620000001"/>
    <m/>
    <m/>
    <n v="3798674.88"/>
    <n v="5675367.3499999996"/>
    <n v="60.341985620000003"/>
    <n v="252813.6"/>
    <m/>
    <m/>
    <s v="Vague C"/>
    <x v="64"/>
    <s v="Metz"/>
    <x v="16"/>
    <s v="Grand Est"/>
    <s v="57463"/>
    <s v="A12"/>
    <s v="R44"/>
    <s v="Comptes financiers"/>
    <s v="fiHKV"/>
    <n v="89.906383020000007"/>
    <n v="645844.84"/>
    <n v="4940553.63"/>
    <m/>
    <n v="29.69053589"/>
    <n v="87.05257872"/>
    <n v="958634.49"/>
    <n v="276.79548879999999"/>
    <n v="132040"/>
    <n v="3424629.35"/>
    <n v="3424629.35"/>
    <n v="266209.21999999997"/>
    <m/>
    <m/>
    <m/>
    <m/>
    <m/>
    <n v="4451750.29"/>
    <n v="324.38269559999998"/>
  </r>
  <r>
    <x v="66"/>
    <x v="12"/>
    <n v="764256.1"/>
    <n v="0"/>
    <n v="0"/>
    <n v="56372.25"/>
    <n v="62380.77"/>
    <m/>
    <n v="-0.129531630890768"/>
    <n v="1415286.75"/>
    <n v="56.431295932621097"/>
    <n v="493763.05"/>
    <n v="135716.70000000001"/>
    <n v="1549896.94"/>
    <n v="2507982.0099999998"/>
    <n v="38.152586668673898"/>
    <n v="130987.97"/>
    <m/>
    <m/>
    <s v="Vague E"/>
    <x v="65"/>
    <s v="Villeneuve-d'Ascq"/>
    <x v="17"/>
    <s v="Hauts-de-France"/>
    <s v="59009"/>
    <s v="A09"/>
    <s v="R32"/>
    <s v="Comptes financiers"/>
    <s v="67su6"/>
    <n v="-0.42507086302615998"/>
    <m/>
    <n v="2511230.64"/>
    <m/>
    <n v="35.101282086150199"/>
    <n v="100.12953163089099"/>
    <n v="223572.41"/>
    <n v="222.18703830405701"/>
    <m/>
    <n v="956860.01"/>
    <n v="956860.01"/>
    <m/>
    <m/>
    <m/>
    <n v="2673.4"/>
    <m/>
    <m/>
    <n v="1945885.93"/>
    <n v="278.95443916692602"/>
  </r>
  <r>
    <x v="66"/>
    <x v="6"/>
    <n v="667646"/>
    <n v="0"/>
    <n v="660938.64"/>
    <n v="92666.79"/>
    <n v="340399.05"/>
    <n v="-49671"/>
    <n v="8.3280227334458701"/>
    <n v="1577831.8"/>
    <n v="54.554070279999998"/>
    <n v="534714.51"/>
    <n v="123266.23"/>
    <n v="1209323"/>
    <n v="2860631"/>
    <n v="73.886915159627407"/>
    <n v="70832.44"/>
    <m/>
    <m/>
    <s v="Vague E"/>
    <x v="65"/>
    <s v="Villeneuve-d'Ascq"/>
    <x v="17"/>
    <s v="Hauts-de-France"/>
    <s v="59009"/>
    <s v="A09"/>
    <s v="R32"/>
    <s v="Comptes financiers"/>
    <s v="67su6"/>
    <n v="35.682682139936396"/>
    <n v="238234"/>
    <n v="2654000"/>
    <m/>
    <n v="32.001331174835201"/>
    <n v="92.776733524876207"/>
    <n v="375739.66"/>
    <n v="164"/>
    <m/>
    <n v="2145235.79"/>
    <n v="2113632"/>
    <m/>
    <m/>
    <m/>
    <n v="152934.93"/>
    <n v="62825.94"/>
    <m/>
    <n v="1258994"/>
    <n v="171"/>
  </r>
  <r>
    <x v="66"/>
    <x v="7"/>
    <n v="962417"/>
    <m/>
    <m/>
    <m/>
    <m/>
    <n v="351358"/>
    <n v="37.630012886660097"/>
    <m/>
    <m/>
    <m/>
    <m/>
    <n v="2072271"/>
    <n v="3522247"/>
    <n v="51.411669880051001"/>
    <m/>
    <m/>
    <m/>
    <s v="Vague E"/>
    <x v="65"/>
    <s v="Villeneuve-d'Ascq"/>
    <x v="17"/>
    <s v="Hauts-de-France"/>
    <s v="59009"/>
    <s v="A09"/>
    <s v="R32"/>
    <s v="Comptes financiers"/>
    <s v="67su6"/>
    <n v="137.71805776498101"/>
    <n v="1325422"/>
    <n v="2197543"/>
    <m/>
    <n v="18.0518572377235"/>
    <n v="62.390371827983699"/>
    <m/>
    <n v="339.47802614"/>
    <m/>
    <n v="1810846"/>
    <n v="1810846"/>
    <n v="639490"/>
    <n v="639490"/>
    <n v="-40560"/>
    <m/>
    <m/>
    <m/>
    <n v="1720913"/>
    <n v="281.91879748999997"/>
  </r>
  <r>
    <x v="66"/>
    <x v="10"/>
    <n v="479355"/>
    <n v="220938"/>
    <n v="0"/>
    <n v="1388950"/>
    <n v="0"/>
    <n v="582705"/>
    <n v="33.067119422798697"/>
    <m/>
    <m/>
    <n v="281916"/>
    <n v="116524"/>
    <n v="2660302"/>
    <n v="3186410"/>
    <n v="78.186611264714799"/>
    <n v="65926"/>
    <n v="0"/>
    <m/>
    <s v="Vague E"/>
    <x v="65"/>
    <s v="Villeneuve-d'Ascq"/>
    <x v="17"/>
    <s v="Hauts-de-France"/>
    <s v="59009"/>
    <s v="A09"/>
    <s v="R32"/>
    <s v="Comptes financiers"/>
    <s v="67su6"/>
    <n v="219.806615139093"/>
    <n v="1053654"/>
    <n v="2132755"/>
    <n v="670687"/>
    <n v="21.048358497494"/>
    <n v="66.932849193920404"/>
    <m/>
    <n v="449.04769652397999"/>
    <n v="16503"/>
    <n v="2236093"/>
    <n v="2491346"/>
    <n v="342470"/>
    <n v="342470"/>
    <n v="392281"/>
    <n v="0"/>
    <n v="145336"/>
    <m/>
    <n v="2077597"/>
    <n v="350.68956349885502"/>
  </r>
  <r>
    <x v="67"/>
    <x v="3"/>
    <n v="633210.67000000004"/>
    <n v="0"/>
    <n v="0"/>
    <n v="256477.29"/>
    <n v="910627.76"/>
    <n v="220858.41"/>
    <n v="10.030902535471601"/>
    <n v="2010266.22"/>
    <n v="45.5416876851857"/>
    <n v="463185.51"/>
    <n v="115186.47"/>
    <n v="2163214.66"/>
    <n v="4414123.24"/>
    <n v="75.734184530833403"/>
    <n v="267805.95"/>
    <m/>
    <m/>
    <s v="Vague E"/>
    <x v="66"/>
    <s v="Roubaix"/>
    <x v="17"/>
    <s v="Hauts-de-France"/>
    <s v="59512"/>
    <s v="A09"/>
    <s v="R32"/>
    <s v="Comptes financiers"/>
    <s v="T6qPJ"/>
    <n v="69.925606275712397"/>
    <n v="442776.4"/>
    <n v="3971346.84"/>
    <m/>
    <n v="41.997279622849803"/>
    <n v="89.969097464528403"/>
    <n v="362792.44"/>
    <n v="196.09399757186699"/>
    <n v="127129.56"/>
    <n v="3343000.24"/>
    <n v="3343000.24"/>
    <n v="284574.5"/>
    <m/>
    <m/>
    <n v="684505.05"/>
    <n v="375732.21"/>
    <m/>
    <n v="1942356.25"/>
    <n v="176.07332680114101"/>
  </r>
  <r>
    <x v="67"/>
    <x v="5"/>
    <n v="1016141.84"/>
    <n v="0"/>
    <n v="0"/>
    <n v="227153.45"/>
    <n v="967683.26"/>
    <m/>
    <n v="4.0829014904898697"/>
    <n v="1799123.93"/>
    <n v="39.800951916999203"/>
    <n v="677986.11"/>
    <n v="121967"/>
    <n v="1583010.52"/>
    <n v="4520303.7699999996"/>
    <n v="76.177264741656998"/>
    <n v="227941.61"/>
    <m/>
    <m/>
    <s v="Vague E"/>
    <x v="66"/>
    <s v="Roubaix"/>
    <x v="17"/>
    <s v="Hauts-de-France"/>
    <s v="59512"/>
    <s v="A09"/>
    <s v="R32"/>
    <s v="Comptes financiers"/>
    <s v="T6qPJ"/>
    <n v="18.162774401652399"/>
    <n v="184559.55"/>
    <n v="4335744.22"/>
    <m/>
    <n v="51.7193469499949"/>
    <n v="95.917098509510097"/>
    <n v="361016.21"/>
    <n v="131.438516269301"/>
    <n v="96539.17"/>
    <n v="3443443.77"/>
    <n v="3443443.77"/>
    <m/>
    <m/>
    <m/>
    <n v="755517.43"/>
    <n v="285563.96999999997"/>
    <m/>
    <n v="2951997.37"/>
    <n v="245.10649136032299"/>
  </r>
  <r>
    <x v="67"/>
    <x v="13"/>
    <n v="418869"/>
    <n v="356962"/>
    <m/>
    <n v="127285"/>
    <n v="210988"/>
    <n v="-376991"/>
    <n v="27.196551063068799"/>
    <m/>
    <m/>
    <n v="215794"/>
    <n v="93744"/>
    <n v="1743639"/>
    <n v="3687861"/>
    <n v="67.387165622565504"/>
    <n v="883080"/>
    <m/>
    <m/>
    <s v="Vague E"/>
    <x v="66"/>
    <s v="Roubaix"/>
    <x v="17"/>
    <s v="Hauts-de-France"/>
    <s v="59512"/>
    <s v="A09"/>
    <s v="R32"/>
    <s v="Comptes financiers"/>
    <s v="T6qPJ"/>
    <n v="239.44741673410999"/>
    <n v="1002971"/>
    <n v="2684890"/>
    <n v="1235824"/>
    <n v="33.510590556422798"/>
    <n v="72.803448936931204"/>
    <m/>
    <n v="233.79357813541699"/>
    <n v="44415"/>
    <n v="2691140"/>
    <n v="2485145"/>
    <n v="285496"/>
    <n v="285496"/>
    <n v="822179"/>
    <n v="460844"/>
    <n v="298028"/>
    <m/>
    <n v="2120630"/>
    <n v="284.34192834715799"/>
  </r>
  <r>
    <x v="68"/>
    <x v="6"/>
    <n v="5017123"/>
    <n v="0"/>
    <n v="0"/>
    <n v="497235.63"/>
    <n v="1012789.45"/>
    <n v="74990"/>
    <m/>
    <n v="4033625.18"/>
    <n v="18.228071669999999"/>
    <n v="1750301.57"/>
    <n v="1182820.21"/>
    <n v="3533046"/>
    <n v="22123843"/>
    <n v="28.9090462267338"/>
    <n v="418890.56"/>
    <n v="140"/>
    <s v="2012"/>
    <s v="Vague E"/>
    <x v="67"/>
    <s v="Villeneuve-d'Ascq"/>
    <x v="17"/>
    <s v="Hauts-de-France"/>
    <s v="59009"/>
    <s v="A09"/>
    <s v="R32"/>
    <s v="Comptes financiers"/>
    <s v="54VTe"/>
    <m/>
    <m/>
    <n v="22470586"/>
    <m/>
    <n v="82.006019478623102"/>
    <n v="101.567281959106"/>
    <n v="44758.49"/>
    <n v="57"/>
    <n v="578304.21"/>
    <n v="6400593.0300000003"/>
    <n v="6395792"/>
    <m/>
    <m/>
    <m/>
    <n v="379584.98"/>
    <n v="238814.76"/>
    <n v="78.125846941769694"/>
    <n v="3458056"/>
    <n v="55"/>
  </r>
  <r>
    <x v="69"/>
    <x v="10"/>
    <n v="15153442"/>
    <n v="507834"/>
    <n v="0"/>
    <n v="978197"/>
    <n v="14603152"/>
    <n v="1780890"/>
    <n v="3.5039449736436801"/>
    <m/>
    <m/>
    <n v="992531"/>
    <n v="1350190"/>
    <n v="25095430"/>
    <n v="105915790"/>
    <n v="17.942494693189801"/>
    <n v="932615"/>
    <n v="98824"/>
    <s v="2010"/>
    <s v="Vague E"/>
    <x v="68"/>
    <s v="Aulnoy-lez-Valenciennes"/>
    <x v="17"/>
    <s v="Hauts-de-France"/>
    <s v="59032"/>
    <s v="A09"/>
    <s v="R32"/>
    <s v="Comptes financiers"/>
    <s v="SuUZ2"/>
    <n v="24.491010029272601"/>
    <n v="3711231"/>
    <n v="102204559"/>
    <n v="89122843"/>
    <n v="84.145001420468105"/>
    <n v="96.496055026356302"/>
    <m/>
    <n v="88.394831780449294"/>
    <n v="3310075"/>
    <n v="26917721"/>
    <n v="19003935"/>
    <n v="842021"/>
    <n v="842021"/>
    <n v="-4101091"/>
    <n v="1364854"/>
    <n v="2779449"/>
    <n v="86.912433785869197"/>
    <n v="23314540"/>
    <n v="82.121917868653995"/>
  </r>
  <r>
    <x v="71"/>
    <x v="2"/>
    <n v="3917911.62"/>
    <n v="434580.8"/>
    <n v="81125.69"/>
    <n v="2646543.09"/>
    <n v="1561856.76"/>
    <m/>
    <n v="3.2707453649999998"/>
    <n v="10384632.119999999"/>
    <n v="9.6552681719999995"/>
    <n v="200506.21"/>
    <n v="2432842.7000000002"/>
    <n v="15779243.779999999"/>
    <n v="107554051.7"/>
    <n v="11.141896320000001"/>
    <n v="192122.52"/>
    <n v="256291.3"/>
    <s v="2012"/>
    <m/>
    <x v="70"/>
    <s v="Villeneuve-d'Ascq"/>
    <x v="17"/>
    <s v="Hauts-de-France"/>
    <s v="59009"/>
    <s v="A09"/>
    <s v="R32"/>
    <s v="Comptes financiers"/>
    <s v="QhvwL"/>
    <n v="89.788119309999999"/>
    <n v="3517819.16"/>
    <n v="104038029.8"/>
    <m/>
    <n v="84.734994479999997"/>
    <n v="96.730925670000005"/>
    <n v="5046159.54"/>
    <n v="54.600493409999999"/>
    <n v="1203721.75"/>
    <n v="11983560.93"/>
    <n v="11983560.93"/>
    <n v="2695909.77"/>
    <m/>
    <m/>
    <n v="970037.77"/>
    <n v="1674208.85"/>
    <n v="83.681680989951602"/>
    <n v="24116141.109999999"/>
    <n v="83.448435309999994"/>
  </r>
  <r>
    <x v="71"/>
    <x v="7"/>
    <n v="4319043"/>
    <m/>
    <m/>
    <m/>
    <m/>
    <n v="-10522828"/>
    <n v="3.35609998219183"/>
    <m/>
    <m/>
    <m/>
    <m/>
    <n v="17621632"/>
    <n v="114419416"/>
    <n v="10.2068411186437"/>
    <m/>
    <m/>
    <s v="2012"/>
    <m/>
    <x v="70"/>
    <s v="Villeneuve-d'Ascq"/>
    <x v="17"/>
    <s v="Hauts-de-France"/>
    <s v="59009"/>
    <s v="A09"/>
    <s v="R32"/>
    <s v="Comptes financiers"/>
    <s v="QhvwL"/>
    <n v="88.909279208380198"/>
    <n v="3840030"/>
    <n v="110579386"/>
    <m/>
    <n v="85.3039487633812"/>
    <n v="96.643900017808207"/>
    <m/>
    <n v="57.368626734999999"/>
    <m/>
    <n v="11678608"/>
    <n v="11678608"/>
    <n v="2183385"/>
    <n v="2183385"/>
    <n v="-2706666"/>
    <m/>
    <m/>
    <n v="82.028283827558099"/>
    <n v="28144460"/>
    <n v="91.626531549000006"/>
  </r>
  <r>
    <x v="72"/>
    <x v="12"/>
    <n v="27497.42"/>
    <n v="0"/>
    <n v="0"/>
    <n v="157563.9"/>
    <n v="343448"/>
    <m/>
    <n v="2.8130168671536699"/>
    <n v="1636303.56"/>
    <n v="38.945730260450297"/>
    <m/>
    <n v="1837322.23"/>
    <n v="3740061.23"/>
    <n v="4201496.67"/>
    <n v="64.805184529635696"/>
    <n v="62295.11"/>
    <m/>
    <m/>
    <s v="Vague E"/>
    <x v="71"/>
    <s v="Lille"/>
    <x v="17"/>
    <s v="Hauts-de-France"/>
    <s v="59350"/>
    <s v="A09"/>
    <s v="R32"/>
    <s v="Comptes financiers"/>
    <s v="F77ic"/>
    <n v="429.81781563506598"/>
    <n v="118188.81"/>
    <n v="4083279.92"/>
    <m/>
    <n v="49.782754677275499"/>
    <n v="97.186318131724306"/>
    <n v="703916.13"/>
    <n v="329.74032375424298"/>
    <m/>
    <n v="2722787.67"/>
    <n v="2722787.67"/>
    <n v="61841.259999999696"/>
    <m/>
    <m/>
    <m/>
    <n v="84000"/>
    <m/>
    <n v="4616987.67"/>
    <n v="407.05403346435298"/>
  </r>
  <r>
    <x v="72"/>
    <x v="6"/>
    <n v="260010"/>
    <m/>
    <m/>
    <m/>
    <m/>
    <n v="-1902667"/>
    <m/>
    <m/>
    <m/>
    <m/>
    <m/>
    <n v="3584965"/>
    <n v="4532474"/>
    <n v="79.068671987969495"/>
    <m/>
    <m/>
    <m/>
    <s v="Vague E"/>
    <x v="71"/>
    <s v="Lille"/>
    <x v="17"/>
    <s v="Hauts-de-France"/>
    <s v="59350"/>
    <s v="A09"/>
    <s v="R32"/>
    <s v="Comptes financiers"/>
    <s v="F77ic"/>
    <m/>
    <m/>
    <n v="4752586"/>
    <m/>
    <n v="54.3185244967759"/>
    <n v="104.85633232534801"/>
    <m/>
    <n v="272"/>
    <m/>
    <m/>
    <n v="3583767"/>
    <m/>
    <m/>
    <m/>
    <m/>
    <m/>
    <m/>
    <n v="5487632"/>
    <n v="416"/>
  </r>
  <r>
    <x v="72"/>
    <x v="1"/>
    <n v="159414"/>
    <n v="0"/>
    <n v="0"/>
    <n v="298315"/>
    <n v="1380110"/>
    <n v="-2087750"/>
    <n v="11.986682257061201"/>
    <m/>
    <m/>
    <n v="0"/>
    <n v="2186616"/>
    <n v="3978912"/>
    <n v="5745418"/>
    <n v="73.755173252842496"/>
    <n v="53625"/>
    <n v="0"/>
    <m/>
    <s v="Vague E"/>
    <x v="71"/>
    <s v="Lille"/>
    <x v="17"/>
    <s v="Hauts-de-France"/>
    <s v="59350"/>
    <s v="A09"/>
    <s v="R32"/>
    <s v="Comptes financiers"/>
    <s v="F77ic"/>
    <n v="432.01036295431999"/>
    <n v="688685"/>
    <n v="5056733"/>
    <n v="2904058"/>
    <n v="50.545634799765701"/>
    <n v="88.013317742938796"/>
    <m/>
    <n v="283.267540524683"/>
    <n v="463216"/>
    <n v="4494962"/>
    <n v="4237543"/>
    <n v="359722"/>
    <n v="359722"/>
    <n v="728894"/>
    <n v="0"/>
    <n v="113080"/>
    <m/>
    <n v="6066662"/>
    <n v="431.89907792244497"/>
  </r>
  <r>
    <x v="73"/>
    <x v="14"/>
    <n v="8140922"/>
    <n v="980356"/>
    <n v="262916"/>
    <n v="908230"/>
    <n v="8725368"/>
    <n v="-890531"/>
    <n v="7.68922165692896"/>
    <m/>
    <m/>
    <n v="544207"/>
    <n v="1135981"/>
    <n v="17139810"/>
    <n v="91882889"/>
    <n v="17.0174383611295"/>
    <n v="321770"/>
    <m/>
    <s v="2010"/>
    <s v="Vague E"/>
    <x v="72"/>
    <s v="Dunkerque"/>
    <x v="17"/>
    <s v="Hauts-de-France"/>
    <s v="59183"/>
    <s v="A09"/>
    <s v="R32"/>
    <s v="Comptes financiers"/>
    <s v="yH19Y"/>
    <n v="86.784752390454102"/>
    <n v="7065079"/>
    <n v="84817810"/>
    <n v="73024854"/>
    <n v="79.476009945660294"/>
    <n v="92.310778343070993"/>
    <m/>
    <n v="72.748065530105094"/>
    <n v="5193535"/>
    <n v="21267445"/>
    <n v="15636114"/>
    <n v="3988984"/>
    <n v="3988984"/>
    <n v="5295625"/>
    <n v="830391"/>
    <n v="2364691"/>
    <n v="85.527115366353101"/>
    <n v="18030341"/>
    <n v="76.527827822953697"/>
  </r>
  <r>
    <x v="74"/>
    <x v="10"/>
    <n v="21924150"/>
    <n v="6629850"/>
    <n v="0"/>
    <n v="2172223"/>
    <n v="1687734"/>
    <n v="-6187633"/>
    <n v="4.8117769076707502"/>
    <m/>
    <m/>
    <n v="0"/>
    <n v="38026"/>
    <n v="8433059"/>
    <n v="34153142"/>
    <n v="10.9543244952397"/>
    <n v="62978"/>
    <n v="59762"/>
    <s v="2017"/>
    <s v="Vague E"/>
    <x v="73"/>
    <s v="Villeneuve-d'Ascq"/>
    <x v="17"/>
    <s v="Hauts-de-France"/>
    <s v="59009"/>
    <s v="A09"/>
    <s v="R32"/>
    <s v="Comptes financiers"/>
    <s v="IZ3tY"/>
    <n v="7.4957204726295004"/>
    <n v="1643373"/>
    <n v="32509769"/>
    <n v="24097954"/>
    <n v="70.558527235942194"/>
    <n v="95.188223092329295"/>
    <m/>
    <n v="93.384275969478594"/>
    <n v="360530"/>
    <n v="12318937"/>
    <n v="3741246"/>
    <n v="993499"/>
    <n v="993499"/>
    <n v="-1070970"/>
    <n v="447027"/>
    <n v="860807"/>
    <n v="90.910498383577504"/>
    <n v="14620692"/>
    <n v="161.90361487957699"/>
  </r>
  <r>
    <x v="184"/>
    <x v="13"/>
    <n v="81132413"/>
    <n v="4974066"/>
    <n v="7553617"/>
    <n v="12731613"/>
    <n v="30355594"/>
    <n v="-43906177"/>
    <n v="3.1397739468183699"/>
    <m/>
    <m/>
    <n v="4393484"/>
    <n v="10070239"/>
    <n v="60737633"/>
    <n v="571095700"/>
    <n v="14.886409230537"/>
    <n v="2205342"/>
    <n v="339802"/>
    <s v="2018"/>
    <s v="Vague E"/>
    <x v="77"/>
    <s v="Lille"/>
    <x v="17"/>
    <s v="Hauts-de-France"/>
    <s v="59350"/>
    <s v="A09"/>
    <s v="R32"/>
    <s v="Comptes financiers"/>
    <s v="Szqy5"/>
    <n v="22.101048566126099"/>
    <n v="17931114"/>
    <n v="553164586"/>
    <n v="473764886"/>
    <n v="82.957179681093706"/>
    <n v="96.860226053181606"/>
    <m/>
    <n v="39.528105076488004"/>
    <n v="11622487"/>
    <n v="106795519"/>
    <n v="85015643"/>
    <n v="3603491"/>
    <n v="3655149"/>
    <n v="8137320"/>
    <n v="13761983"/>
    <n v="8787292"/>
    <n v="83.145705598873604"/>
    <n v="104643810"/>
    <n v="68.102283756827504"/>
  </r>
  <r>
    <x v="76"/>
    <x v="11"/>
    <n v="10950952"/>
    <n v="1233457"/>
    <n v="2689423"/>
    <n v="3848137"/>
    <n v="19854053"/>
    <n v="-4552388"/>
    <n v="8.049284858512161"/>
    <m/>
    <m/>
    <n v="0"/>
    <n v="1560626"/>
    <n v="26068521"/>
    <n v="112531438"/>
    <n v="20.530872448284189"/>
    <n v="324689"/>
    <n v="568779"/>
    <s v="2019"/>
    <s v="Vague E"/>
    <x v="75"/>
    <s v="Aulnoy-lez-Valenciennes"/>
    <x v="17"/>
    <s v="Hauts-de-France"/>
    <s v="59032"/>
    <s v="A09"/>
    <s v="R32"/>
    <s v="Comptes financiers"/>
    <s v="EW53M"/>
    <n v="82.714050796679601"/>
    <n v="9057976"/>
    <n v="102594087"/>
    <n v="84105797"/>
    <n v="74.739822484095512"/>
    <n v="91.169266849678039"/>
    <m/>
    <n v="91.473766514438594"/>
    <n v="493141"/>
    <n v="37157692"/>
    <n v="23103686"/>
    <n v="5631355"/>
    <n v="5631355"/>
    <n v="13777395"/>
    <n v="4023249"/>
    <n v="2562138"/>
    <n v="87.459119042086201"/>
    <n v="30620909"/>
    <n v="107.44797836156"/>
  </r>
  <r>
    <x v="76"/>
    <x v="9"/>
    <n v="17115314"/>
    <n v="503804"/>
    <n v="918914"/>
    <n v="4225300"/>
    <n v="18093128"/>
    <n v="309063"/>
    <n v="2.7369662345521859"/>
    <m/>
    <m/>
    <n v="399226"/>
    <n v="1322616"/>
    <n v="12957434"/>
    <n v="111437290"/>
    <n v="22.234080710325959"/>
    <n v="210000"/>
    <n v="140000"/>
    <s v="2019"/>
    <s v="Vague E"/>
    <x v="75"/>
    <s v="Aulnoy-lez-Valenciennes"/>
    <x v="17"/>
    <s v="Hauts-de-France"/>
    <s v="59032"/>
    <s v="A09"/>
    <s v="R32"/>
    <s v="Budget"/>
    <s v="EW53M"/>
    <n v="17.820304085569219"/>
    <n v="3050001"/>
    <n v="108387289"/>
    <n v="88158017"/>
    <n v="79.109979253802749"/>
    <n v="97.263033765447815"/>
    <m/>
    <n v="43.037115173163897"/>
    <n v="241384"/>
    <n v="33292030"/>
    <n v="24777057"/>
    <n v="-224999"/>
    <n v="-224999"/>
    <n v="-6246193"/>
    <n v="2151465"/>
    <n v="5086193"/>
    <m/>
    <n v="12648371"/>
    <n v="42.010586315153603"/>
  </r>
  <r>
    <x v="77"/>
    <x v="13"/>
    <n v="3054120"/>
    <n v="1142057"/>
    <m/>
    <n v="413864"/>
    <n v="978858"/>
    <n v="1476672"/>
    <n v="12.810003968095099"/>
    <m/>
    <m/>
    <n v="2164910"/>
    <n v="2078222"/>
    <n v="12374536"/>
    <n v="36077764"/>
    <n v="26.867366281347099"/>
    <n v="1027809"/>
    <m/>
    <s v="2012"/>
    <s v="Vague E"/>
    <x v="76"/>
    <s v="Villeneuve-d'Ascq"/>
    <x v="17"/>
    <s v="Hauts-de-France"/>
    <s v="59009"/>
    <s v="A09"/>
    <s v="R32"/>
    <s v="Comptes financiers"/>
    <s v="54VTe"/>
    <n v="151.32224667007199"/>
    <n v="4621563"/>
    <n v="31456201"/>
    <n v="26237775"/>
    <n v="72.725612928783505"/>
    <n v="87.189996031904897"/>
    <m/>
    <n v="141.620183568893"/>
    <n v="240507"/>
    <n v="8601294"/>
    <n v="9693145"/>
    <n v="2780333"/>
    <n v="2800986"/>
    <n v="807949"/>
    <n v="180443"/>
    <n v="374624"/>
    <n v="82.5"/>
    <n v="10897864"/>
    <n v="124.72043397739"/>
  </r>
  <r>
    <x v="77"/>
    <x v="8"/>
    <n v="2993921"/>
    <n v="1654728"/>
    <n v="15840"/>
    <n v="2059721"/>
    <n v="1026304"/>
    <n v="2426145"/>
    <n v="5.8151445132742996"/>
    <m/>
    <m/>
    <n v="3044216"/>
    <n v="2947799"/>
    <n v="12990253"/>
    <n v="38796955"/>
    <n v="29.434023881513401"/>
    <n v="574462"/>
    <m/>
    <s v="2012"/>
    <s v="Vague E"/>
    <x v="76"/>
    <s v="Villeneuve-d'Ascq"/>
    <x v="17"/>
    <s v="Hauts-de-France"/>
    <s v="59009"/>
    <s v="A09"/>
    <s v="R32"/>
    <s v="Comptes financiers"/>
    <s v="54VTe"/>
    <n v="75.355996367305593"/>
    <n v="2256099"/>
    <n v="36540855"/>
    <n v="29354610"/>
    <n v="75.662149258878699"/>
    <n v="94.184852909203798"/>
    <m/>
    <n v="127.979793576259"/>
    <n v="402963"/>
    <n v="12921596"/>
    <n v="11419505"/>
    <n v="145109"/>
    <n v="183084"/>
    <n v="1392966"/>
    <n v="318918"/>
    <n v="876645"/>
    <n v="79.258238705497106"/>
    <n v="10564108"/>
    <n v="104.077446463691"/>
  </r>
  <r>
    <x v="185"/>
    <x v="2"/>
    <n v="11749761.210000001"/>
    <n v="75362"/>
    <n v="473904.35"/>
    <n v="3983488.57"/>
    <n v="861128.81"/>
    <n v="3187779.31"/>
    <n v="4.1911630070000001"/>
    <n v="10960617.32"/>
    <n v="17.757254719999999"/>
    <n v="4105591.35"/>
    <n v="1453624.27"/>
    <n v="15034276.57"/>
    <n v="61724728.810000002"/>
    <n v="26.943990079999999"/>
    <n v="2271038.25"/>
    <n v="3800"/>
    <s v="2010"/>
    <s v="Vague E"/>
    <x v="184"/>
    <s v="Compiègne"/>
    <x v="24"/>
    <s v="Hauts-de-France"/>
    <s v="60159"/>
    <s v="A20"/>
    <s v="R32"/>
    <s v="Comptes financiers"/>
    <s v="H3nOd"/>
    <n v="22.017332549999999"/>
    <n v="2586984"/>
    <n v="58578278.049999997"/>
    <m/>
    <n v="73.604906670000005"/>
    <n v="94.902447010000003"/>
    <n v="4101577.32"/>
    <n v="92.394992569999999"/>
    <n v="1478635.71"/>
    <n v="16631104.810000001"/>
    <n v="16631104.810000001"/>
    <n v="2623509.0499999998"/>
    <m/>
    <m/>
    <n v="42209.62"/>
    <n v="841464.73"/>
    <n v="68.168840768823699"/>
    <n v="11846497.26"/>
    <n v="72.804103420000004"/>
  </r>
  <r>
    <x v="185"/>
    <x v="4"/>
    <n v="9959831"/>
    <m/>
    <m/>
    <m/>
    <m/>
    <n v="5310858"/>
    <n v="4.3657082251390298"/>
    <m/>
    <m/>
    <m/>
    <m/>
    <n v="17486588"/>
    <n v="66249251"/>
    <n v="30.5967519542221"/>
    <m/>
    <m/>
    <s v="2010"/>
    <s v="Vague E"/>
    <x v="184"/>
    <s v="Compiègne"/>
    <x v="24"/>
    <s v="Hauts-de-France"/>
    <s v="60159"/>
    <s v="A20"/>
    <s v="R32"/>
    <s v="Comptes financiers"/>
    <s v="H3nOd"/>
    <n v="29.0391373106632"/>
    <n v="2892249"/>
    <n v="63297343"/>
    <m/>
    <n v="72.405603498822998"/>
    <n v="95.5442394360051"/>
    <m/>
    <n v="99.453964126108701"/>
    <m/>
    <n v="20270119"/>
    <n v="20270119"/>
    <n v="1821074"/>
    <n v="1821074"/>
    <m/>
    <m/>
    <m/>
    <n v="73.573345960686893"/>
    <n v="12175730"/>
    <n v="69.248764517651196"/>
  </r>
  <r>
    <x v="185"/>
    <x v="14"/>
    <n v="5828769"/>
    <n v="1189670"/>
    <n v="1387559"/>
    <n v="2317931"/>
    <n v="3195756"/>
    <n v="-256398"/>
    <n v="5.40180423319444"/>
    <m/>
    <m/>
    <n v="100064"/>
    <n v="2747757"/>
    <n v="25533869"/>
    <n v="61980569"/>
    <n v="21.265238787982099"/>
    <n v="1260917"/>
    <n v="18065"/>
    <s v="2010"/>
    <s v="Vague E"/>
    <x v="184"/>
    <s v="Compiègne"/>
    <x v="24"/>
    <s v="Hauts-de-France"/>
    <s v="60159"/>
    <s v="A20"/>
    <s v="R32"/>
    <s v="Comptes financiers"/>
    <s v="H3nOd"/>
    <n v="57.440413233051402"/>
    <n v="3348069"/>
    <n v="58630233"/>
    <n v="47273469"/>
    <n v="76.271434358726196"/>
    <n v="94.594538168889699"/>
    <m/>
    <n v="156.78247159618101"/>
    <n v="1082524"/>
    <n v="15280692"/>
    <n v="13180316"/>
    <n v="2149319"/>
    <n v="2149319"/>
    <n v="-125112"/>
    <n v="265961"/>
    <n v="1714488"/>
    <n v="80.145613846858197"/>
    <n v="25790267"/>
    <n v="158.35680066289399"/>
  </r>
  <r>
    <x v="185"/>
    <x v="11"/>
    <n v="8137836"/>
    <n v="1339180"/>
    <n v="657067"/>
    <n v="2559340"/>
    <n v="3394616"/>
    <n v="-1379665"/>
    <n v="3.7957553626326681"/>
    <m/>
    <m/>
    <n v="141994"/>
    <n v="3011814"/>
    <n v="27149213"/>
    <n v="66762311"/>
    <n v="23.46421321454855"/>
    <n v="1166281"/>
    <n v="99687"/>
    <s v="2010"/>
    <s v="Vague E"/>
    <x v="184"/>
    <s v="Compiègne"/>
    <x v="24"/>
    <s v="Hauts-de-France"/>
    <s v="60159"/>
    <s v="A20"/>
    <s v="R32"/>
    <s v="Comptes financiers"/>
    <s v="H3nOd"/>
    <n v="31.140145856957549"/>
    <n v="2534134"/>
    <n v="64228177"/>
    <n v="50792897"/>
    <n v="76.080195905740894"/>
    <n v="96.204244637367324"/>
    <m/>
    <n v="152.17179027204801"/>
    <n v="3173039"/>
    <n v="21878329"/>
    <n v="15665251"/>
    <n v="86320"/>
    <n v="86320"/>
    <n v="1710528"/>
    <n v="524415"/>
    <n v="5810896"/>
    <n v="78.797537107675396"/>
    <n v="28528878"/>
    <n v="159.90483553659001"/>
  </r>
  <r>
    <x v="185"/>
    <x v="9"/>
    <n v="7156362"/>
    <n v="924675"/>
    <n v="1154313"/>
    <n v="3030500"/>
    <n v="2889518"/>
    <n v="1124503"/>
    <n v="2.1636309397256368"/>
    <m/>
    <m/>
    <n v="31321"/>
    <n v="3375000"/>
    <n v="19567223"/>
    <n v="71290393"/>
    <n v="28.228138677815959"/>
    <n v="1200000"/>
    <n v="66153"/>
    <s v="2010"/>
    <s v="Vague E"/>
    <x v="184"/>
    <s v="Compiègne"/>
    <x v="24"/>
    <s v="Hauts-de-France"/>
    <s v="60159"/>
    <s v="A20"/>
    <s v="R32"/>
    <s v="Budget"/>
    <s v="H3nOd"/>
    <n v="21.553702845104819"/>
    <n v="1542461"/>
    <n v="69747932"/>
    <n v="53508863"/>
    <n v="75.057606990608122"/>
    <n v="97.836369060274365"/>
    <m/>
    <n v="100.995113088084"/>
    <n v="3659250"/>
    <n v="21585532"/>
    <n v="20123951"/>
    <n v="42461"/>
    <n v="42461"/>
    <n v="-4152318"/>
    <n v="108697"/>
    <n v="5146105"/>
    <m/>
    <n v="18442720"/>
    <n v="95.191054553416706"/>
  </r>
  <r>
    <x v="79"/>
    <x v="2"/>
    <n v="5878591.3200000003"/>
    <n v="0"/>
    <n v="0"/>
    <n v="1551521.82"/>
    <n v="2792007.2"/>
    <m/>
    <n v="7.3464473779999997"/>
    <n v="13758186.880000001"/>
    <n v="11.9675385"/>
    <n v="342642.06"/>
    <n v="1295803.96"/>
    <n v="44217596.130000003"/>
    <n v="114962545.40000001"/>
    <n v="10.054850399999999"/>
    <n v="784132.12"/>
    <n v="42287.35"/>
    <s v="2011"/>
    <s v="Vague E"/>
    <x v="78"/>
    <s v="Arras"/>
    <x v="17"/>
    <s v="Hauts-de-France"/>
    <s v="62041"/>
    <s v="A09"/>
    <s v="R32"/>
    <s v="Comptes financiers"/>
    <s v="BWbvP"/>
    <n v="143.66814160000001"/>
    <n v="8445662.9000000004"/>
    <n v="106478808.5"/>
    <m/>
    <n v="79.426228949999995"/>
    <n v="92.620434020000005"/>
    <n v="9293214.8200000003"/>
    <n v="149.49767779999999"/>
    <n v="3126362.48"/>
    <n v="11559311.949999999"/>
    <n v="11559311.949999999"/>
    <n v="6029572.79"/>
    <m/>
    <m/>
    <n v="386332.37"/>
    <n v="711837.95"/>
    <n v="88.557382864405298"/>
    <n v="49059488.259999998"/>
    <n v="165.86789450000001"/>
  </r>
  <r>
    <x v="80"/>
    <x v="2"/>
    <n v="385970.64"/>
    <n v="0"/>
    <n v="0"/>
    <n v="95787.8"/>
    <n v="45366.77"/>
    <m/>
    <n v="30.497263650000001"/>
    <n v="758408.89"/>
    <n v="41.869824260000001"/>
    <n v="202349.07"/>
    <n v="125499"/>
    <n v="1425615.78"/>
    <n v="1811349.59"/>
    <n v="42.487358280000002"/>
    <n v="100387.59"/>
    <m/>
    <m/>
    <m/>
    <x v="79"/>
    <s v="Aubière"/>
    <x v="18"/>
    <s v="Auvergne-Rhône-Alpes"/>
    <s v="63014"/>
    <s v="A06"/>
    <s v="R84"/>
    <s v="Comptes financiers"/>
    <s v="UedNx"/>
    <n v="143.1228189"/>
    <n v="552412.06000000006"/>
    <n v="1258937.53"/>
    <m/>
    <n v="20.80611893"/>
    <n v="69.502736350000006"/>
    <n v="689801.84"/>
    <n v="407.66254759999998"/>
    <n v="12987.3"/>
    <n v="769594.59"/>
    <n v="769594.59"/>
    <n v="278976.88"/>
    <m/>
    <m/>
    <n v="47913.06"/>
    <n v="80000"/>
    <m/>
    <n v="1788699.83"/>
    <n v="511.48839670000001"/>
  </r>
  <r>
    <x v="81"/>
    <x v="2"/>
    <n v="7180360.6100000003"/>
    <n v="311348.53000000003"/>
    <n v="0"/>
    <n v="4774525.08"/>
    <n v="1913172.65"/>
    <m/>
    <n v="7.1900106189999997"/>
    <n v="16250916.75"/>
    <n v="15.370008990000001"/>
    <n v="1336796.7"/>
    <n v="1766812.46"/>
    <n v="26239700.739999998"/>
    <n v="105731341.90000001"/>
    <n v="16.303955699999999"/>
    <n v="594537.54"/>
    <n v="139129.60999999999"/>
    <s v="2009"/>
    <m/>
    <x v="80"/>
    <s v="Clermont-Ferrand"/>
    <x v="18"/>
    <s v="Auvergne-Rhône-Alpes"/>
    <s v="63113"/>
    <s v="A06"/>
    <s v="R84"/>
    <s v="Comptes financiers"/>
    <s v="3itX6"/>
    <n v="105.873439"/>
    <n v="7602094.71"/>
    <n v="97866198.219999999"/>
    <m/>
    <n v="74.178762230000004"/>
    <n v="92.56119941"/>
    <n v="8001267.2599999998"/>
    <n v="96.522521960000006"/>
    <n v="3582600.82"/>
    <n v="17238391.140000001"/>
    <n v="17238391.140000001"/>
    <n v="4840294.04"/>
    <m/>
    <m/>
    <n v="242845.93"/>
    <n v="1861185.24"/>
    <n v="78.783943428255796"/>
    <n v="45373501.240000002"/>
    <n v="166.90604870000001"/>
  </r>
  <r>
    <x v="81"/>
    <x v="4"/>
    <n v="14235301"/>
    <m/>
    <m/>
    <m/>
    <m/>
    <n v="-14898687"/>
    <n v="6.9610604729101997"/>
    <m/>
    <m/>
    <m/>
    <m/>
    <n v="34882457"/>
    <n v="108509099"/>
    <n v="13.56122494391"/>
    <m/>
    <m/>
    <s v="2009"/>
    <m/>
    <x v="80"/>
    <s v="Clermont-Ferrand"/>
    <x v="18"/>
    <s v="Auvergne-Rhône-Alpes"/>
    <s v="63113"/>
    <s v="A06"/>
    <s v="R84"/>
    <s v="Comptes financiers"/>
    <s v="3itX6"/>
    <n v="53.060936329999997"/>
    <n v="7553384"/>
    <n v="100980184"/>
    <m/>
    <n v="74.905319230417703"/>
    <n v="93.061489709724697"/>
    <m/>
    <n v="124.357908874478"/>
    <m/>
    <n v="14715163"/>
    <n v="14715163"/>
    <n v="4558073"/>
    <n v="4558073"/>
    <n v="1518081"/>
    <m/>
    <m/>
    <n v="81.698412754320998"/>
    <n v="49781144"/>
    <n v="177.47256075508801"/>
  </r>
  <r>
    <x v="186"/>
    <x v="12"/>
    <n v="778208.57"/>
    <n v="0"/>
    <n v="0"/>
    <n v="1100553.1000000001"/>
    <n v="248418"/>
    <n v="138544.44"/>
    <n v="22.8772739498358"/>
    <n v="1496669.11"/>
    <n v="34.949940258701297"/>
    <m/>
    <m/>
    <n v="3740650.65"/>
    <n v="4282322.37"/>
    <n v="44.643518278611097"/>
    <n v="225178.22"/>
    <m/>
    <s v="2012"/>
    <m/>
    <x v="185"/>
    <s v="Aubière"/>
    <x v="18"/>
    <s v="Auvergne-Rhône-Alpes"/>
    <s v="63014"/>
    <s v="A06"/>
    <s v="R84"/>
    <s v="Comptes financiers"/>
    <s v="gMz48"/>
    <n v="125.88895288058799"/>
    <n v="979678.62"/>
    <n v="3302643.75"/>
    <m/>
    <n v="38.502849798297703"/>
    <n v="77.122726050164204"/>
    <n v="1041280.86"/>
    <n v="407.74432119722297"/>
    <m/>
    <n v="1911779.37"/>
    <n v="1911779.37"/>
    <n v="526268"/>
    <m/>
    <m/>
    <m/>
    <m/>
    <m/>
    <n v="3602106.21"/>
    <n v="392.642480921534"/>
  </r>
  <r>
    <x v="186"/>
    <x v="0"/>
    <n v="659048"/>
    <m/>
    <m/>
    <m/>
    <m/>
    <n v="-1536911"/>
    <n v="10.547701192099201"/>
    <m/>
    <m/>
    <m/>
    <m/>
    <n v="3839995"/>
    <n v="10450808"/>
    <n v="23.9161794954036"/>
    <m/>
    <m/>
    <s v="2012"/>
    <m/>
    <x v="185"/>
    <s v="Aubière"/>
    <x v="18"/>
    <s v="Auvergne-Rhône-Alpes"/>
    <s v="63014"/>
    <s v="A06"/>
    <s v="R84"/>
    <s v="Comptes financiers"/>
    <s v="gMz48"/>
    <n v="167.25944089049699"/>
    <n v="1102320"/>
    <n v="9348488"/>
    <m/>
    <n v="71.547711908973895"/>
    <n v="89.452298807900803"/>
    <m/>
    <n v="148"/>
    <m/>
    <m/>
    <n v="2499434"/>
    <n v="591528"/>
    <m/>
    <m/>
    <m/>
    <m/>
    <n v="80.273274356828097"/>
    <n v="5376906"/>
    <n v="207"/>
  </r>
  <r>
    <x v="83"/>
    <x v="7"/>
    <n v="3535061"/>
    <m/>
    <m/>
    <m/>
    <m/>
    <n v="-1628185"/>
    <n v="10.239962980389899"/>
    <m/>
    <m/>
    <m/>
    <m/>
    <n v="4238675"/>
    <n v="16704660"/>
    <n v="22.7742498201101"/>
    <m/>
    <m/>
    <m/>
    <s v="Vague A"/>
    <x v="82"/>
    <s v="Aubière"/>
    <x v="18"/>
    <s v="Auvergne-Rhône-Alpes"/>
    <s v="63014"/>
    <s v="A06"/>
    <s v="R84"/>
    <s v="Comptes financiers"/>
    <s v="S8ntZ"/>
    <n v="48.388160770068801"/>
    <n v="1710551"/>
    <n v="14993968"/>
    <m/>
    <n v="74.567420109119297"/>
    <n v="89.759192943765399"/>
    <m/>
    <n v="101.76912476"/>
    <m/>
    <n v="3804361"/>
    <n v="3804361"/>
    <n v="874328"/>
    <n v="874328"/>
    <n v="-2429980"/>
    <m/>
    <m/>
    <n v="83.278943117846893"/>
    <n v="5866860"/>
    <n v="140.86128502"/>
  </r>
  <r>
    <x v="83"/>
    <x v="10"/>
    <n v="4611558"/>
    <n v="136176"/>
    <n v="0"/>
    <n v="553214"/>
    <n v="409708"/>
    <n v="-2166568"/>
    <n v="8.5198370889839907"/>
    <m/>
    <m/>
    <n v="327940"/>
    <n v="440234"/>
    <n v="3513278"/>
    <n v="16604402"/>
    <n v="17.645911006009101"/>
    <n v="204931"/>
    <n v="527594"/>
    <m/>
    <s v="Vague A"/>
    <x v="82"/>
    <s v="Aubière"/>
    <x v="18"/>
    <s v="Auvergne-Rhône-Alpes"/>
    <s v="63014"/>
    <s v="A06"/>
    <s v="R84"/>
    <s v="Comptes financiers"/>
    <s v="S8ntZ"/>
    <n v="30.676573947459801"/>
    <n v="1414668"/>
    <n v="15189736"/>
    <n v="12542760"/>
    <n v="75.538763756743506"/>
    <n v="91.480174956014693"/>
    <m/>
    <n v="83.265441874697501"/>
    <n v="450"/>
    <n v="2633676"/>
    <n v="2929998"/>
    <n v="693572"/>
    <n v="693572"/>
    <n v="-3184973"/>
    <n v="8540"/>
    <n v="24889"/>
    <n v="84.769709308585306"/>
    <n v="5679846"/>
    <n v="134.61356800407901"/>
  </r>
  <r>
    <x v="83"/>
    <x v="11"/>
    <n v="2868983"/>
    <n v="1709760"/>
    <m/>
    <n v="1881658"/>
    <n v="1450683"/>
    <n v="-3219591"/>
    <n v="12.50928611771848"/>
    <m/>
    <m/>
    <n v="1288654"/>
    <n v="1949633"/>
    <n v="7273654"/>
    <n v="23629358"/>
    <n v="37.88953555149488"/>
    <n v="294841"/>
    <m/>
    <m/>
    <s v="Vague A"/>
    <x v="82"/>
    <s v="Aubière"/>
    <x v="18"/>
    <s v="Auvergne-Rhône-Alpes"/>
    <s v="63014"/>
    <s v="A06"/>
    <s v="R84"/>
    <s v="Comptes financiers"/>
    <s v="S8ntZ"/>
    <n v="103.0282856329229"/>
    <n v="2955864"/>
    <n v="20673495"/>
    <n v="15133456"/>
    <n v="64.045142487578374"/>
    <n v="87.490718114305096"/>
    <m/>
    <n v="126.660510958597"/>
    <n v="1372231"/>
    <n v="10158672"/>
    <n v="8953054"/>
    <n v="1293429"/>
    <n v="1293429"/>
    <n v="1713194"/>
    <n v="29262"/>
    <n v="181950"/>
    <n v="78.1444550492932"/>
    <n v="10493245"/>
    <n v="182.72518507393201"/>
  </r>
  <r>
    <x v="196"/>
    <x v="11"/>
    <n v="38084066"/>
    <n v="6525619"/>
    <n v="3227347"/>
    <n v="9452145"/>
    <n v="18402461"/>
    <n v="-36315565"/>
    <n v="1.525855939662238"/>
    <m/>
    <m/>
    <n v="11103"/>
    <n v="3853817"/>
    <n v="70317079"/>
    <n v="326702205"/>
    <n v="17.965528270615739"/>
    <n v="487428"/>
    <n v="2717792"/>
    <s v="2020"/>
    <s v="Vague A"/>
    <x v="83"/>
    <s v="Clermont-Ferrand"/>
    <x v="18"/>
    <s v="Auvergne-Rhône-Alpes"/>
    <s v="63113"/>
    <s v="A06"/>
    <s v="R84"/>
    <s v="Comptes financiers"/>
    <s v="K4lR3"/>
    <n v="13.0894768431501"/>
    <n v="4985005"/>
    <n v="320230379"/>
    <n v="257887743"/>
    <n v="78.936639867490328"/>
    <n v="98.019044285299515"/>
    <m/>
    <n v="79.0498032043362"/>
    <n v="12830662"/>
    <n v="71919112"/>
    <n v="58693777"/>
    <n v="-4152348"/>
    <n v="-4152348"/>
    <n v="-7850578"/>
    <n v="11290574"/>
    <n v="3120164"/>
    <n v="81.785062715352197"/>
    <n v="106632644"/>
    <n v="119.87542206293899"/>
  </r>
  <r>
    <x v="85"/>
    <x v="6"/>
    <n v="9944696"/>
    <n v="997829.24"/>
    <n v="367500.32"/>
    <n v="2386729.2000000002"/>
    <n v="3461016.26"/>
    <n v="-3685649"/>
    <n v="0.53524098881816895"/>
    <n v="12398447.460000001"/>
    <n v="11.923393600000001"/>
    <n v="2388814.2799999998"/>
    <n v="1680048.04"/>
    <n v="1142867"/>
    <n v="103817348"/>
    <n v="16.2855527767864"/>
    <n v="1126270.93"/>
    <n v="35473.07"/>
    <s v="2010"/>
    <s v="Vague B"/>
    <x v="84"/>
    <s v="Pau"/>
    <x v="12"/>
    <s v="Nouvelle-Aquitaine"/>
    <s v="64445"/>
    <s v="A04"/>
    <s v="R75"/>
    <s v="Comptes financiers"/>
    <s v="Mz286"/>
    <n v="5.5876318391230901"/>
    <n v="555673"/>
    <n v="103251180"/>
    <m/>
    <n v="86.491791333371395"/>
    <n v="99.454649910725905"/>
    <n v="1390933.72"/>
    <n v="3.98"/>
    <n v="3185304.53"/>
    <n v="17074098.199999999"/>
    <n v="16907229"/>
    <n v="-1527435"/>
    <m/>
    <m/>
    <n v="724164.07"/>
    <n v="554079.06000000006"/>
    <n v="85.830518004340405"/>
    <n v="4828516"/>
    <n v="17"/>
  </r>
  <r>
    <x v="85"/>
    <x v="4"/>
    <n v="6290026"/>
    <m/>
    <m/>
    <m/>
    <m/>
    <n v="1095388"/>
    <n v="1.5099024299447901"/>
    <m/>
    <m/>
    <m/>
    <m/>
    <n v="7512742"/>
    <n v="105312434"/>
    <n v="17.307568828957098"/>
    <m/>
    <m/>
    <s v="2010"/>
    <s v="Vague B"/>
    <x v="84"/>
    <s v="Pau"/>
    <x v="12"/>
    <s v="Nouvelle-Aquitaine"/>
    <s v="64445"/>
    <s v="A04"/>
    <s v="R75"/>
    <s v="Comptes financiers"/>
    <s v="Mz286"/>
    <n v="25.279943198962901"/>
    <n v="1590115"/>
    <n v="103839742"/>
    <m/>
    <n v="86.172492224422399"/>
    <n v="98.601597224502498"/>
    <m/>
    <n v="26.045780429616201"/>
    <m/>
    <n v="18227022"/>
    <n v="18227022"/>
    <n v="-916344"/>
    <n v="-916344"/>
    <n v="2478755"/>
    <m/>
    <m/>
    <n v="86.185068281306997"/>
    <n v="6417354"/>
    <n v="22.248200886323499"/>
  </r>
  <r>
    <x v="85"/>
    <x v="10"/>
    <n v="5284365"/>
    <n v="633042"/>
    <n v="4502340"/>
    <n v="2123403"/>
    <n v="5184720"/>
    <n v="-19253815"/>
    <n v="1.6458113457485199"/>
    <m/>
    <m/>
    <n v="4699178"/>
    <n v="2191316"/>
    <n v="197478"/>
    <n v="113084650"/>
    <n v="19.405875156354099"/>
    <n v="1343541"/>
    <m/>
    <s v="2010"/>
    <s v="Vague B"/>
    <x v="84"/>
    <s v="Pau"/>
    <x v="12"/>
    <s v="Nouvelle-Aquitaine"/>
    <s v="64445"/>
    <s v="A04"/>
    <s v="R75"/>
    <s v="Comptes financiers"/>
    <s v="Mz286"/>
    <n v="35.2201257861635"/>
    <n v="1861160"/>
    <n v="111212302"/>
    <n v="96643986"/>
    <n v="85.461630734144705"/>
    <n v="98.344295180645602"/>
    <m/>
    <n v="0.63924654666351599"/>
    <n v="1992991"/>
    <n v="26599526"/>
    <n v="21945066"/>
    <n v="-453363"/>
    <n v="-453363"/>
    <n v="1694319"/>
    <n v="2197284"/>
    <n v="1731711"/>
    <n v="84.439279663322097"/>
    <n v="19451293"/>
    <n v="62.964846101288302"/>
  </r>
  <r>
    <x v="86"/>
    <x v="3"/>
    <n v="872901.7"/>
    <n v="0"/>
    <n v="0"/>
    <n v="119604.75"/>
    <n v="147966.89000000001"/>
    <m/>
    <n v="3.5308422647214099"/>
    <n v="2471889.5"/>
    <n v="43.122043036909801"/>
    <n v="409067.38"/>
    <n v="449791.79"/>
    <n v="1714807.9300000099"/>
    <n v="5732310.7300000004"/>
    <n v="45.998112352852203"/>
    <m/>
    <n v="350478.49"/>
    <s v="2011"/>
    <s v="Vague A"/>
    <x v="85"/>
    <s v="Tarbes"/>
    <x v="10"/>
    <s v="Occitanie"/>
    <s v="65440"/>
    <s v="A16"/>
    <s v="R76"/>
    <s v="Comptes financiers"/>
    <s v="MHneW"/>
    <n v="23.1869006555951"/>
    <n v="202398.85"/>
    <n v="5527479.9199999999"/>
    <m/>
    <n v="50.505454891835598"/>
    <n v="96.426732261249896"/>
    <n v="429892.48"/>
    <n v="111.68396154029"/>
    <m/>
    <n v="2636754.73"/>
    <n v="2636754.73"/>
    <n v="52502.850000000297"/>
    <m/>
    <m/>
    <m/>
    <n v="6445.81"/>
    <m/>
    <n v="2299768.5"/>
    <n v="149.781938963606"/>
  </r>
  <r>
    <x v="86"/>
    <x v="10"/>
    <n v="1963248"/>
    <n v="313136"/>
    <n v="61027"/>
    <n v="262508"/>
    <n v="839325"/>
    <n v="917951"/>
    <n v="3.0048807245648801"/>
    <m/>
    <m/>
    <n v="538287"/>
    <n v="589982"/>
    <n v="2907679"/>
    <n v="17362586"/>
    <n v="21.5903149450203"/>
    <n v="245192"/>
    <n v="313354"/>
    <s v="2011"/>
    <s v="Vague A"/>
    <x v="85"/>
    <s v="Tarbes"/>
    <x v="10"/>
    <s v="Occitanie"/>
    <s v="65440"/>
    <s v="A16"/>
    <s v="R76"/>
    <s v="Comptes financiers"/>
    <s v="MHneW"/>
    <n v="26.574584565984502"/>
    <n v="521725"/>
    <n v="16840861"/>
    <n v="13784471"/>
    <n v="79.391808340070995"/>
    <n v="96.995119275435101"/>
    <m/>
    <n v="62.1562306107746"/>
    <n v="873050"/>
    <n v="5421541"/>
    <n v="3748637"/>
    <n v="109896"/>
    <n v="109896"/>
    <n v="379624"/>
    <n v="650815"/>
    <n v="734865"/>
    <n v="79.837588873363998"/>
    <n v="1989728"/>
    <n v="42.533578301014401"/>
  </r>
  <r>
    <x v="86"/>
    <x v="11"/>
    <n v="1401632"/>
    <n v="617812"/>
    <m/>
    <n v="610475"/>
    <n v="592321"/>
    <n v="-421814"/>
    <n v="1.507392030238301"/>
    <m/>
    <m/>
    <n v="362387"/>
    <n v="481990"/>
    <n v="5454313"/>
    <n v="20672061"/>
    <n v="26.612760091990829"/>
    <n v="275965"/>
    <n v="444552"/>
    <s v="2011"/>
    <s v="Vague A"/>
    <x v="85"/>
    <s v="Tarbes"/>
    <x v="10"/>
    <s v="Occitanie"/>
    <s v="65440"/>
    <s v="A16"/>
    <s v="R76"/>
    <s v="Comptes financiers"/>
    <s v="MHneW"/>
    <n v="22.231869706171089"/>
    <n v="311609"/>
    <n v="20360453"/>
    <n v="15785671"/>
    <n v="76.362347227980791"/>
    <n v="98.492612807208715"/>
    <m/>
    <n v="96.439537961164206"/>
    <n v="1538315"/>
    <n v="6385537"/>
    <n v="5501406"/>
    <n v="445269"/>
    <n v="445269"/>
    <n v="-232944"/>
    <n v="1063855"/>
    <n v="397865"/>
    <n v="85.956600007636595"/>
    <n v="5876127"/>
    <n v="103.897772804957"/>
  </r>
  <r>
    <x v="87"/>
    <x v="4"/>
    <n v="1982268"/>
    <m/>
    <m/>
    <m/>
    <m/>
    <n v="-7856412"/>
    <n v="3.0429485396013298"/>
    <m/>
    <m/>
    <m/>
    <m/>
    <n v="9759256"/>
    <n v="67553985"/>
    <n v="15.0411644849671"/>
    <m/>
    <m/>
    <s v="2012"/>
    <s v="Vague A"/>
    <x v="86"/>
    <s v="Perpignan"/>
    <x v="9"/>
    <s v="Occitanie"/>
    <s v="66136"/>
    <s v="A11"/>
    <s v="R76"/>
    <s v="Comptes financiers"/>
    <s v="n1W55"/>
    <n v="103.701063630145"/>
    <n v="2055633"/>
    <n v="65498351"/>
    <m/>
    <n v="82.362757726283604"/>
    <n v="96.957049980101104"/>
    <m/>
    <n v="53.640009349243002"/>
    <m/>
    <n v="10160906"/>
    <n v="10160906"/>
    <n v="569214"/>
    <n v="569214"/>
    <m/>
    <m/>
    <m/>
    <n v="85.6609202473972"/>
    <n v="17615668"/>
    <n v="96.821376159531098"/>
  </r>
  <r>
    <x v="87"/>
    <x v="11"/>
    <n v="7236325"/>
    <n v="1177436"/>
    <n v="175698"/>
    <n v="1768240"/>
    <n v="11497016"/>
    <n v="-795686"/>
    <n v="0.57301127435852717"/>
    <m/>
    <m/>
    <n v="164407"/>
    <n v="925497"/>
    <n v="26837613"/>
    <n v="80659844"/>
    <n v="16.553427750244591"/>
    <n v="177493"/>
    <n v="55686"/>
    <s v="2012"/>
    <s v="Vague A"/>
    <x v="86"/>
    <s v="Perpignan"/>
    <x v="9"/>
    <s v="Occitanie"/>
    <s v="66136"/>
    <s v="A11"/>
    <s v="R76"/>
    <s v="Comptes financiers"/>
    <s v="n1W55"/>
    <n v="6.3870818405751537"/>
    <n v="462190"/>
    <n v="80197654"/>
    <n v="66800540"/>
    <n v="82.817591365537481"/>
    <n v="99.426988725641479"/>
    <m/>
    <n v="120.471612299282"/>
    <n v="581735"/>
    <n v="18306153"/>
    <n v="13351969"/>
    <n v="-88064"/>
    <n v="-88064"/>
    <n v="-1387730"/>
    <n v="947874"/>
    <n v="835071"/>
    <n v="81.863412510870603"/>
    <n v="27633299"/>
    <n v="124.043374635373"/>
  </r>
  <r>
    <x v="87"/>
    <x v="9"/>
    <n v="8398267"/>
    <n v="568662"/>
    <n v="357519"/>
    <n v="1719824"/>
    <n v="8793199"/>
    <n v="122908"/>
    <n v="-2.6204145576657161"/>
    <m/>
    <m/>
    <n v="297000"/>
    <n v="1098000"/>
    <n v="18909430"/>
    <n v="82467562"/>
    <n v="18.609527949910781"/>
    <n v="178000"/>
    <n v="0"/>
    <s v="2012"/>
    <s v="Vague A"/>
    <x v="86"/>
    <s v="Perpignan"/>
    <x v="9"/>
    <s v="Occitanie"/>
    <s v="66136"/>
    <s v="A11"/>
    <s v="R76"/>
    <s v="Budget"/>
    <s v="n1W55"/>
    <n v="-25.73140387177498"/>
    <n v="-2160992"/>
    <n v="84628553"/>
    <n v="68777200"/>
    <n v="83.399094543379377"/>
    <n v="102.6204133450677"/>
    <m/>
    <n v="80.438511101566405"/>
    <n v="503756"/>
    <n v="15861513"/>
    <n v="15346824"/>
    <n v="-3968035"/>
    <n v="-3968035"/>
    <n v="-9681270"/>
    <n v="1005479"/>
    <n v="1340074"/>
    <m/>
    <n v="18786522"/>
    <n v="79.9156747959521"/>
  </r>
  <r>
    <x v="88"/>
    <x v="2"/>
    <n v="835961.92"/>
    <n v="104811.63"/>
    <n v="1322.63"/>
    <n v="864100.16"/>
    <n v="159734.98000000001"/>
    <m/>
    <n v="8.0414954190000003"/>
    <n v="2185373.86"/>
    <n v="11.36445097"/>
    <n v="146201.03"/>
    <n v="609942.16"/>
    <n v="3058055.07"/>
    <n v="19229911.469999999"/>
    <n v="18.17482871"/>
    <n v="534236.91"/>
    <m/>
    <s v="2013"/>
    <s v="Vague C"/>
    <x v="87"/>
    <s v="Strasbourg"/>
    <x v="19"/>
    <s v="Grand Est"/>
    <s v="67482"/>
    <s v="A15"/>
    <s v="R44"/>
    <s v="Comptes financiers"/>
    <s v="ab5z5"/>
    <n v="184.98120700000001"/>
    <n v="1546372.45"/>
    <n v="17675975.68"/>
    <m/>
    <n v="77.977856389999999"/>
    <n v="91.919173459999996"/>
    <n v="1640622.01"/>
    <n v="62.28226634"/>
    <n v="529429.91"/>
    <n v="3495003.47"/>
    <n v="3495003.47"/>
    <n v="564307.84"/>
    <m/>
    <m/>
    <n v="292708.56"/>
    <n v="252515.5"/>
    <n v="85.509511553800706"/>
    <n v="4532994.05"/>
    <n v="92.321798099999995"/>
  </r>
  <r>
    <x v="88"/>
    <x v="7"/>
    <n v="2318866"/>
    <m/>
    <m/>
    <m/>
    <m/>
    <n v="-2207725"/>
    <n v="9.13264823148773"/>
    <m/>
    <m/>
    <m/>
    <m/>
    <n v="4583832"/>
    <n v="22194559"/>
    <n v="17.616777156960001"/>
    <m/>
    <m/>
    <s v="2013"/>
    <s v="Vague C"/>
    <x v="87"/>
    <s v="Strasbourg"/>
    <x v="19"/>
    <s v="Grand Est"/>
    <s v="67482"/>
    <s v="A15"/>
    <s v="R44"/>
    <s v="Comptes financiers"/>
    <s v="ab5z5"/>
    <n v="87.411303628583994"/>
    <n v="2026951"/>
    <n v="20149645"/>
    <m/>
    <n v="76.257568352676003"/>
    <n v="90.786417517915098"/>
    <m/>
    <n v="81.896208096999999"/>
    <m/>
    <n v="3909966"/>
    <n v="3909966"/>
    <n v="1462585"/>
    <n v="1462585"/>
    <n v="526170"/>
    <m/>
    <m/>
    <n v="82.715080231752793"/>
    <n v="6791557"/>
    <n v="121.34012882"/>
  </r>
  <r>
    <x v="88"/>
    <x v="13"/>
    <n v="5623174"/>
    <n v="207699"/>
    <n v="16449"/>
    <n v="699321"/>
    <n v="7461793"/>
    <n v="-8352503"/>
    <n v="8.3119804452335906"/>
    <m/>
    <m/>
    <n v="119234"/>
    <n v="765029"/>
    <n v="5915254"/>
    <n v="22660869"/>
    <n v="19.867799421107801"/>
    <n v="409445"/>
    <n v="0"/>
    <s v="2013"/>
    <s v="Vague C"/>
    <x v="87"/>
    <s v="Strasbourg"/>
    <x v="19"/>
    <s v="Grand Est"/>
    <s v="67482"/>
    <s v="A15"/>
    <s v="R44"/>
    <s v="Comptes financiers"/>
    <s v="ab5z5"/>
    <n v="33.496509266830401"/>
    <n v="1883567"/>
    <n v="20777301"/>
    <n v="17952331"/>
    <n v="79.221723579973897"/>
    <n v="91.688015141872995"/>
    <m/>
    <n v="102.491244652036"/>
    <n v="1058253"/>
    <n v="12073694"/>
    <n v="4502216"/>
    <n v="591070"/>
    <n v="591070"/>
    <n v="4041791"/>
    <n v="46800"/>
    <n v="1289671"/>
    <n v="81.969532551192202"/>
    <n v="14267757"/>
    <n v="247.21172976220501"/>
  </r>
  <r>
    <x v="89"/>
    <x v="5"/>
    <n v="822830.07"/>
    <n v="0"/>
    <n v="0"/>
    <n v="220372.97"/>
    <n v="20339"/>
    <m/>
    <n v="39.279299211859097"/>
    <n v="2135352.21"/>
    <n v="45.214869291451301"/>
    <m/>
    <m/>
    <n v="3222195.26"/>
    <n v="4722676.95"/>
    <n v="9.6950724101507806"/>
    <m/>
    <m/>
    <m/>
    <s v="Vague C"/>
    <x v="88"/>
    <s v="Strasbourg"/>
    <x v="19"/>
    <s v="Grand Est"/>
    <s v="67482"/>
    <s v="A15"/>
    <s v="R44"/>
    <s v="Comptes financiers"/>
    <s v="VfvdY"/>
    <n v="225.44562694457699"/>
    <n v="1855034.41"/>
    <n v="2865880.67"/>
    <m/>
    <n v="15.4495070851713"/>
    <n v="60.683394192355301"/>
    <n v="1855698.02"/>
    <n v="404.75875556954003"/>
    <m/>
    <n v="457866.95"/>
    <n v="457866.95"/>
    <n v="1548117.46"/>
    <m/>
    <m/>
    <m/>
    <n v="5900"/>
    <m/>
    <n v="3658103.94"/>
    <n v="459.515789399563"/>
  </r>
  <r>
    <x v="89"/>
    <x v="2"/>
    <n v="993038.62"/>
    <n v="0"/>
    <n v="0"/>
    <n v="2651819.0299999998"/>
    <n v="43980.1"/>
    <m/>
    <n v="29.997563199999998"/>
    <n v="2245652.85"/>
    <n v="34.952945759999999"/>
    <m/>
    <m/>
    <n v="5186436.6399999997"/>
    <n v="6424788.5300000003"/>
    <n v="44.40257476"/>
    <m/>
    <m/>
    <m/>
    <s v="Vague C"/>
    <x v="88"/>
    <s v="Strasbourg"/>
    <x v="19"/>
    <s v="Grand Est"/>
    <s v="67482"/>
    <s v="A15"/>
    <s v="R44"/>
    <s v="Comptes financiers"/>
    <s v="VfvdY"/>
    <n v="194.0790581"/>
    <n v="1927280"/>
    <n v="4495993.13"/>
    <m/>
    <n v="12.76088538"/>
    <n v="69.978850030000004"/>
    <n v="850073.29"/>
    <n v="415.28470720000001"/>
    <m/>
    <n v="2852771.53"/>
    <n v="2852771.53"/>
    <n v="1625960.47"/>
    <m/>
    <m/>
    <m/>
    <n v="0"/>
    <m/>
    <n v="5517260.6399999997"/>
    <n v="441.77421379999998"/>
  </r>
  <r>
    <x v="89"/>
    <x v="1"/>
    <m/>
    <m/>
    <m/>
    <n v="0"/>
    <m/>
    <m/>
    <m/>
    <m/>
    <m/>
    <m/>
    <m/>
    <m/>
    <m/>
    <m/>
    <m/>
    <m/>
    <m/>
    <s v="Vague C"/>
    <x v="88"/>
    <s v="Strasbourg"/>
    <x v="19"/>
    <s v="Grand Est"/>
    <s v="67482"/>
    <s v="A15"/>
    <s v="R44"/>
    <s v="Comptes financiers"/>
    <s v="VfvdY"/>
    <m/>
    <m/>
    <m/>
    <m/>
    <m/>
    <m/>
    <m/>
    <m/>
    <m/>
    <n v="0"/>
    <m/>
    <m/>
    <m/>
    <m/>
    <m/>
    <m/>
    <m/>
    <m/>
    <m/>
  </r>
  <r>
    <x v="90"/>
    <x v="3"/>
    <n v="28546600.34"/>
    <n v="0"/>
    <n v="0"/>
    <n v="15173841.41"/>
    <n v="10333863.4"/>
    <m/>
    <n v="1.6448072459134999"/>
    <n v="63102227.369999997"/>
    <n v="15.6078074416546"/>
    <n v="6103717.3600000003"/>
    <m/>
    <n v="53614101.789999999"/>
    <n v="404299115.07999998"/>
    <n v="21.1312696969656"/>
    <n v="1683405.68"/>
    <n v="249995.38"/>
    <s v="2009"/>
    <s v="Vague C"/>
    <x v="89"/>
    <s v="Strasbourg"/>
    <x v="19"/>
    <s v="Grand Est"/>
    <s v="67482"/>
    <s v="A15"/>
    <s v="R44"/>
    <s v="Comptes financiers"/>
    <s v="4k25D"/>
    <n v="23.295037100028999"/>
    <n v="6649941.1399999997"/>
    <n v="397653976.04000002"/>
    <m/>
    <n v="76.946886517038905"/>
    <n v="98.356380513302597"/>
    <n v="9415269.6400000006"/>
    <n v="48.537366170981102"/>
    <n v="9026399.9600000009"/>
    <n v="85433536.390000001"/>
    <n v="85433536.390000001"/>
    <n v="1441304.52"/>
    <m/>
    <m/>
    <n v="587842.04"/>
    <n v="3331621.83"/>
    <m/>
    <n v="61697397.810000204"/>
    <n v="55.855252430233101"/>
  </r>
  <r>
    <x v="90"/>
    <x v="6"/>
    <n v="29547361"/>
    <n v="3607810.23"/>
    <n v="19824743.16"/>
    <n v="28781111.489999998"/>
    <n v="13843757.060000001"/>
    <n v="-51868440"/>
    <n v="3.4371489677164702"/>
    <n v="63139601.619999997"/>
    <n v="14.38354955"/>
    <n v="2705801.19"/>
    <m/>
    <n v="46543052"/>
    <n v="425880523"/>
    <n v="23.367511220981601"/>
    <n v="950696.36"/>
    <n v="294599.46999999997"/>
    <s v="2009"/>
    <s v="Vague C"/>
    <x v="89"/>
    <s v="Strasbourg"/>
    <x v="19"/>
    <s v="Grand Est"/>
    <s v="67482"/>
    <s v="A15"/>
    <s v="R44"/>
    <s v="Comptes financiers"/>
    <s v="4k25D"/>
    <n v="49.541304213259501"/>
    <n v="14638148"/>
    <n v="411230396"/>
    <m/>
    <n v="79.894255694806702"/>
    <n v="96.560038271578804"/>
    <n v="16074306.42"/>
    <n v="41"/>
    <n v="10000772.26"/>
    <n v="111728854"/>
    <n v="99517679"/>
    <n v="7903689"/>
    <m/>
    <m/>
    <n v="4888576.0199999996"/>
    <n v="1680610.77"/>
    <n v="78.4208465795395"/>
    <n v="98411492"/>
    <n v="86"/>
  </r>
  <r>
    <x v="90"/>
    <x v="1"/>
    <n v="60705910"/>
    <n v="5628694"/>
    <n v="44571692"/>
    <n v="26797902"/>
    <n v="17368638"/>
    <n v="-32306744"/>
    <n v="2.2995896347923002"/>
    <m/>
    <m/>
    <n v="7508"/>
    <n v="8353209"/>
    <n v="117207186"/>
    <n v="467499672"/>
    <n v="27.109083190971699"/>
    <n v="1145677"/>
    <n v="2081345"/>
    <s v="2009"/>
    <s v="Vague C"/>
    <x v="89"/>
    <s v="Strasbourg"/>
    <x v="19"/>
    <s v="Grand Est"/>
    <s v="67482"/>
    <s v="A15"/>
    <s v="R44"/>
    <s v="Comptes financiers"/>
    <s v="4k25D"/>
    <n v="17.7092708107003"/>
    <n v="10750574"/>
    <n v="456749098"/>
    <n v="366705458"/>
    <n v="78.439725194074597"/>
    <n v="97.700410365207702"/>
    <m/>
    <n v="92.380230513339697"/>
    <n v="26015783"/>
    <n v="143433084"/>
    <n v="126734875"/>
    <n v="3088820"/>
    <n v="3194147"/>
    <n v="-16788621"/>
    <n v="7929238"/>
    <n v="3533398"/>
    <n v="77.664731339175901"/>
    <n v="149513930"/>
    <n v="117.843724346008"/>
  </r>
  <r>
    <x v="90"/>
    <x v="8"/>
    <n v="50931285"/>
    <n v="7853249"/>
    <n v="50058885"/>
    <n v="21747799"/>
    <n v="21948252"/>
    <n v="-38435106"/>
    <n v="3.3221216236062001"/>
    <m/>
    <m/>
    <n v="27000"/>
    <n v="7756295"/>
    <n v="156777811"/>
    <n v="518355375"/>
    <n v="29.6888566073034"/>
    <n v="881033"/>
    <n v="1763036"/>
    <s v="2009"/>
    <s v="Vague C"/>
    <x v="89"/>
    <s v="Strasbourg"/>
    <x v="19"/>
    <s v="Grand Est"/>
    <s v="67482"/>
    <s v="A15"/>
    <s v="R44"/>
    <s v="Comptes financiers"/>
    <s v="4k25D"/>
    <n v="33.811037754103403"/>
    <n v="17220396"/>
    <n v="501134979"/>
    <n v="390132546"/>
    <n v="75.263528616829703"/>
    <n v="96.677878376393807"/>
    <m/>
    <n v="112.624371327311"/>
    <n v="41080999"/>
    <n v="166252175"/>
    <n v="153893784"/>
    <n v="5944695"/>
    <n v="6058800"/>
    <n v="-1802807"/>
    <n v="8942567"/>
    <n v="4193060"/>
    <n v="75.823672924284907"/>
    <n v="195212917"/>
    <n v="140.234972741745"/>
  </r>
  <r>
    <x v="92"/>
    <x v="3"/>
    <n v="106603.4"/>
    <n v="0"/>
    <n v="0"/>
    <n v="104355.39"/>
    <n v="134308.29999999999"/>
    <m/>
    <n v="8.5849963397559605"/>
    <n v="1862795.07"/>
    <n v="49.316551873404798"/>
    <n v="1500"/>
    <n v="675635.7"/>
    <n v="3205864.64"/>
    <n v="3777220.83"/>
    <n v="62.144372162641098"/>
    <m/>
    <m/>
    <m/>
    <s v="Vague A"/>
    <x v="91"/>
    <s v="Lyon 7e"/>
    <x v="14"/>
    <s v="Auvergne-Rhône-Alpes"/>
    <s v="69387"/>
    <s v="A10"/>
    <s v="R84"/>
    <s v="Comptes financiers"/>
    <s v="hfCvd"/>
    <n v="304.18754936521702"/>
    <n v="324274.27"/>
    <n v="3452946.56"/>
    <m/>
    <n v="41.139540417074301"/>
    <n v="91.415003660243997"/>
    <n v="1039828.8"/>
    <n v="334.23954015668301"/>
    <n v="208686.19"/>
    <n v="2347330.17"/>
    <n v="2347330.17"/>
    <n v="219957.209999999"/>
    <m/>
    <m/>
    <n v="5493"/>
    <n v="647901.43999999994"/>
    <m/>
    <n v="3211833.98"/>
    <n v="334.86189626983401"/>
  </r>
  <r>
    <x v="92"/>
    <x v="7"/>
    <n v="194177"/>
    <m/>
    <m/>
    <m/>
    <m/>
    <n v="-718751"/>
    <n v="11.1517634570881"/>
    <m/>
    <m/>
    <m/>
    <m/>
    <n v="1453669"/>
    <n v="4366565"/>
    <n v="60.917059519324702"/>
    <m/>
    <m/>
    <m/>
    <s v="Vague A"/>
    <x v="91"/>
    <s v="Lyon 7e"/>
    <x v="14"/>
    <s v="Auvergne-Rhône-Alpes"/>
    <s v="69387"/>
    <s v="A10"/>
    <s v="R84"/>
    <s v="Comptes financiers"/>
    <s v="hfCvd"/>
    <n v="250.77583853906501"/>
    <n v="486949"/>
    <n v="3879616"/>
    <m/>
    <n v="49.006919626754701"/>
    <n v="88.848236542911906"/>
    <m/>
    <n v="134.88985507999999"/>
    <m/>
    <n v="2659983"/>
    <n v="2659983"/>
    <n v="256692"/>
    <n v="256692"/>
    <n v="258198"/>
    <m/>
    <m/>
    <m/>
    <n v="2172420"/>
    <n v="201.58469292000001"/>
  </r>
  <r>
    <x v="93"/>
    <x v="12"/>
    <n v="2712677.2"/>
    <n v="0"/>
    <n v="0"/>
    <n v="2522649.41"/>
    <n v="1385300.01"/>
    <n v="2443964.96"/>
    <n v="8.8021971288849699"/>
    <n v="6797391.6399999997"/>
    <n v="47.430380842339503"/>
    <n v="121268.18"/>
    <n v="499907"/>
    <n v="11134819.800000001"/>
    <n v="14331303.1"/>
    <n v="49.905637959746997"/>
    <n v="1211210.6599999999"/>
    <n v="3357"/>
    <s v="2013"/>
    <s v="Vague A"/>
    <x v="92"/>
    <s v="Écully"/>
    <x v="14"/>
    <s v="Auvergne-Rhône-Alpes"/>
    <s v="69081"/>
    <s v="A10"/>
    <s v="R84"/>
    <s v="Comptes financiers"/>
    <s v="fWJJA"/>
    <n v="46.502751967687203"/>
    <n v="1261469.55"/>
    <n v="12843497.9"/>
    <m/>
    <n v="37.3735038790715"/>
    <n v="89.6184932408554"/>
    <n v="2297255.62"/>
    <n v="312.10618471779401"/>
    <n v="337444.58"/>
    <n v="7152128.2400000002"/>
    <n v="7152128.2400000002"/>
    <n v="468150.79000000202"/>
    <m/>
    <m/>
    <n v="192377.29"/>
    <n v="624236.14"/>
    <m/>
    <n v="8690854.8399999999"/>
    <n v="243.602464590273"/>
  </r>
  <r>
    <x v="93"/>
    <x v="7"/>
    <n v="5482396"/>
    <m/>
    <m/>
    <m/>
    <m/>
    <n v="-3949212"/>
    <n v="5.5955195429859801"/>
    <m/>
    <m/>
    <m/>
    <m/>
    <n v="4387669"/>
    <n v="34780202"/>
    <n v="26.641846415958099"/>
    <m/>
    <m/>
    <s v="2013"/>
    <s v="Vague A"/>
    <x v="92"/>
    <s v="Écully"/>
    <x v="14"/>
    <s v="Auvergne-Rhône-Alpes"/>
    <s v="69081"/>
    <s v="A10"/>
    <s v="R84"/>
    <s v="Comptes financiers"/>
    <s v="fWJJA"/>
    <n v="35.497855317273697"/>
    <n v="1946133"/>
    <n v="32834069"/>
    <m/>
    <n v="74.145210542480498"/>
    <n v="94.404480457014003"/>
    <m/>
    <n v="48.107374081000003"/>
    <m/>
    <n v="9266088"/>
    <n v="9266088"/>
    <n v="458515"/>
    <n v="458515"/>
    <n v="4200107"/>
    <m/>
    <m/>
    <n v="78.767540540523598"/>
    <n v="8336881"/>
    <n v="91.407408567000004"/>
  </r>
  <r>
    <x v="93"/>
    <x v="10"/>
    <n v="2913199"/>
    <n v="1100524"/>
    <n v="598921"/>
    <n v="4502889"/>
    <n v="254608"/>
    <n v="-2051979"/>
    <n v="12.8179420675225"/>
    <m/>
    <m/>
    <n v="182292"/>
    <n v="1532099"/>
    <n v="7794951"/>
    <n v="37484777"/>
    <n v="30.5657333909176"/>
    <n v="701987"/>
    <n v="90243"/>
    <s v="2013"/>
    <s v="Vague A"/>
    <x v="92"/>
    <s v="Écully"/>
    <x v="14"/>
    <s v="Auvergne-Rhône-Alpes"/>
    <s v="69081"/>
    <s v="A10"/>
    <s v="R84"/>
    <s v="Comptes financiers"/>
    <s v="fWJJA"/>
    <n v="164.93130060802599"/>
    <n v="4804777"/>
    <n v="32679999"/>
    <n v="25779483"/>
    <n v="68.773206253834701"/>
    <n v="87.182055264727893"/>
    <m/>
    <n v="85.868495895608802"/>
    <n v="518910"/>
    <n v="10769399"/>
    <n v="11457497"/>
    <n v="3372519"/>
    <n v="3372519"/>
    <n v="1090880"/>
    <n v="932821"/>
    <n v="354105"/>
    <n v="79.880489737844101"/>
    <n v="9846930"/>
    <n v="108.47291641594001"/>
  </r>
  <r>
    <x v="93"/>
    <x v="11"/>
    <n v="8374382"/>
    <n v="2504075"/>
    <n v="802364"/>
    <n v="6912381"/>
    <n v="5285064"/>
    <n v="-3073963"/>
    <n v="7.4757097435786974"/>
    <m/>
    <m/>
    <n v="285442"/>
    <n v="3650852"/>
    <n v="22929498"/>
    <n v="57471707"/>
    <n v="31.091082782698621"/>
    <n v="963246"/>
    <n v="23524"/>
    <s v="2013"/>
    <s v="Vague A"/>
    <x v="92"/>
    <s v="Écully"/>
    <x v="14"/>
    <s v="Auvergne-Rhône-Alpes"/>
    <s v="69081"/>
    <s v="A10"/>
    <s v="R84"/>
    <s v="Comptes financiers"/>
    <s v="fWJJA"/>
    <n v="51.304299230677557"/>
    <n v="4296418"/>
    <n v="53175288"/>
    <n v="42188225"/>
    <n v="73.406946134382267"/>
    <n v="92.524288516434723"/>
    <m/>
    <n v="155.234124542964"/>
    <n v="815418"/>
    <n v="25740584"/>
    <n v="17868576"/>
    <n v="2096154"/>
    <n v="2096154"/>
    <n v="4267547"/>
    <n v="445897"/>
    <n v="4052321"/>
    <n v="79.810605318830895"/>
    <n v="26003461"/>
    <n v="176.04504483360799"/>
  </r>
  <r>
    <x v="94"/>
    <x v="12"/>
    <n v="4946019.59"/>
    <n v="0"/>
    <n v="0"/>
    <n v="15710317.49"/>
    <n v="634297.64"/>
    <m/>
    <n v="12.435183973260701"/>
    <n v="27180155.059999999"/>
    <n v="48.250093820644899"/>
    <n v="6344719.0999999996"/>
    <n v="3129632.6"/>
    <n v="1051654.81999996"/>
    <n v="56331818.049999997"/>
    <n v="66.868080338834403"/>
    <n v="3038249.05"/>
    <n v="29000"/>
    <s v="2021"/>
    <s v="Vague A"/>
    <x v="93"/>
    <s v="Villeurbanne"/>
    <x v="14"/>
    <s v="Auvergne-Rhône-Alpes"/>
    <s v="69266"/>
    <s v="A10"/>
    <s v="R84"/>
    <s v="Comptes financiers"/>
    <s v="8k41p"/>
    <n v="141.62833532165601"/>
    <n v="7004965.21"/>
    <n v="49078075.259999998"/>
    <m/>
    <n v="33.931966820303998"/>
    <n v="87.123187141658406"/>
    <n v="9803523.7799999993"/>
    <n v="7.7141520565814199"/>
    <n v="2365358.62"/>
    <n v="37668005.350000001"/>
    <n v="37668005.350000001"/>
    <n v="7407214.3200000003"/>
    <m/>
    <m/>
    <n v="274458.67"/>
    <n v="1876717.31"/>
    <m/>
    <n v="4463560.0599999996"/>
    <n v="32.741333336469602"/>
  </r>
  <r>
    <x v="94"/>
    <x v="2"/>
    <n v="10355158.960000001"/>
    <n v="0"/>
    <n v="0"/>
    <n v="16061220.9"/>
    <n v="787892.91"/>
    <m/>
    <n v="10.24809383"/>
    <n v="28750267.050000001"/>
    <n v="50.914725619999999"/>
    <n v="6437221.9800000004"/>
    <n v="2371906.64"/>
    <n v="8614191.6999999993"/>
    <n v="56467488.920000002"/>
    <n v="67.317046160000004"/>
    <n v="2962624.67"/>
    <m/>
    <s v="2021"/>
    <s v="Vague A"/>
    <x v="93"/>
    <s v="Villeurbanne"/>
    <x v="14"/>
    <s v="Auvergne-Rhône-Alpes"/>
    <s v="69266"/>
    <s v="A10"/>
    <s v="R84"/>
    <s v="Comptes financiers"/>
    <s v="8k41p"/>
    <n v="55.883654440000001"/>
    <n v="5786841.25"/>
    <n v="50651807.640000001"/>
    <m/>
    <n v="34.099111430000001"/>
    <n v="89.700832480000003"/>
    <n v="7678772.21"/>
    <n v="61.224054119999998"/>
    <n v="2230574.5"/>
    <n v="38012245.579999998"/>
    <n v="38012245.579999998"/>
    <n v="5376644.71"/>
    <m/>
    <m/>
    <n v="320609.31"/>
    <n v="214700.47"/>
    <m/>
    <n v="8942577.2599999998"/>
    <n v="63.558004410000002"/>
  </r>
  <r>
    <x v="94"/>
    <x v="0"/>
    <n v="10218877.42"/>
    <n v="0"/>
    <n v="0"/>
    <n v="15924914.710000001"/>
    <n v="508930.56"/>
    <n v="-3838050.32"/>
    <n v="7.9549542190000002"/>
    <n v="27722671.260000002"/>
    <n v="51.01772442"/>
    <n v="4328354.66"/>
    <n v="2872931.9"/>
    <n v="9538425.3599999994"/>
    <n v="54339293.990000002"/>
    <n v="66.582657269999999"/>
    <n v="2740832.06"/>
    <m/>
    <s v="2021"/>
    <s v="Vague A"/>
    <x v="93"/>
    <s v="Villeurbanne"/>
    <x v="14"/>
    <s v="Auvergne-Rhône-Alpes"/>
    <s v="69266"/>
    <s v="A10"/>
    <s v="R84"/>
    <s v="Comptes financiers"/>
    <s v="8k41p"/>
    <n v="42.300790800000001"/>
    <n v="4322665.96"/>
    <n v="49397659.469999999"/>
    <m/>
    <n v="33.426668710000001"/>
    <n v="90.90596481"/>
    <n v="7149187.1399999997"/>
    <n v="69.514085620000003"/>
    <n v="2428476.83"/>
    <n v="36180545.880000003"/>
    <n v="36180545.880000003"/>
    <n v="2331059.6"/>
    <m/>
    <m/>
    <n v="545451.97"/>
    <n v="637892.72"/>
    <m/>
    <n v="13376475.68"/>
    <n v="97.485008329999999"/>
  </r>
  <r>
    <x v="94"/>
    <x v="13"/>
    <n v="11780347"/>
    <n v="4167718"/>
    <n v="726496"/>
    <n v="14702417"/>
    <n v="836751"/>
    <n v="-2185457"/>
    <n v="16.5674694808291"/>
    <m/>
    <m/>
    <n v="5781420"/>
    <n v="5511578"/>
    <n v="19779410"/>
    <n v="54337731"/>
    <n v="62.466471042009502"/>
    <n v="1773992"/>
    <n v="0"/>
    <s v="2021"/>
    <s v="Vague A"/>
    <x v="93"/>
    <s v="Villeurbanne"/>
    <x v="14"/>
    <s v="Auvergne-Rhône-Alpes"/>
    <s v="69266"/>
    <s v="A10"/>
    <s v="R84"/>
    <s v="Comptes financiers"/>
    <s v="8k41p"/>
    <n v="76.4186912321004"/>
    <n v="9002387"/>
    <n v="45335344"/>
    <n v="17366805"/>
    <n v="31.960857916573701"/>
    <n v="83.432530519170896"/>
    <m/>
    <n v="157.06481900743901"/>
    <n v="1042568"/>
    <n v="36081716"/>
    <n v="33942863"/>
    <n v="4896066"/>
    <n v="3901520"/>
    <n v="428415"/>
    <n v="966528"/>
    <n v="572248"/>
    <m/>
    <n v="21964867"/>
    <n v="174.419148997744"/>
  </r>
  <r>
    <x v="94"/>
    <x v="11"/>
    <n v="7577073"/>
    <n v="4381184"/>
    <n v="1365705"/>
    <n v="20366957"/>
    <n v="5521432"/>
    <n v="-8242676"/>
    <n v="5.308390161732123"/>
    <m/>
    <m/>
    <n v="1731769"/>
    <n v="6363653"/>
    <n v="23296650"/>
    <n v="143353649"/>
    <n v="28.818123771652299"/>
    <n v="1688170"/>
    <m/>
    <s v="2021"/>
    <s v="Vague A"/>
    <x v="93"/>
    <s v="Villeurbanne"/>
    <x v="14"/>
    <s v="Auvergne-Rhône-Alpes"/>
    <s v="69266"/>
    <s v="A10"/>
    <s v="R84"/>
    <s v="Comptes financiers"/>
    <s v="8k41p"/>
    <n v="100.4315386693516"/>
    <n v="7609771"/>
    <n v="135743878"/>
    <n v="99463379"/>
    <n v="69.383220932171739"/>
    <n v="94.69160983826788"/>
    <m/>
    <n v="61.783957579287701"/>
    <n v="1535044"/>
    <n v="44952873"/>
    <n v="41311832"/>
    <n v="5272812"/>
    <n v="5017629"/>
    <n v="-1950963"/>
    <n v="1058103"/>
    <n v="940856"/>
    <n v="83.417093263449601"/>
    <n v="31539326"/>
    <n v="83.643973689922106"/>
  </r>
  <r>
    <x v="95"/>
    <x v="6"/>
    <n v="26819815"/>
    <n v="7370481.6600000001"/>
    <n v="3243546.99"/>
    <n v="22541626.329999998"/>
    <n v="9200385.9100000001"/>
    <n v="-14814466"/>
    <n v="6.4984504937934"/>
    <n v="53172392.759999998"/>
    <n v="14.382969859999999"/>
    <n v="1476087.38"/>
    <n v="7423103.6299999999"/>
    <n v="52880025"/>
    <n v="358184109"/>
    <n v="18.825636957556899"/>
    <n v="1903706.22"/>
    <n v="315807.51"/>
    <s v="2009"/>
    <s v="Vague A"/>
    <x v="94"/>
    <s v="Villeurbanne"/>
    <x v="14"/>
    <s v="Auvergne-Rhône-Alpes"/>
    <s v="69266"/>
    <s v="A10"/>
    <s v="R84"/>
    <s v="Comptes financiers"/>
    <s v="etBz7"/>
    <n v="86.788134071767502"/>
    <n v="23276417"/>
    <n v="334916535"/>
    <m/>
    <n v="77.693767536739003"/>
    <n v="93.504018348284703"/>
    <n v="20641225.079999998"/>
    <n v="57"/>
    <n v="14462298.789999999"/>
    <n v="80504736.719999999"/>
    <n v="67430440"/>
    <n v="10463908"/>
    <m/>
    <m/>
    <n v="6033703.9699999997"/>
    <n v="4137000.19"/>
    <n v="82.143549967088703"/>
    <n v="67694491"/>
    <n v="73"/>
  </r>
  <r>
    <x v="95"/>
    <x v="8"/>
    <n v="47228874"/>
    <n v="12613032"/>
    <n v="12021694"/>
    <n v="13799343"/>
    <n v="26875895"/>
    <n v="-39985056"/>
    <n v="3.7723326698136499"/>
    <m/>
    <m/>
    <n v="0"/>
    <n v="7336683"/>
    <n v="75447406"/>
    <n v="411326157"/>
    <n v="22.382210426749001"/>
    <n v="1391935"/>
    <n v="2879208"/>
    <s v="2009"/>
    <s v="Vague A"/>
    <x v="94"/>
    <s v="Villeurbanne"/>
    <x v="14"/>
    <s v="Auvergne-Rhône-Alpes"/>
    <s v="69266"/>
    <s v="A10"/>
    <s v="R84"/>
    <s v="Comptes financiers"/>
    <s v="etBz7"/>
    <n v="32.854035436034302"/>
    <n v="15516591"/>
    <n v="395809567"/>
    <n v="316066303"/>
    <n v="76.840798383750695"/>
    <n v="96.227667573302398"/>
    <m/>
    <n v="68.621550423514606"/>
    <n v="24435526"/>
    <n v="110647361"/>
    <n v="92063886"/>
    <n v="-249144"/>
    <n v="939669"/>
    <n v="-2740465"/>
    <n v="5337383"/>
    <n v="3956662"/>
    <n v="81.777044779556505"/>
    <n v="115432462"/>
    <n v="104.98909017022299"/>
  </r>
  <r>
    <x v="95"/>
    <x v="11"/>
    <n v="46922391"/>
    <n v="11547066"/>
    <n v="6347441"/>
    <n v="15410380"/>
    <n v="15290092"/>
    <n v="-45245655"/>
    <n v="3.8302876749659118"/>
    <m/>
    <m/>
    <m/>
    <n v="6912013"/>
    <n v="80384293"/>
    <n v="436388789"/>
    <n v="23.507452891966938"/>
    <n v="1216153"/>
    <n v="3005693"/>
    <s v="2009"/>
    <s v="Vague A"/>
    <x v="94"/>
    <s v="Villeurbanne"/>
    <x v="14"/>
    <s v="Auvergne-Rhône-Alpes"/>
    <s v="69266"/>
    <s v="A10"/>
    <s v="R84"/>
    <s v="Comptes financiers"/>
    <s v="etBz7"/>
    <n v="35.622536796984619"/>
    <n v="16714946"/>
    <n v="419636814"/>
    <n v="334988167"/>
    <n v="76.763696832734169"/>
    <n v="96.161227001640498"/>
    <m/>
    <n v="68.960454646860398"/>
    <n v="30302089"/>
    <n v="110432109"/>
    <n v="102583889"/>
    <n v="-273582"/>
    <n v="1015198"/>
    <n v="-16988049"/>
    <n v="9728505"/>
    <n v="10672677"/>
    <n v="80.287524911691904"/>
    <n v="125629948"/>
    <n v="107.776009566215"/>
  </r>
  <r>
    <x v="96"/>
    <x v="3"/>
    <n v="3587076.98"/>
    <n v="0"/>
    <n v="0"/>
    <n v="2487376.5"/>
    <n v="3351428.43"/>
    <m/>
    <n v="15.990212818521499"/>
    <n v="15184584.039999999"/>
    <n v="31.587192695135901"/>
    <n v="347202.68"/>
    <n v="4013068.88"/>
    <n v="18848809.280000001"/>
    <n v="48071964.439999998"/>
    <n v="46.124490018864698"/>
    <m/>
    <n v="131693.03"/>
    <s v="2012"/>
    <s v="Vague A"/>
    <x v="95"/>
    <s v="Lyon 7e"/>
    <x v="14"/>
    <s v="Auvergne-Rhône-Alpes"/>
    <s v="69387"/>
    <s v="A10"/>
    <s v="R84"/>
    <s v="Comptes financiers"/>
    <s v="CUBKB"/>
    <n v="214.29173287493799"/>
    <n v="7686809.4199999999"/>
    <n v="40380634.520000003"/>
    <m/>
    <n v="46.896465440137902"/>
    <n v="84.000383571593403"/>
    <n v="11875857.66"/>
    <n v="168.040235658982"/>
    <n v="4437511.53"/>
    <n v="22172948.440000001"/>
    <n v="22172948.440000001"/>
    <n v="3417133.55"/>
    <m/>
    <m/>
    <n v="1666513.02"/>
    <n v="2692995.54"/>
    <m/>
    <n v="19816242.34"/>
    <n v="176.66506054694901"/>
  </r>
  <r>
    <x v="96"/>
    <x v="5"/>
    <m/>
    <m/>
    <m/>
    <m/>
    <m/>
    <m/>
    <m/>
    <m/>
    <m/>
    <m/>
    <m/>
    <n v="16981925.809999999"/>
    <m/>
    <m/>
    <m/>
    <m/>
    <s v="2012"/>
    <s v="Vague A"/>
    <x v="95"/>
    <s v="Lyon 7e"/>
    <x v="14"/>
    <s v="Auvergne-Rhône-Alpes"/>
    <s v="69387"/>
    <s v="A10"/>
    <s v="R84"/>
    <s v="Comptes financiers"/>
    <s v="CUBKB"/>
    <m/>
    <m/>
    <m/>
    <m/>
    <m/>
    <m/>
    <m/>
    <m/>
    <m/>
    <m/>
    <m/>
    <m/>
    <m/>
    <m/>
    <m/>
    <m/>
    <n v="74.820976924145199"/>
    <n v="24773895.390000001"/>
    <m/>
  </r>
  <r>
    <x v="96"/>
    <x v="2"/>
    <m/>
    <n v="721928.8"/>
    <n v="90573.92"/>
    <n v="2636674.1800000002"/>
    <n v="3303083.36"/>
    <m/>
    <n v="4.3562586139999997"/>
    <n v="13989598.25"/>
    <n v="10.901254740000001"/>
    <n v="237224.87"/>
    <n v="4212094.58"/>
    <n v="16601215"/>
    <n v="128330165.5"/>
    <n v="15.791229149999999"/>
    <n v="670873.16"/>
    <n v="71916.47"/>
    <s v="2012"/>
    <s v="Vague A"/>
    <x v="95"/>
    <s v="Lyon 7e"/>
    <x v="14"/>
    <s v="Auvergne-Rhône-Alpes"/>
    <s v="69387"/>
    <s v="A10"/>
    <s v="R84"/>
    <s v="Comptes financiers"/>
    <s v="CUBKB"/>
    <m/>
    <n v="5590393.8899999997"/>
    <n v="122728270"/>
    <m/>
    <n v="83.350309440000004"/>
    <n v="95.634778839999996"/>
    <n v="8515508.9299999997"/>
    <n v="48.37471"/>
    <n v="4902872.25"/>
    <n v="20264910.510000002"/>
    <n v="20264910.510000002"/>
    <n v="2836878.23"/>
    <m/>
    <m/>
    <n v="1687486.16"/>
    <n v="1729576.23"/>
    <n v="78.814929125764095"/>
    <n v="27074000"/>
    <n v="78.891630000000006"/>
  </r>
  <r>
    <x v="96"/>
    <x v="7"/>
    <n v="7609638"/>
    <m/>
    <m/>
    <m/>
    <m/>
    <n v="-10527440"/>
    <n v="6.32855531581151"/>
    <m/>
    <m/>
    <m/>
    <m/>
    <n v="35858823"/>
    <n v="133978998"/>
    <n v="12.9485943759633"/>
    <m/>
    <m/>
    <s v="2012"/>
    <s v="Vague A"/>
    <x v="95"/>
    <s v="Lyon 7e"/>
    <x v="14"/>
    <s v="Auvergne-Rhône-Alpes"/>
    <s v="69387"/>
    <s v="A10"/>
    <s v="R84"/>
    <s v="Comptes financiers"/>
    <s v="CUBKB"/>
    <n v="111.423631452639"/>
    <n v="8478935"/>
    <n v="125500063"/>
    <m/>
    <n v="83.131152391511407"/>
    <n v="93.671444684188501"/>
    <m/>
    <n v="102.86191075000001"/>
    <m/>
    <n v="17348397"/>
    <n v="17348397"/>
    <n v="5320457"/>
    <n v="5320457"/>
    <n v="3857992"/>
    <m/>
    <m/>
    <n v="81.1103925914706"/>
    <n v="46386263"/>
    <n v="133.06012985999999"/>
  </r>
  <r>
    <x v="96"/>
    <x v="1"/>
    <n v="12936722"/>
    <n v="1306314"/>
    <m/>
    <n v="4307042"/>
    <n v="7808812"/>
    <n v="-5791229"/>
    <n v="3.8086919475786898"/>
    <m/>
    <m/>
    <n v="11452"/>
    <n v="3503910"/>
    <n v="41087525"/>
    <n v="141647817"/>
    <n v="16.0616008646289"/>
    <n v="794110"/>
    <n v="153867"/>
    <s v="2012"/>
    <s v="Vague A"/>
    <x v="95"/>
    <s v="Lyon 7e"/>
    <x v="14"/>
    <s v="Auvergne-Rhône-Alpes"/>
    <s v="69387"/>
    <s v="A10"/>
    <s v="R84"/>
    <s v="Comptes financiers"/>
    <s v="CUBKB"/>
    <n v="41.702442086952203"/>
    <n v="5394929"/>
    <n v="136252888"/>
    <n v="116490927"/>
    <n v="82.239832188871603"/>
    <n v="96.191308052421306"/>
    <m/>
    <n v="108.55923288759899"/>
    <n v="3741081"/>
    <n v="23585495"/>
    <n v="22750907"/>
    <n v="1778505"/>
    <n v="1778505"/>
    <n v="-7648003"/>
    <n v="1157249"/>
    <n v="801658"/>
    <n v="81.101891105540801"/>
    <n v="46878754"/>
    <n v="123.860504446702"/>
  </r>
  <r>
    <x v="96"/>
    <x v="13"/>
    <n v="9798927"/>
    <n v="1000211"/>
    <n v="0"/>
    <n v="3360194"/>
    <n v="6164056"/>
    <n v="-5288047"/>
    <n v="3.8764988057258098"/>
    <m/>
    <m/>
    <n v="29"/>
    <n v="3246879"/>
    <n v="37329572"/>
    <n v="141875292"/>
    <n v="15.529734381092901"/>
    <n v="454554"/>
    <n v="190035"/>
    <s v="2012"/>
    <s v="Vague A"/>
    <x v="95"/>
    <s v="Lyon 7e"/>
    <x v="14"/>
    <s v="Auvergne-Rhône-Alpes"/>
    <s v="69387"/>
    <s v="A10"/>
    <s v="R84"/>
    <s v="Comptes financiers"/>
    <s v="CUBKB"/>
    <n v="56.126492216953999"/>
    <n v="5499794"/>
    <n v="136375498"/>
    <n v="119059461"/>
    <n v="83.918390102767106"/>
    <n v="96.123501194274198"/>
    <m/>
    <n v="98.541498414913207"/>
    <n v="4194078"/>
    <n v="21490992"/>
    <n v="22032856"/>
    <n v="1737318"/>
    <n v="1737318"/>
    <n v="-5103547"/>
    <n v="1885674"/>
    <n v="995282"/>
    <n v="81.056541023331505"/>
    <n v="42617619"/>
    <n v="112.500728246653"/>
  </r>
  <r>
    <x v="97"/>
    <x v="8"/>
    <n v="6168651"/>
    <n v="448989"/>
    <n v="199144"/>
    <n v="3532136"/>
    <n v="3027315"/>
    <n v="-1230819"/>
    <n v="6.7305257071533804"/>
    <m/>
    <m/>
    <n v="1500"/>
    <n v="3872019"/>
    <n v="38424103"/>
    <n v="129919480"/>
    <n v="24.781590104886501"/>
    <n v="789901"/>
    <n v="154300"/>
    <s v="2010"/>
    <s v="Vague A"/>
    <x v="96"/>
    <s v="Lyon 8e"/>
    <x v="14"/>
    <s v="Auvergne-Rhône-Alpes"/>
    <s v="69388"/>
    <s v="A10"/>
    <s v="R84"/>
    <s v="Comptes financiers"/>
    <s v="7Gzub"/>
    <n v="141.75326177473801"/>
    <n v="8744264"/>
    <n v="121175216"/>
    <n v="99929064"/>
    <n v="76.916151450113603"/>
    <n v="93.269474292846596"/>
    <m/>
    <n v="114.154342254277"/>
    <n v="17101889"/>
    <n v="30153050"/>
    <n v="32196113"/>
    <n v="6750422"/>
    <n v="6750422"/>
    <n v="4778132"/>
    <n v="179819"/>
    <n v="846038"/>
    <n v="78.8058480010408"/>
    <n v="39654922"/>
    <n v="117.810988015899"/>
  </r>
  <r>
    <x v="98"/>
    <x v="2"/>
    <n v="847970.03"/>
    <n v="0"/>
    <n v="0"/>
    <n v="17247.830000000002"/>
    <n v="53680.86"/>
    <n v="365949.78"/>
    <n v="17.932917369999998"/>
    <n v="1711778.07"/>
    <n v="51.202776649999997"/>
    <n v="58642"/>
    <n v="20839"/>
    <n v="3191865.49"/>
    <n v="3343135.24"/>
    <n v="34.674913119999999"/>
    <n v="18536.34"/>
    <n v="164040.68"/>
    <m/>
    <s v="Vague A"/>
    <x v="97"/>
    <s v="Villeurbanne"/>
    <x v="14"/>
    <s v="Auvergne-Rhône-Alpes"/>
    <s v="69266"/>
    <s v="A10"/>
    <s v="R84"/>
    <s v="Comptes financiers"/>
    <s v="59da6"/>
    <n v="70.70081003"/>
    <n v="599521.68000000005"/>
    <n v="2775884.36"/>
    <m/>
    <n v="29.258484920000001"/>
    <n v="83.032368140000003"/>
    <n v="679357.98"/>
    <n v="413.94792699999999"/>
    <n v="234987.6"/>
    <n v="1159229.24"/>
    <n v="1159229.24"/>
    <n v="330512.82"/>
    <m/>
    <m/>
    <n v="5276.95"/>
    <n v="52114.89"/>
    <m/>
    <n v="2825915.71"/>
    <n v="366.48848570000001"/>
  </r>
  <r>
    <x v="98"/>
    <x v="14"/>
    <n v="371323"/>
    <n v="0"/>
    <n v="0"/>
    <n v="122926"/>
    <n v="244246"/>
    <n v="149087"/>
    <n v="24.9180276250456"/>
    <m/>
    <m/>
    <n v="0"/>
    <n v="21714"/>
    <n v="2565222"/>
    <n v="2604231"/>
    <n v="17.841389646310201"/>
    <n v="4279"/>
    <n v="42898"/>
    <m/>
    <s v="Vague A"/>
    <x v="97"/>
    <s v="Villeurbanne"/>
    <x v="14"/>
    <s v="Auvergne-Rhône-Alpes"/>
    <s v="69266"/>
    <s v="A10"/>
    <s v="R84"/>
    <s v="Comptes financiers"/>
    <s v="59da6"/>
    <n v="174.75971054849799"/>
    <n v="648923"/>
    <n v="1955308"/>
    <n v="863924"/>
    <n v="33.173862072911298"/>
    <n v="75.081972374954404"/>
    <m/>
    <n v="472.29383810632402"/>
    <n v="215584"/>
    <n v="656647"/>
    <n v="464631"/>
    <n v="256839"/>
    <n v="256839"/>
    <n v="461762"/>
    <m/>
    <n v="5000"/>
    <m/>
    <n v="2416135"/>
    <n v="444.844801944246"/>
  </r>
  <r>
    <x v="98"/>
    <x v="8"/>
    <n v="198529"/>
    <n v="15200"/>
    <n v="0"/>
    <n v="103270"/>
    <n v="357860"/>
    <n v="-107442"/>
    <n v="14.2242413695192"/>
    <m/>
    <m/>
    <n v="0"/>
    <n v="18548"/>
    <n v="2985462"/>
    <n v="2729425"/>
    <n v="17.679254788096401"/>
    <n v="4903"/>
    <n v="38741"/>
    <m/>
    <s v="Vague A"/>
    <x v="97"/>
    <s v="Villeurbanne"/>
    <x v="14"/>
    <s v="Auvergne-Rhône-Alpes"/>
    <s v="69266"/>
    <s v="A10"/>
    <s v="R84"/>
    <s v="Comptes financiers"/>
    <s v="59da6"/>
    <n v="195.55833152839099"/>
    <n v="388240"/>
    <n v="2341185"/>
    <n v="963002"/>
    <n v="35.282229773670302"/>
    <n v="85.775758630480794"/>
    <m/>
    <n v="459.06936871712401"/>
    <n v="357408"/>
    <n v="927930"/>
    <n v="482542"/>
    <n v="395104"/>
    <n v="395104"/>
    <n v="743971"/>
    <n v="0"/>
    <n v="32000"/>
    <m/>
    <n v="3092904"/>
    <n v="475.590540687729"/>
  </r>
  <r>
    <x v="98"/>
    <x v="11"/>
    <n v="562541"/>
    <n v="20484"/>
    <n v="0"/>
    <n v="103050"/>
    <n v="75381"/>
    <n v="-25209"/>
    <n v="16.29111796507382"/>
    <m/>
    <m/>
    <m/>
    <n v="21194"/>
    <n v="3007368"/>
    <n v="2939743"/>
    <n v="23.660809805483002"/>
    <n v="9184"/>
    <n v="32474"/>
    <m/>
    <s v="Vague A"/>
    <x v="97"/>
    <s v="Villeurbanne"/>
    <x v="14"/>
    <s v="Auvergne-Rhône-Alpes"/>
    <s v="69266"/>
    <s v="A10"/>
    <s v="R84"/>
    <s v="Comptes financiers"/>
    <s v="59da6"/>
    <n v="85.134594633991128"/>
    <n v="478917"/>
    <n v="2460827"/>
    <n v="1052960"/>
    <n v="35.818097024127617"/>
    <n v="83.708916051505184"/>
    <m/>
    <n v="439.954730665748"/>
    <n v="386215"/>
    <n v="667982"/>
    <n v="695567"/>
    <n v="128903"/>
    <n v="128903"/>
    <n v="-115049"/>
    <m/>
    <n v="20000"/>
    <m/>
    <n v="3032577"/>
    <n v="443.64261282893898"/>
  </r>
  <r>
    <x v="99"/>
    <x v="3"/>
    <n v="312856.15999999997"/>
    <n v="0"/>
    <n v="0"/>
    <n v="212422.1"/>
    <n v="21650"/>
    <m/>
    <m/>
    <n v="1191506.6299999999"/>
    <n v="67.936004263768794"/>
    <n v="43693.120000000003"/>
    <m/>
    <n v="628010.23"/>
    <n v="1753866.22"/>
    <n v="37.081917228555803"/>
    <n v="121815.61"/>
    <m/>
    <m/>
    <s v="Vague A"/>
    <x v="98"/>
    <s v="Lyon 5e"/>
    <x v="14"/>
    <s v="Auvergne-Rhône-Alpes"/>
    <s v="69385"/>
    <s v="A10"/>
    <s v="R84"/>
    <s v="Comptes financiers"/>
    <s v="zHvr4"/>
    <m/>
    <m/>
    <n v="1771868.46"/>
    <m/>
    <n v="32.4014051653267"/>
    <n v="101.026431765132"/>
    <m/>
    <n v="127.59620022809101"/>
    <n v="14932"/>
    <n v="650367.22"/>
    <n v="650367.22"/>
    <m/>
    <m/>
    <m/>
    <m/>
    <m/>
    <m/>
    <n v="691553.76"/>
    <n v="140.50667937280201"/>
  </r>
  <r>
    <x v="99"/>
    <x v="0"/>
    <n v="204981.78"/>
    <n v="0"/>
    <n v="0"/>
    <n v="236176.42"/>
    <n v="72273.11"/>
    <n v="177280.8"/>
    <n v="3.6807212570000001"/>
    <n v="1375126.01"/>
    <n v="72.278897119999996"/>
    <n v="60987.71"/>
    <m/>
    <n v="619377.94999999995"/>
    <n v="1902527.66"/>
    <n v="34.74791321"/>
    <n v="103765.49"/>
    <m/>
    <m/>
    <s v="Vague A"/>
    <x v="98"/>
    <s v="Lyon 5e"/>
    <x v="14"/>
    <s v="Auvergne-Rhône-Alpes"/>
    <s v="69385"/>
    <s v="A10"/>
    <s v="R84"/>
    <s v="Comptes financiers"/>
    <s v="zHvr4"/>
    <n v="34.16242166"/>
    <n v="70026.740000000005"/>
    <n v="1832500.92"/>
    <m/>
    <n v="23.345024590000001"/>
    <n v="96.319278740000001"/>
    <n v="79920.58"/>
    <n v="121.6785539"/>
    <n v="7641"/>
    <n v="661088.66"/>
    <n v="661088.66"/>
    <n v="27961.82"/>
    <m/>
    <m/>
    <m/>
    <m/>
    <m/>
    <n v="442097.15"/>
    <n v="86.851238249999994"/>
  </r>
  <r>
    <x v="99"/>
    <x v="10"/>
    <n v="153321"/>
    <n v="0"/>
    <n v="0"/>
    <n v="71831"/>
    <n v="13500"/>
    <n v="-27203"/>
    <n v="13.5279602725163"/>
    <m/>
    <m/>
    <n v="0"/>
    <n v="118608"/>
    <n v="534681"/>
    <n v="2106149"/>
    <n v="30.918610221783901"/>
    <n v="125075"/>
    <n v="0"/>
    <m/>
    <s v="Vague A"/>
    <x v="98"/>
    <s v="Lyon 5e"/>
    <x v="14"/>
    <s v="Auvergne-Rhône-Alpes"/>
    <s v="69385"/>
    <s v="A10"/>
    <s v="R84"/>
    <s v="Comptes financiers"/>
    <s v="zHvr4"/>
    <n v="185.83168646173701"/>
    <n v="284919"/>
    <n v="1821230"/>
    <n v="479942"/>
    <n v="22.7876565238262"/>
    <n v="86.472039727483704"/>
    <m/>
    <n v="105.68964930294401"/>
    <n v="138079"/>
    <n v="735963"/>
    <n v="651192"/>
    <n v="223008"/>
    <n v="223008"/>
    <n v="205585"/>
    <n v="84205"/>
    <n v="184665"/>
    <m/>
    <n v="561884"/>
    <n v="111.066828462083"/>
  </r>
  <r>
    <x v="99"/>
    <x v="13"/>
    <n v="147410"/>
    <m/>
    <m/>
    <n v="88634"/>
    <n v="63898"/>
    <n v="-307035"/>
    <n v="4.9974845545667197"/>
    <m/>
    <m/>
    <m/>
    <n v="114771"/>
    <n v="484773"/>
    <n v="2005609"/>
    <n v="30.685043794677799"/>
    <n v="31453"/>
    <m/>
    <m/>
    <s v="Vague A"/>
    <x v="98"/>
    <s v="Lyon 5e"/>
    <x v="14"/>
    <s v="Auvergne-Rhône-Alpes"/>
    <s v="69385"/>
    <s v="A10"/>
    <s v="R84"/>
    <s v="Comptes financiers"/>
    <s v="zHvr4"/>
    <n v="67.994030255749294"/>
    <n v="100230"/>
    <n v="1903771"/>
    <n v="593695"/>
    <n v="29.601731942766499"/>
    <n v="94.922340296638097"/>
    <m/>
    <n v="91.6697859143773"/>
    <n v="114176"/>
    <n v="584572"/>
    <n v="615422"/>
    <n v="-37245"/>
    <n v="-37245"/>
    <n v="-3033"/>
    <n v="20664"/>
    <n v="150976"/>
    <m/>
    <n v="791808"/>
    <n v="149.72960508380501"/>
  </r>
  <r>
    <x v="99"/>
    <x v="14"/>
    <n v="70897"/>
    <m/>
    <m/>
    <n v="69675"/>
    <n v="28000"/>
    <n v="-374718"/>
    <n v="27.9678562889499"/>
    <m/>
    <m/>
    <m/>
    <n v="148331"/>
    <n v="1169530"/>
    <n v="2701866"/>
    <n v="19.754088470708801"/>
    <n v="23730"/>
    <m/>
    <m/>
    <s v="Vague A"/>
    <x v="98"/>
    <s v="Lyon 5e"/>
    <x v="14"/>
    <s v="Auvergne-Rhône-Alpes"/>
    <s v="69385"/>
    <s v="A10"/>
    <s v="R84"/>
    <s v="Comptes financiers"/>
    <s v="zHvr4"/>
    <n v="1065.84763812291"/>
    <n v="755654"/>
    <n v="1946213"/>
    <n v="616952"/>
    <n v="22.834293040439501"/>
    <n v="72.032180722508102"/>
    <m/>
    <n v="216.33336125079799"/>
    <n v="72931"/>
    <n v="567113"/>
    <n v="533729"/>
    <n v="580000"/>
    <n v="580000"/>
    <n v="735705"/>
    <n v="94446"/>
    <n v="130000"/>
    <m/>
    <n v="1544248"/>
    <n v="285.64667896062798"/>
  </r>
  <r>
    <x v="100"/>
    <x v="4"/>
    <n v="20633828"/>
    <m/>
    <m/>
    <m/>
    <m/>
    <n v="-36804430"/>
    <n v="3.18661832640035"/>
    <m/>
    <m/>
    <m/>
    <m/>
    <n v="6203319"/>
    <n v="34454644"/>
    <n v="96.206415599592304"/>
    <m/>
    <m/>
    <s v="2017"/>
    <s v="Vague A"/>
    <x v="99"/>
    <s v="Lyon 7e"/>
    <x v="14"/>
    <s v="Auvergne-Rhône-Alpes"/>
    <s v="69387"/>
    <s v="A10"/>
    <s v="R84"/>
    <s v="Comptes financiers"/>
    <s v="iq0rG"/>
    <n v="5.3210582156640998"/>
    <n v="1097938"/>
    <n v="33356706"/>
    <m/>
    <n v="29.198641553225698"/>
    <n v="96.813381673599594"/>
    <m/>
    <n v="66.948901968917397"/>
    <m/>
    <n v="33147578"/>
    <n v="33147578"/>
    <n v="960947"/>
    <n v="960947"/>
    <n v="4354488"/>
    <m/>
    <m/>
    <m/>
    <n v="43007749"/>
    <n v="464.15823073177597"/>
  </r>
  <r>
    <x v="100"/>
    <x v="14"/>
    <n v="58018030"/>
    <n v="87614"/>
    <n v="35754374"/>
    <n v="1617184"/>
    <n v="5447091"/>
    <n v="-12794004"/>
    <n v="5.5384298763515698"/>
    <m/>
    <m/>
    <n v="54020"/>
    <n v="3125"/>
    <n v="27211043"/>
    <n v="43983657"/>
    <n v="82.785312735591802"/>
    <n v="0"/>
    <n v="3028"/>
    <s v="2017"/>
    <s v="Vague A"/>
    <x v="99"/>
    <s v="Lyon 7e"/>
    <x v="14"/>
    <s v="Auvergne-Rhône-Alpes"/>
    <s v="69387"/>
    <s v="A10"/>
    <s v="R84"/>
    <s v="Comptes financiers"/>
    <s v="iq0rG"/>
    <n v="4.1987016794606804"/>
    <n v="2436004"/>
    <n v="41547654"/>
    <n v="14562107"/>
    <n v="33.107995090085403"/>
    <n v="94.461572397220195"/>
    <m/>
    <n v="235.776861913792"/>
    <n v="23845"/>
    <n v="43618416"/>
    <n v="36412008"/>
    <n v="1318736"/>
    <n v="1318736"/>
    <n v="-39429558"/>
    <n v="291535"/>
    <n v="336600"/>
    <n v="24.417673866830999"/>
    <n v="40005047"/>
    <n v="346.63369729612202"/>
  </r>
  <r>
    <x v="101"/>
    <x v="5"/>
    <n v="8219214.79"/>
    <n v="0"/>
    <n v="0"/>
    <n v="4664454.18"/>
    <n v="3912529.44"/>
    <m/>
    <n v="3.5077907026095398"/>
    <n v="18988981.969999999"/>
    <n v="16.4712292181812"/>
    <n v="339259.8"/>
    <n v="738904.93"/>
    <n v="12094776.01"/>
    <n v="115285761.12"/>
    <n v="12.330889376011401"/>
    <n v="108959.59"/>
    <n v="229313.1"/>
    <s v="2010"/>
    <s v="Vague A"/>
    <x v="100"/>
    <s v="Lyon 7e"/>
    <x v="14"/>
    <s v="Auvergne-Rhône-Alpes"/>
    <s v="69387"/>
    <s v="A10"/>
    <s v="R84"/>
    <s v="Comptes financiers"/>
    <s v="kWved"/>
    <n v="49.201575981688201"/>
    <n v="4043983.21"/>
    <n v="111342912.61"/>
    <m/>
    <n v="77.625434859079803"/>
    <n v="96.579934528171293"/>
    <n v="6992023.3399999999"/>
    <n v="39.105491867732397"/>
    <n v="6951.6"/>
    <n v="14215759.67"/>
    <n v="14215759.67"/>
    <n v="1520038.56"/>
    <m/>
    <m/>
    <n v="1603875.44"/>
    <n v="999093.37"/>
    <n v="81.116202438513994"/>
    <n v="15097795.75"/>
    <n v="48.8150196774343"/>
  </r>
  <r>
    <x v="101"/>
    <x v="7"/>
    <n v="8881824"/>
    <m/>
    <m/>
    <m/>
    <m/>
    <n v="-9152132"/>
    <n v="5.3124724007050403"/>
    <m/>
    <m/>
    <m/>
    <m/>
    <n v="16692505"/>
    <n v="121481817"/>
    <n v="12.112346821417701"/>
    <m/>
    <m/>
    <s v="2010"/>
    <s v="Vague A"/>
    <x v="100"/>
    <s v="Lyon 7e"/>
    <x v="14"/>
    <s v="Auvergne-Rhône-Alpes"/>
    <s v="69387"/>
    <s v="A10"/>
    <s v="R84"/>
    <s v="Comptes financiers"/>
    <s v="kWved"/>
    <n v="72.661741552185703"/>
    <n v="6453688"/>
    <n v="115028129"/>
    <m/>
    <n v="77.6248654562024"/>
    <n v="94.687527599294995"/>
    <m/>
    <n v="52.242019863000003"/>
    <m/>
    <n v="14670060.5"/>
    <n v="14714299"/>
    <n v="3023040"/>
    <n v="3023040"/>
    <n v="2485334"/>
    <m/>
    <m/>
    <n v="84.268204837043697"/>
    <n v="25844637"/>
    <n v="80.885166096999995"/>
  </r>
  <r>
    <x v="101"/>
    <x v="10"/>
    <n v="5404388"/>
    <n v="2358857"/>
    <n v="5285540"/>
    <n v="6718695"/>
    <n v="2454631"/>
    <n v="-9943200"/>
    <n v="4.0653429571397197"/>
    <m/>
    <m/>
    <n v="637417"/>
    <n v="686194"/>
    <n v="17966438"/>
    <n v="127364851"/>
    <n v="11.898807937207099"/>
    <n v="60197"/>
    <n v="95169"/>
    <s v="2010"/>
    <s v="Vague A"/>
    <x v="100"/>
    <s v="Lyon 7e"/>
    <x v="14"/>
    <s v="Auvergne-Rhône-Alpes"/>
    <s v="69387"/>
    <s v="A10"/>
    <s v="R84"/>
    <s v="Comptes financiers"/>
    <s v="kWved"/>
    <n v="95.807665918879295"/>
    <n v="5177818"/>
    <n v="122187033"/>
    <n v="94725324"/>
    <n v="74.373206780573994"/>
    <n v="95.934657042860294"/>
    <m/>
    <n v="52.934566960145403"/>
    <n v="117978"/>
    <n v="21934241"/>
    <n v="15154899"/>
    <n v="2133738"/>
    <n v="2133738"/>
    <n v="5627555"/>
    <n v="2381292"/>
    <n v="1138271"/>
    <n v="84.0215657329924"/>
    <n v="27909638"/>
    <n v="82.230245168486903"/>
  </r>
  <r>
    <x v="102"/>
    <x v="9"/>
    <n v="10287425"/>
    <n v="1719730"/>
    <n v="342180"/>
    <n v="2440024"/>
    <n v="12921029"/>
    <n v="51351"/>
    <n v="-5.3305191235835947"/>
    <m/>
    <m/>
    <n v="840744"/>
    <n v="1755042"/>
    <n v="2515790"/>
    <n v="105100908"/>
    <n v="21.802653693534211"/>
    <n v="481056"/>
    <n v="0"/>
    <s v="2011"/>
    <s v="Vague B"/>
    <x v="101"/>
    <s v="Le Mans"/>
    <x v="15"/>
    <s v="Pays de la Loire"/>
    <s v="72181"/>
    <s v="A17"/>
    <s v="R52"/>
    <s v="Budget"/>
    <s v="9xlel"/>
    <n v="-54.458953528215268"/>
    <n v="-5602424"/>
    <n v="110703332"/>
    <n v="92834764"/>
    <n v="88.329174092387476"/>
    <n v="105.3305191235836"/>
    <m/>
    <n v="8.1811846458243895"/>
    <n v="1828000"/>
    <n v="25435631"/>
    <n v="22914787"/>
    <n v="-7102424"/>
    <n v="-7102424"/>
    <n v="-12975116"/>
    <n v="1851381"/>
    <n v="1256445"/>
    <m/>
    <n v="2464439"/>
    <n v="8.01419455016946"/>
  </r>
  <r>
    <x v="103"/>
    <x v="2"/>
    <n v="4731933.01"/>
    <n v="1320573.4399999999"/>
    <n v="17708.32"/>
    <n v="2130130.27"/>
    <n v="2206393.16"/>
    <m/>
    <n v="4.5607315829999999"/>
    <n v="13799247.439999999"/>
    <n v="13.71216589"/>
    <n v="555375.09"/>
    <n v="1681629.1"/>
    <n v="10419771.02"/>
    <n v="100635067.8"/>
    <n v="18.235402329999999"/>
    <n v="917366.68"/>
    <n v="11449.1"/>
    <s v="2011"/>
    <s v="Vague A"/>
    <x v="102"/>
    <s v="Chambéry"/>
    <x v="13"/>
    <s v="Auvergne-Rhône-Alpes"/>
    <s v="73065"/>
    <s v="A08"/>
    <s v="R84"/>
    <s v="Comptes financiers"/>
    <s v="zCa4j"/>
    <n v="96.994089099999997"/>
    <n v="4589695.32"/>
    <n v="95948957.879999995"/>
    <m/>
    <n v="79.917671110000001"/>
    <n v="95.343462259999995"/>
    <n v="5569161.8700000001"/>
    <n v="39.094927660000003"/>
    <n v="5208226.08"/>
    <n v="18351209.5"/>
    <n v="18351209.5"/>
    <n v="2058279.24"/>
    <m/>
    <m/>
    <n v="1527625.48"/>
    <n v="948671.48"/>
    <n v="84.355609229261205"/>
    <n v="13238728.09"/>
    <n v="49.671640189999998"/>
  </r>
  <r>
    <x v="103"/>
    <x v="0"/>
    <n v="3909986.66"/>
    <n v="1068332.3"/>
    <n v="9131.64"/>
    <n v="976711.61"/>
    <n v="2156468.16"/>
    <n v="-4207112.82"/>
    <n v="2.5246085530000002"/>
    <n v="13797210.800000001"/>
    <n v="13.672523630000001"/>
    <n v="737594.52"/>
    <n v="1758313.25"/>
    <n v="9595220.7899999991"/>
    <n v="100911954.3"/>
    <n v="17.201522300000001"/>
    <n v="1045668.95"/>
    <n v="13282.57"/>
    <s v="2011"/>
    <s v="Vague A"/>
    <x v="102"/>
    <s v="Chambéry"/>
    <x v="13"/>
    <s v="Auvergne-Rhône-Alpes"/>
    <s v="73065"/>
    <s v="A08"/>
    <s v="R84"/>
    <s v="Comptes financiers"/>
    <s v="zCa4j"/>
    <n v="65.157046600000001"/>
    <n v="2547631.83"/>
    <n v="98305847.640000001"/>
    <m/>
    <n v="82.287213260000001"/>
    <n v="97.417445029999996"/>
    <n v="4262247.4000000004"/>
    <n v="35.138087579999997"/>
    <n v="5359503.16"/>
    <n v="17358392.329999998"/>
    <n v="17358392.329999998"/>
    <n v="1318607.81"/>
    <m/>
    <m/>
    <n v="907334.81"/>
    <n v="825277.32"/>
    <n v="84.799511307634603"/>
    <n v="13802333.609999999"/>
    <n v="50.544705309999998"/>
  </r>
  <r>
    <x v="103"/>
    <x v="10"/>
    <n v="6073871"/>
    <n v="1340212"/>
    <n v="60000"/>
    <n v="3774606"/>
    <n v="2451513"/>
    <n v="-6151038"/>
    <n v="2.3344040393345602"/>
    <m/>
    <m/>
    <n v="722271"/>
    <n v="1750521"/>
    <n v="9868971"/>
    <n v="108369929"/>
    <n v="16.1733159389631"/>
    <n v="1612584"/>
    <n v="367591"/>
    <s v="2011"/>
    <s v="Vague A"/>
    <x v="102"/>
    <s v="Chambéry"/>
    <x v="13"/>
    <s v="Auvergne-Rhône-Alpes"/>
    <s v="73065"/>
    <s v="A08"/>
    <s v="R84"/>
    <s v="Comptes financiers"/>
    <s v="zCa4j"/>
    <n v="41.6504071291603"/>
    <n v="2529792"/>
    <n v="105840137"/>
    <n v="89116660"/>
    <n v="82.233753239793998"/>
    <n v="97.665595960665399"/>
    <m/>
    <n v="33.567885120934797"/>
    <n v="4745073"/>
    <n v="20756871"/>
    <n v="17527011"/>
    <n v="902257"/>
    <n v="902257"/>
    <n v="-94519"/>
    <n v="1144216"/>
    <n v="2788284"/>
    <n v="85.305334453000896"/>
    <n v="16020009"/>
    <n v="54.489755998709597"/>
  </r>
  <r>
    <x v="104"/>
    <x v="5"/>
    <n v="7965416.1799999997"/>
    <n v="0"/>
    <n v="0"/>
    <n v="3060006.76"/>
    <n v="1960711.39"/>
    <m/>
    <n v="4.6499518475044201"/>
    <n v="16656864.85"/>
    <n v="19.0593440554008"/>
    <n v="821127.23"/>
    <m/>
    <n v="11606849.669999899"/>
    <n v="87394743.5"/>
    <n v="34.250672707792802"/>
    <n v="3421809.15"/>
    <n v="20190.330000000002"/>
    <s v="2011"/>
    <s v="Vague D"/>
    <x v="103"/>
    <s v="Paris 16e"/>
    <x v="20"/>
    <s v="Île-de-France"/>
    <s v="75116"/>
    <s v="A01"/>
    <s v="R11"/>
    <s v="Comptes financiers"/>
    <s v="C6Ps7"/>
    <n v="51.018219238859601"/>
    <n v="4063813.49"/>
    <n v="83322659.260000005"/>
    <m/>
    <n v="73.065731304537806"/>
    <n v="95.340584482635407"/>
    <n v="6431038.4199999999"/>
    <n v="50.1480139773441"/>
    <n v="8217304.2300000004"/>
    <n v="29933287.559999999"/>
    <n v="29933287.559999999"/>
    <n v="1317177.06"/>
    <m/>
    <m/>
    <n v="251863.07"/>
    <n v="461502.37"/>
    <n v="70.167939772572197"/>
    <n v="14944135.85"/>
    <n v="64.566937178668297"/>
  </r>
  <r>
    <x v="104"/>
    <x v="1"/>
    <n v="12520771"/>
    <n v="749575"/>
    <m/>
    <n v="18696001"/>
    <n v="2041021"/>
    <n v="67740"/>
    <n v="6.6548452369925197"/>
    <m/>
    <m/>
    <m/>
    <n v="998651"/>
    <n v="34249829"/>
    <n v="111650906"/>
    <n v="47.567535188653103"/>
    <n v="3157394"/>
    <m/>
    <s v="2011"/>
    <s v="Vague D"/>
    <x v="103"/>
    <s v="Paris 16e"/>
    <x v="20"/>
    <s v="Île-de-France"/>
    <s v="75116"/>
    <s v="A01"/>
    <s v="R11"/>
    <s v="Comptes financiers"/>
    <s v="C6Ps7"/>
    <n v="59.342951005173703"/>
    <n v="7430195"/>
    <n v="117571590"/>
    <n v="78105444"/>
    <n v="69.955047207588294"/>
    <n v="105.30285352095601"/>
    <m/>
    <n v="104.87175039480201"/>
    <n v="24830884"/>
    <n v="50994606"/>
    <n v="53109584"/>
    <n v="2876235"/>
    <n v="2876235"/>
    <n v="4180517"/>
    <n v="387080"/>
    <n v="134000"/>
    <n v="70.022134722503594"/>
    <n v="34182089"/>
    <n v="104.664332939616"/>
  </r>
  <r>
    <x v="104"/>
    <x v="9"/>
    <n v="20261000"/>
    <n v="2210730"/>
    <n v="0"/>
    <n v="15999101"/>
    <n v="3850923"/>
    <n v="-7946917"/>
    <n v="2.30561078155413"/>
    <m/>
    <m/>
    <n v="0"/>
    <n v="10527000"/>
    <n v="34264519"/>
    <n v="115804455"/>
    <n v="45.364088108700138"/>
    <n v="2000000"/>
    <n v="0"/>
    <s v="2011"/>
    <s v="Vague D"/>
    <x v="103"/>
    <s v="Paris 16e"/>
    <x v="20"/>
    <s v="Île-de-France"/>
    <s v="75116"/>
    <s v="A01"/>
    <s v="R11"/>
    <s v="Budget"/>
    <s v="C6Ps7"/>
    <n v="13.17802675090074"/>
    <n v="2670000"/>
    <n v="113134455"/>
    <n v="87300000"/>
    <n v="75.385700835084464"/>
    <n v="97.694389218445878"/>
    <m/>
    <n v="109.031566378253"/>
    <n v="15066000"/>
    <n v="51491940"/>
    <n v="52533635"/>
    <n v="-1450000"/>
    <n v="-1450000"/>
    <n v="-2101228"/>
    <n v="1838186"/>
    <n v="0"/>
    <m/>
    <n v="42211436"/>
    <n v="134.319089264186"/>
  </r>
  <r>
    <x v="105"/>
    <x v="3"/>
    <m/>
    <m/>
    <m/>
    <m/>
    <m/>
    <m/>
    <m/>
    <m/>
    <m/>
    <m/>
    <m/>
    <n v="17050593.510000098"/>
    <m/>
    <m/>
    <m/>
    <m/>
    <s v="2011"/>
    <s v="Vague D"/>
    <x v="104"/>
    <s v="Paris  5e"/>
    <x v="20"/>
    <s v="Île-de-France"/>
    <s v="75105"/>
    <s v="A01"/>
    <s v="R11"/>
    <s v="Comptes financiers"/>
    <s v="6G2TU"/>
    <m/>
    <m/>
    <m/>
    <m/>
    <m/>
    <m/>
    <m/>
    <m/>
    <m/>
    <m/>
    <m/>
    <m/>
    <m/>
    <m/>
    <m/>
    <m/>
    <m/>
    <n v="32607946.600000001"/>
    <m/>
  </r>
  <r>
    <x v="105"/>
    <x v="5"/>
    <n v="5224118.8600000003"/>
    <n v="0"/>
    <n v="0"/>
    <n v="7735447.3200000003"/>
    <n v="1487102.38"/>
    <m/>
    <n v="-7.9304633285158396E-2"/>
    <n v="29515873.489999998"/>
    <n v="15.0545051836299"/>
    <n v="786321.42"/>
    <n v="8617806.3399999999"/>
    <n v="11961435.500000101"/>
    <n v="196060070.59"/>
    <n v="15.318437609259901"/>
    <n v="1304409.24"/>
    <n v="190488.69"/>
    <s v="2011"/>
    <s v="Vague D"/>
    <x v="104"/>
    <s v="Paris  5e"/>
    <x v="20"/>
    <s v="Île-de-France"/>
    <s v="75105"/>
    <s v="A01"/>
    <s v="R11"/>
    <s v="Comptes financiers"/>
    <s v="6G2TU"/>
    <m/>
    <m/>
    <n v="198959830.15000001"/>
    <m/>
    <n v="83.845063472288999"/>
    <n v="101.47901587063301"/>
    <n v="765617.26999997895"/>
    <n v="21.643146642985901"/>
    <n v="3428105.55"/>
    <n v="30033339.59"/>
    <n v="30033339.59"/>
    <m/>
    <m/>
    <m/>
    <n v="1020973.49"/>
    <n v="765542.88"/>
    <n v="76.9112116994947"/>
    <n v="24335081.210000001"/>
    <n v="44.032150756236398"/>
  </r>
  <r>
    <x v="105"/>
    <x v="0"/>
    <n v="2314072.14"/>
    <n v="1373779.2"/>
    <n v="5603018.7800000003"/>
    <n v="9133129.6999999993"/>
    <n v="3867031.89"/>
    <n v="-12757766.23"/>
    <n v="1.7531170760000001"/>
    <n v="30641899.18"/>
    <n v="14.099228370000001"/>
    <n v="817393.45"/>
    <n v="7894010.2199999997"/>
    <n v="9997563.3900000006"/>
    <n v="217330327.40000001"/>
    <n v="20.390037549999999"/>
    <n v="1136891.1499999999"/>
    <n v="243844.58"/>
    <s v="2011"/>
    <s v="Vague D"/>
    <x v="104"/>
    <s v="Paris  5e"/>
    <x v="20"/>
    <s v="Île-de-France"/>
    <s v="75105"/>
    <s v="A01"/>
    <s v="R11"/>
    <s v="Comptes financiers"/>
    <s v="6G2TU"/>
    <n v="164.64720410000001"/>
    <n v="3810055.08"/>
    <n v="204438963.5"/>
    <m/>
    <n v="77.812533459999997"/>
    <n v="94.068308819999999"/>
    <n v="4077698.17"/>
    <n v="17.604877070000001"/>
    <n v="4166475.38"/>
    <n v="44313735.359999999"/>
    <n v="44313735.359999999"/>
    <n v="1208284.7"/>
    <m/>
    <m/>
    <n v="4476197.08"/>
    <n v="1052072.79"/>
    <n v="78.212895866527802"/>
    <n v="22755329.620000001"/>
    <n v="40.070241619999997"/>
  </r>
  <r>
    <x v="105"/>
    <x v="1"/>
    <n v="15776859"/>
    <n v="866317"/>
    <n v="2882871"/>
    <n v="7957783"/>
    <n v="10007093"/>
    <n v="-16435806"/>
    <n v="3.26825943214974"/>
    <m/>
    <m/>
    <n v="15606"/>
    <n v="6377250"/>
    <n v="17286289"/>
    <n v="217858103"/>
    <n v="17.625124551828101"/>
    <n v="807417"/>
    <n v="612055"/>
    <s v="2011"/>
    <s v="Vague D"/>
    <x v="104"/>
    <s v="Paris  5e"/>
    <x v="20"/>
    <s v="Île-de-France"/>
    <s v="75105"/>
    <s v="A01"/>
    <s v="R11"/>
    <s v="Comptes financiers"/>
    <s v="6G2TU"/>
    <n v="45.1304534064734"/>
    <n v="7120168"/>
    <n v="210737935"/>
    <n v="172794119"/>
    <n v="79.314983753438796"/>
    <n v="96.731740567850295"/>
    <m/>
    <n v="29.529871022035"/>
    <n v="7089577"/>
    <n v="42946612"/>
    <n v="38397762"/>
    <n v="3667063"/>
    <n v="3837605"/>
    <n v="10372403"/>
    <n v="5831647"/>
    <n v="498996"/>
    <n v="76.231199254194195"/>
    <n v="33722095"/>
    <n v="57.606876521780499"/>
  </r>
  <r>
    <x v="106"/>
    <x v="0"/>
    <n v="3778837.38"/>
    <n v="131875.47"/>
    <n v="399146.47"/>
    <n v="5030902.32"/>
    <n v="640165.43000000005"/>
    <n v="-7669151.9400000004"/>
    <n v="8.2492755560000006"/>
    <n v="13115604.869999999"/>
    <n v="15.40012585"/>
    <n v="244239.43"/>
    <n v="2678759.1"/>
    <n v="23936153.079999998"/>
    <n v="85165569.420000002"/>
    <n v="19.465229359999999"/>
    <n v="779199.13"/>
    <n v="35809.18"/>
    <s v="2010"/>
    <s v="Vague D"/>
    <x v="105"/>
    <s v="Paris  5e"/>
    <x v="20"/>
    <s v="Île-de-France"/>
    <s v="75105"/>
    <s v="A01"/>
    <s v="R11"/>
    <s v="Comptes financiers"/>
    <s v="GBpkg"/>
    <n v="185.9180958"/>
    <n v="7025542.5"/>
    <n v="78129288.5"/>
    <m/>
    <n v="74.330110970000007"/>
    <n v="91.738115570000005"/>
    <n v="6191312.7699999996"/>
    <n v="110.29173919999999"/>
    <n v="4934196.58"/>
    <n v="16577673.42"/>
    <n v="16577673.42"/>
    <n v="5147237.45"/>
    <m/>
    <m/>
    <m/>
    <n v="226401.91"/>
    <n v="74.573164784269295"/>
    <n v="31605305.02"/>
    <n v="145.62925150000001"/>
  </r>
  <r>
    <x v="106"/>
    <x v="7"/>
    <n v="3103654"/>
    <m/>
    <m/>
    <m/>
    <m/>
    <n v="-5985415"/>
    <n v="7.45259971283045"/>
    <m/>
    <m/>
    <m/>
    <m/>
    <n v="22467751"/>
    <n v="87835913"/>
    <n v="20.332720854168201"/>
    <m/>
    <m/>
    <s v="2010"/>
    <s v="Vague D"/>
    <x v="105"/>
    <s v="Paris  5e"/>
    <x v="20"/>
    <s v="Île-de-France"/>
    <s v="75105"/>
    <s v="A01"/>
    <s v="R11"/>
    <s v="Comptes financiers"/>
    <s v="GBpkg"/>
    <n v="210.91458648418899"/>
    <n v="6546059"/>
    <n v="81289854"/>
    <m/>
    <n v="74.049513209932698"/>
    <n v="92.547400287169594"/>
    <m/>
    <n v="99.500613693000005"/>
    <m/>
    <n v="17859431"/>
    <n v="17859431"/>
    <n v="3936906"/>
    <n v="3936906"/>
    <n v="4140044"/>
    <m/>
    <m/>
    <n v="74.172777889614807"/>
    <n v="28453166"/>
    <n v="126.00760434"/>
  </r>
  <r>
    <x v="106"/>
    <x v="1"/>
    <n v="4120721"/>
    <n v="268286"/>
    <n v="665609"/>
    <n v="8065764"/>
    <n v="848230"/>
    <n v="-5624585"/>
    <n v="6.4187467888914496"/>
    <m/>
    <m/>
    <n v="21275"/>
    <n v="7577632"/>
    <n v="30051847"/>
    <n v="91749857"/>
    <n v="22.891738130992401"/>
    <n v="566217"/>
    <n v="9241"/>
    <s v="2010"/>
    <s v="Vague D"/>
    <x v="105"/>
    <s v="Paris  5e"/>
    <x v="20"/>
    <s v="Île-de-France"/>
    <s v="75105"/>
    <s v="A01"/>
    <s v="R11"/>
    <s v="Comptes financiers"/>
    <s v="GBpkg"/>
    <n v="142.91651873543501"/>
    <n v="5889191"/>
    <n v="85850666"/>
    <n v="66688372"/>
    <n v="72.684987400034899"/>
    <n v="93.5703540115599"/>
    <m/>
    <n v="126.017250931985"/>
    <n v="3499941"/>
    <n v="21522195"/>
    <n v="21003137"/>
    <n v="3373269"/>
    <n v="3373269"/>
    <n v="3709107"/>
    <m/>
    <m/>
    <n v="73.244240744716194"/>
    <n v="35676432"/>
    <n v="149.602980598892"/>
  </r>
  <r>
    <x v="106"/>
    <x v="13"/>
    <n v="3479907"/>
    <n v="120990"/>
    <n v="0"/>
    <n v="4321918"/>
    <n v="930683"/>
    <n v="-6371631"/>
    <n v="4.4016525154622199"/>
    <m/>
    <m/>
    <n v="13684"/>
    <n v="3508624"/>
    <n v="30745523"/>
    <n v="89574472"/>
    <n v="20.173690781007299"/>
    <n v="433580"/>
    <n v="9490"/>
    <s v="2010"/>
    <s v="Vague D"/>
    <x v="105"/>
    <s v="Paris  5e"/>
    <x v="20"/>
    <s v="Île-de-France"/>
    <s v="75105"/>
    <s v="A01"/>
    <s v="R11"/>
    <s v="Comptes financiers"/>
    <s v="GBpkg"/>
    <n v="113.300642804535"/>
    <n v="3942757"/>
    <n v="85631715"/>
    <n v="67829088"/>
    <n v="75.723681631079003"/>
    <n v="95.598347484537797"/>
    <m/>
    <n v="129.255711858626"/>
    <n v="8543289"/>
    <n v="17882258"/>
    <n v="18070477"/>
    <n v="1342190"/>
    <n v="1342190"/>
    <n v="1383403"/>
    <n v="0"/>
    <n v="0"/>
    <n v="73.062570475466401"/>
    <n v="37117154"/>
    <n v="156.042366312528"/>
  </r>
  <r>
    <x v="107"/>
    <x v="6"/>
    <n v="6231508"/>
    <m/>
    <m/>
    <m/>
    <m/>
    <n v="-12085573"/>
    <n v="3.1184244794070799"/>
    <m/>
    <m/>
    <m/>
    <m/>
    <n v="17919698"/>
    <n v="100739172"/>
    <n v="9.9922907843634103"/>
    <m/>
    <m/>
    <s v="2011"/>
    <s v="Vague D"/>
    <x v="106"/>
    <s v="Paris  5e"/>
    <x v="20"/>
    <s v="Île-de-France"/>
    <s v="75105"/>
    <s v="A01"/>
    <s v="R11"/>
    <s v="Comptes financiers"/>
    <s v="8k883"/>
    <n v="50.412757233080697"/>
    <n v="3141475"/>
    <n v="97597697"/>
    <m/>
    <n v="83.968172777914006"/>
    <n v="96.881575520592904"/>
    <m/>
    <n v="66"/>
    <m/>
    <m/>
    <n v="10066151"/>
    <n v="1670093"/>
    <m/>
    <m/>
    <m/>
    <m/>
    <n v="77.768296059691096"/>
    <n v="30005271"/>
    <n v="111"/>
  </r>
  <r>
    <x v="107"/>
    <x v="13"/>
    <n v="3597959"/>
    <n v="348108"/>
    <n v="2002925"/>
    <n v="1119447"/>
    <n v="2253168"/>
    <n v="-8408604"/>
    <n v="5.6065443659051004"/>
    <m/>
    <m/>
    <m/>
    <n v="729081"/>
    <n v="26642840"/>
    <n v="108036013"/>
    <n v="10.6799544703672"/>
    <n v="75747"/>
    <m/>
    <s v="2011"/>
    <s v="Vague D"/>
    <x v="106"/>
    <s v="Paris  5e"/>
    <x v="20"/>
    <s v="Île-de-France"/>
    <s v="75105"/>
    <s v="A01"/>
    <s v="R11"/>
    <s v="Comptes financiers"/>
    <s v="8k883"/>
    <n v="168.34786055094"/>
    <n v="6057087"/>
    <n v="101978926"/>
    <n v="90097234"/>
    <n v="83.395556257708293"/>
    <n v="94.393455634094906"/>
    <m/>
    <n v="94.052985025553198"/>
    <n v="396119"/>
    <n v="7114811"/>
    <n v="11538197"/>
    <n v="4761280"/>
    <n v="4748183"/>
    <n v="581042"/>
    <n v="190216"/>
    <m/>
    <n v="78.614269416271199"/>
    <n v="35051444"/>
    <n v="123.736543763954"/>
  </r>
  <r>
    <x v="107"/>
    <x v="9"/>
    <n v="3279999"/>
    <n v="698129"/>
    <n v="1362285"/>
    <n v="4430311"/>
    <n v="472982"/>
    <n v="-7820510"/>
    <n v="-0.77137567797834017"/>
    <m/>
    <m/>
    <m/>
    <n v="5240729"/>
    <n v="27315998"/>
    <n v="119213248"/>
    <n v="13.27563023867952"/>
    <n v="88200"/>
    <m/>
    <s v="2011"/>
    <s v="Vague D"/>
    <x v="106"/>
    <s v="Paris  5e"/>
    <x v="20"/>
    <s v="Île-de-France"/>
    <s v="75105"/>
    <s v="A01"/>
    <s v="R11"/>
    <s v="Budget"/>
    <s v="8k883"/>
    <n v="-28.03604513294059"/>
    <n v="-919582"/>
    <n v="123782830"/>
    <n v="102266464"/>
    <n v="85.784479255191499"/>
    <n v="103.8331159302026"/>
    <m/>
    <n v="79.443645617086005"/>
    <n v="279190"/>
    <n v="14206453"/>
    <n v="15826310"/>
    <n v="-2496582"/>
    <n v="-2496582"/>
    <n v="-5819438"/>
    <n v="1417388"/>
    <n v="217239"/>
    <m/>
    <n v="35136508"/>
    <n v="102.18818619674499"/>
  </r>
  <r>
    <x v="108"/>
    <x v="0"/>
    <n v="3320255.71"/>
    <n v="286027.15000000002"/>
    <n v="2627735.23"/>
    <n v="2923738.61"/>
    <n v="1140077.1499999999"/>
    <n v="-10799982.6"/>
    <n v="3.718195734"/>
    <n v="12453591.960000001"/>
    <n v="8.3624009239999992"/>
    <n v="376218"/>
    <n v="3203054.26"/>
    <n v="25686612.640000001"/>
    <n v="148923641.40000001"/>
    <n v="11.86759017"/>
    <n v="397827.05"/>
    <n v="1386242.33"/>
    <s v="2011"/>
    <m/>
    <x v="107"/>
    <s v="Paris  5e"/>
    <x v="20"/>
    <s v="Île-de-France"/>
    <s v="75105"/>
    <s v="A01"/>
    <s v="R11"/>
    <s v="Comptes financiers"/>
    <s v="kvciR"/>
    <n v="166.77247070000001"/>
    <n v="5537272.4800000004"/>
    <n v="143383449.30000001"/>
    <m/>
    <n v="86.015756870000004"/>
    <n v="96.279843839999998"/>
    <n v="7466569.4199999999"/>
    <n v="64.492663500000006"/>
    <n v="3698161.09"/>
    <n v="17673647.420000002"/>
    <n v="17673647.420000002"/>
    <n v="2908316.42"/>
    <m/>
    <m/>
    <n v="211159.07"/>
    <n v="448076.58"/>
    <n v="85.385923766471507"/>
    <n v="36486595.240000002"/>
    <n v="91.608720160000004"/>
  </r>
  <r>
    <x v="108"/>
    <x v="4"/>
    <n v="9495579"/>
    <m/>
    <m/>
    <m/>
    <m/>
    <n v="-5849359"/>
    <n v="3.1322213636721101"/>
    <m/>
    <m/>
    <m/>
    <m/>
    <n v="26273576"/>
    <n v="154781621"/>
    <n v="14.077485336582701"/>
    <m/>
    <m/>
    <s v="2011"/>
    <m/>
    <x v="107"/>
    <s v="Paris  5e"/>
    <x v="20"/>
    <s v="Île-de-France"/>
    <s v="75105"/>
    <s v="A01"/>
    <s v="R11"/>
    <s v="Comptes financiers"/>
    <s v="kvciR"/>
    <n v="51.056423204946199"/>
    <n v="4848103"/>
    <n v="149933518"/>
    <m/>
    <n v="85.516961345171595"/>
    <n v="96.867778636327898"/>
    <m/>
    <n v="63.084542310279097"/>
    <m/>
    <n v="21789360"/>
    <n v="21789360"/>
    <n v="2722462"/>
    <n v="2722462"/>
    <m/>
    <m/>
    <m/>
    <n v="84.563158005172198"/>
    <n v="32122935"/>
    <n v="77.129228702550705"/>
  </r>
  <r>
    <x v="109"/>
    <x v="7"/>
    <n v="18458918"/>
    <m/>
    <m/>
    <m/>
    <m/>
    <n v="-23022887"/>
    <n v="3.2358258391180499"/>
    <m/>
    <m/>
    <m/>
    <m/>
    <n v="23014135"/>
    <n v="301558257"/>
    <n v="21.567066890163101"/>
    <m/>
    <m/>
    <s v="2009"/>
    <s v="Vague D"/>
    <x v="108"/>
    <s v="Paris  6e"/>
    <x v="20"/>
    <s v="Île-de-France"/>
    <s v="75106"/>
    <s v="A01"/>
    <s v="R11"/>
    <s v="Comptes financiers"/>
    <s v="O2v0H"/>
    <n v="52.8627950999078"/>
    <n v="9757900"/>
    <n v="291800357"/>
    <m/>
    <n v="81.008263023618696"/>
    <n v="96.764174160882007"/>
    <m/>
    <n v="28.393003645"/>
    <m/>
    <n v="65037271"/>
    <n v="65037271"/>
    <n v="4318759"/>
    <n v="4318759"/>
    <n v="6996838"/>
    <m/>
    <m/>
    <n v="77.950921108762202"/>
    <n v="46037022"/>
    <n v="56.796804809999998"/>
  </r>
  <r>
    <x v="187"/>
    <x v="2"/>
    <m/>
    <m/>
    <m/>
    <m/>
    <m/>
    <m/>
    <m/>
    <m/>
    <m/>
    <m/>
    <m/>
    <n v="14201340.119999999"/>
    <m/>
    <m/>
    <m/>
    <m/>
    <s v="2011"/>
    <m/>
    <x v="186"/>
    <s v="Paris  5e"/>
    <x v="20"/>
    <s v="Île-de-France"/>
    <s v="75105"/>
    <s v="A01"/>
    <s v="R11"/>
    <s v="Comptes financiers"/>
    <s v="3RMeh"/>
    <m/>
    <n v="14498337.23"/>
    <n v="443805782.98000002"/>
    <m/>
    <m/>
    <m/>
    <m/>
    <n v="11"/>
    <m/>
    <m/>
    <m/>
    <n v="2467084.27"/>
    <m/>
    <m/>
    <m/>
    <m/>
    <n v="74.351427731226806"/>
    <n v="39867420.969999999"/>
    <n v="32.339080000000003"/>
  </r>
  <r>
    <x v="187"/>
    <x v="0"/>
    <n v="15891307.550000001"/>
    <n v="2649053.04"/>
    <n v="422526.48"/>
    <n v="13644921.75"/>
    <n v="9287711.4399999995"/>
    <n v="-20078160.420000002"/>
    <n v="1.722816557"/>
    <n v="71641303.540000007"/>
    <n v="15.885799560000001"/>
    <n v="49995245.899999999"/>
    <n v="6806808.3499999996"/>
    <n v="11213285.65"/>
    <n v="450977007.80000001"/>
    <n v="22.28501322"/>
    <n v="1404343.32"/>
    <n v="1212202.31"/>
    <s v="2011"/>
    <m/>
    <x v="186"/>
    <s v="Paris  5e"/>
    <x v="20"/>
    <s v="Île-de-France"/>
    <s v="75105"/>
    <s v="A01"/>
    <s v="R11"/>
    <s v="Comptes financiers"/>
    <s v="3RMeh"/>
    <n v="48.891549900000001"/>
    <n v="7769506.5599999996"/>
    <n v="449171678.30000001"/>
    <m/>
    <n v="80.290981599999995"/>
    <n v="99.599684800000006"/>
    <n v="18791497.739999998"/>
    <n v="8.9871713399999997"/>
    <n v="7526439.4000000004"/>
    <n v="100500285.8"/>
    <n v="100500285.8"/>
    <n v="3390339.79"/>
    <m/>
    <m/>
    <n v="2825996.23"/>
    <n v="898067.75"/>
    <n v="74.3830304272159"/>
    <n v="31291446.07"/>
    <n v="25.07932074"/>
  </r>
  <r>
    <x v="187"/>
    <x v="7"/>
    <n v="18187008"/>
    <m/>
    <m/>
    <m/>
    <m/>
    <n v="-18454000"/>
    <n v="3.3307278280860402"/>
    <m/>
    <m/>
    <m/>
    <m/>
    <n v="25698151"/>
    <n v="468994130"/>
    <n v="24.1444740470419"/>
    <m/>
    <m/>
    <s v="2011"/>
    <m/>
    <x v="186"/>
    <s v="Paris  5e"/>
    <x v="20"/>
    <s v="Île-de-France"/>
    <s v="75105"/>
    <s v="A01"/>
    <s v="R11"/>
    <s v="Comptes financiers"/>
    <s v="3RMeh"/>
    <n v="85.890532406429898"/>
    <n v="15620918"/>
    <n v="453373212"/>
    <m/>
    <n v="77.0551900084549"/>
    <n v="96.669272171914002"/>
    <m/>
    <n v="20.405560177000002"/>
    <m/>
    <n v="113236166"/>
    <n v="113236166"/>
    <n v="4973409"/>
    <n v="4973409"/>
    <m/>
    <m/>
    <m/>
    <n v="77.156533910891994"/>
    <n v="44152151"/>
    <n v="35.058918214000002"/>
  </r>
  <r>
    <x v="110"/>
    <x v="3"/>
    <n v="13671189.33"/>
    <n v="0"/>
    <n v="0"/>
    <n v="2242266.8199999998"/>
    <n v="5893250.1299999999"/>
    <m/>
    <n v="2.3832860397997901"/>
    <n v="30259316.879999999"/>
    <n v="11.587101088911099"/>
    <n v="676655.76"/>
    <m/>
    <n v="32371812.6199999"/>
    <n v="261146568.47999999"/>
    <n v="8.8714432492243596"/>
    <n v="267340.37"/>
    <n v="476789.36"/>
    <s v="2009"/>
    <s v="Vague D"/>
    <x v="109"/>
    <s v="Paris 13e"/>
    <x v="20"/>
    <s v="Île-de-France"/>
    <s v="75113"/>
    <s v="A01"/>
    <s v="R11"/>
    <s v="Comptes financiers"/>
    <s v="5KpJ9"/>
    <n v="45.525444493277703"/>
    <n v="6223869.7100000503"/>
    <n v="254922698.77000001"/>
    <m/>
    <n v="83.727386529586099"/>
    <n v="97.616713960200201"/>
    <n v="10671671.4300001"/>
    <n v="45.715240735445299"/>
    <n v="3134860.05"/>
    <n v="23167469.620000001"/>
    <n v="23167469.620000001"/>
    <n v="3237375.5500000501"/>
    <m/>
    <m/>
    <n v="3734410.62"/>
    <n v="618624.07999999996"/>
    <m/>
    <n v="54339423.140000001"/>
    <n v="76.737742165713101"/>
  </r>
  <r>
    <x v="110"/>
    <x v="12"/>
    <n v="13582857.83"/>
    <n v="0"/>
    <n v="0"/>
    <n v="3658102.4"/>
    <n v="9963624.5399999991"/>
    <m/>
    <n v="2.71690744052919"/>
    <n v="31333434.609999999"/>
    <n v="11.394255091032299"/>
    <n v="1264557.8899999999"/>
    <n v="837.98"/>
    <n v="30708681.600000001"/>
    <n v="274993269.5"/>
    <n v="11.6474026067027"/>
    <n v="230070.73"/>
    <n v="1231773.06"/>
    <s v="2009"/>
    <s v="Vague D"/>
    <x v="109"/>
    <s v="Paris 13e"/>
    <x v="20"/>
    <s v="Île-de-France"/>
    <s v="75113"/>
    <s v="A01"/>
    <s v="R11"/>
    <s v="Comptes financiers"/>
    <s v="5KpJ9"/>
    <n v="55.005453885399199"/>
    <n v="7471312.5999999801"/>
    <n v="267504099.28"/>
    <m/>
    <n v="82.306005438434894"/>
    <n v="97.276598720537095"/>
    <n v="13959976.630000001"/>
    <n v="41.3269381880704"/>
    <n v="3434885.9"/>
    <n v="32029573.239999998"/>
    <n v="32029573.239999998"/>
    <n v="3881539.5799999801"/>
    <m/>
    <m/>
    <n v="4157936.29"/>
    <n v="1371074.51"/>
    <n v="79.055295447301802"/>
    <n v="49793144.82"/>
    <n v="67.010308191341494"/>
  </r>
  <r>
    <x v="110"/>
    <x v="0"/>
    <n v="8587471.75"/>
    <n v="3433002.81"/>
    <n v="5922789.2000000002"/>
    <n v="2014007.45"/>
    <n v="6443284.2400000002"/>
    <n v="-41619436.399999999"/>
    <n v="2.706048123"/>
    <n v="44548503.579999998"/>
    <n v="15.17478122"/>
    <n v="1264749.3400000001"/>
    <n v="5914309.2000000002"/>
    <n v="29911084.960000001"/>
    <n v="293569330.19999999"/>
    <n v="12.330940569999999"/>
    <n v="301398.08"/>
    <n v="739808.33"/>
    <s v="2009"/>
    <s v="Vague D"/>
    <x v="109"/>
    <s v="Paris 13e"/>
    <x v="20"/>
    <s v="Île-de-France"/>
    <s v="75113"/>
    <s v="A01"/>
    <s v="R11"/>
    <s v="Comptes financiers"/>
    <s v="5KpJ9"/>
    <n v="92.508337510000004"/>
    <n v="7944127.3499999996"/>
    <n v="285587341.80000001"/>
    <m/>
    <n v="79.690599779999999"/>
    <n v="97.281055080000002"/>
    <n v="13763807.710000001"/>
    <n v="37.704719400000002"/>
    <n v="4612950.3499999996"/>
    <n v="36199859.649999999"/>
    <n v="36199859.649999999"/>
    <n v="3126646.2"/>
    <m/>
    <m/>
    <n v="4120877.24"/>
    <n v="744532.85"/>
    <n v="79.136305569764104"/>
    <n v="71530521.359999999"/>
    <n v="90.168519119999999"/>
  </r>
  <r>
    <x v="111"/>
    <x v="2"/>
    <n v="666643"/>
    <n v="0"/>
    <n v="0"/>
    <n v="109694.08"/>
    <n v="7000"/>
    <m/>
    <n v="4.6966977190000003"/>
    <n v="1195661.82"/>
    <n v="12.18200266"/>
    <m/>
    <m/>
    <n v="3596219.11"/>
    <n v="9814985.7100000009"/>
    <n v="20.566486489999999"/>
    <m/>
    <m/>
    <m/>
    <m/>
    <x v="110"/>
    <s v="Paris 16e"/>
    <x v="20"/>
    <s v="Île-de-France"/>
    <s v="75116"/>
    <s v="A01"/>
    <s v="R11"/>
    <s v="Comptes financiers"/>
    <s v="TSGYA"/>
    <n v="69.14948631"/>
    <n v="460980.21"/>
    <n v="9337508.7100000009"/>
    <m/>
    <n v="71.769520490000005"/>
    <n v="95.135224710000003"/>
    <n v="1232273.8600000001"/>
    <n v="138.64928209999999"/>
    <m/>
    <n v="2018597.71"/>
    <n v="2018597.71"/>
    <n v="128.81"/>
    <m/>
    <m/>
    <m/>
    <m/>
    <m/>
    <n v="4408942.62"/>
    <n v="169.9831714"/>
  </r>
  <r>
    <x v="111"/>
    <x v="0"/>
    <n v="452369.55"/>
    <n v="0"/>
    <n v="0"/>
    <n v="279484.96000000002"/>
    <n v="7000"/>
    <n v="-1515007.82"/>
    <n v="8.5106274479999993"/>
    <n v="1594865.31"/>
    <n v="16.696709309999999"/>
    <m/>
    <m/>
    <n v="3970777.41"/>
    <n v="9551973.8699999992"/>
    <n v="18.379299339999999"/>
    <m/>
    <m/>
    <m/>
    <m/>
    <x v="110"/>
    <s v="Paris 16e"/>
    <x v="20"/>
    <s v="Île-de-France"/>
    <s v="75116"/>
    <s v="A01"/>
    <s v="R11"/>
    <s v="Comptes financiers"/>
    <s v="TSGYA"/>
    <n v="179.7054886"/>
    <n v="812932.91"/>
    <n v="8572124.5500000007"/>
    <m/>
    <n v="69.443567689999995"/>
    <n v="89.741917920000006"/>
    <n v="949212.78"/>
    <n v="166.7591108"/>
    <m/>
    <n v="1755585.87"/>
    <n v="1755585.87"/>
    <n v="614884.9"/>
    <m/>
    <m/>
    <m/>
    <m/>
    <m/>
    <n v="5485785.2300000004"/>
    <n v="230.38427300000001"/>
  </r>
  <r>
    <x v="112"/>
    <x v="10"/>
    <n v="47166"/>
    <m/>
    <m/>
    <n v="140891"/>
    <n v="5000"/>
    <n v="-5660"/>
    <n v="12.9822594911324"/>
    <m/>
    <m/>
    <m/>
    <m/>
    <n v="356137"/>
    <n v="376483"/>
    <n v="38.751019302332402"/>
    <m/>
    <m/>
    <m/>
    <m/>
    <x v="111"/>
    <s v="Paris 16e"/>
    <x v="20"/>
    <s v="Île-de-France"/>
    <s v="75116"/>
    <s v="A01"/>
    <s v="R11"/>
    <s v="Comptes financiers"/>
    <s v="vQ6Hh"/>
    <n v="103.625492939829"/>
    <n v="48876"/>
    <n v="322607"/>
    <n v="169743"/>
    <n v="45.0864979295214"/>
    <n v="85.6896592940452"/>
    <m/>
    <n v="397.41642307823503"/>
    <m/>
    <n v="145891"/>
    <n v="145891"/>
    <n v="75"/>
    <n v="75"/>
    <n v="1710"/>
    <m/>
    <m/>
    <m/>
    <n v="361797"/>
    <n v="403.732467057441"/>
  </r>
  <r>
    <x v="112"/>
    <x v="13"/>
    <n v="34961"/>
    <m/>
    <m/>
    <n v="138948"/>
    <m/>
    <n v="-15089"/>
    <n v="11.738305460713701"/>
    <m/>
    <m/>
    <m/>
    <m/>
    <n v="444008"/>
    <n v="367864"/>
    <n v="37.771567753300097"/>
    <m/>
    <m/>
    <m/>
    <m/>
    <x v="111"/>
    <s v="Paris 16e"/>
    <x v="20"/>
    <s v="Île-de-France"/>
    <s v="75116"/>
    <s v="A01"/>
    <s v="R11"/>
    <s v="Comptes financiers"/>
    <s v="vQ6Hh"/>
    <n v="123.51191327479199"/>
    <n v="43181"/>
    <n v="324683"/>
    <n v="168154"/>
    <n v="45.710914903333801"/>
    <n v="88.261694539286296"/>
    <m/>
    <n v="492.30443232322"/>
    <m/>
    <n v="138948"/>
    <n v="138948"/>
    <n v="183"/>
    <n v="183"/>
    <n v="8220"/>
    <m/>
    <m/>
    <m/>
    <n v="459097"/>
    <n v="509.03472001921898"/>
  </r>
  <r>
    <x v="113"/>
    <x v="12"/>
    <n v="9033699.5899999999"/>
    <n v="0"/>
    <n v="0"/>
    <n v="6080520.3899999997"/>
    <n v="4951817.32"/>
    <n v="3155826.1700000102"/>
    <n v="11.4813484455858"/>
    <n v="21821466.399999999"/>
    <n v="47.315232027991001"/>
    <n v="797051.81"/>
    <n v="1825842.57"/>
    <n v="24422696.9500002"/>
    <n v="46119326.619999997"/>
    <n v="68.621849015192794"/>
    <n v="4285839.05"/>
    <n v="100"/>
    <s v="2015"/>
    <s v="Vague D"/>
    <x v="112"/>
    <s v="Paris 13e"/>
    <x v="20"/>
    <s v="Île-de-France"/>
    <s v="75113"/>
    <s v="A01"/>
    <s v="R11"/>
    <s v="Comptes financiers"/>
    <s v="jYUcF"/>
    <n v="58.615194552866498"/>
    <n v="5295120.59"/>
    <n v="40696222.600000001"/>
    <m/>
    <n v="32.416703984391397"/>
    <n v="88.241146570322599"/>
    <n v="7474517.7300000004"/>
    <n v="216.043906296111"/>
    <n v="5458399.5899999999"/>
    <n v="31647934.68"/>
    <n v="31647934.68"/>
    <n v="1223280.8400000001"/>
    <m/>
    <m/>
    <n v="532201.66"/>
    <n v="2016589.82"/>
    <m/>
    <n v="21266870.780000001"/>
    <n v="188.12737378726601"/>
  </r>
  <r>
    <x v="113"/>
    <x v="0"/>
    <n v="7080317"/>
    <n v="782341.47"/>
    <n v="146242.96"/>
    <n v="6310074.6500000004"/>
    <n v="3719721.31"/>
    <n v="2390245.17"/>
    <n v="3.1539338090000002"/>
    <n v="17452269.059999999"/>
    <n v="43.126795530000003"/>
    <n v="953233.56"/>
    <n v="4043576.26"/>
    <n v="19611278.350000001"/>
    <n v="40467344.829999998"/>
    <n v="67.752915999999999"/>
    <n v="3729175.23"/>
    <m/>
    <s v="2015"/>
    <s v="Vague D"/>
    <x v="112"/>
    <s v="Paris 13e"/>
    <x v="20"/>
    <s v="Île-de-France"/>
    <s v="75113"/>
    <s v="A01"/>
    <s v="R11"/>
    <s v="Comptes financiers"/>
    <s v="jYUcF"/>
    <n v="18.026216479999999"/>
    <n v="1276313.27"/>
    <n v="39179057.840000004"/>
    <m/>
    <n v="43.595875669999998"/>
    <n v="96.816477590000005"/>
    <n v="4675169.03"/>
    <n v="180.19984640000001"/>
    <n v="5566112.4500000002"/>
    <n v="27417806.149999999"/>
    <n v="27417806.149999999"/>
    <m/>
    <m/>
    <m/>
    <n v="947106.14"/>
    <n v="923336.87"/>
    <m/>
    <n v="17221033.18"/>
    <n v="158.23688179999999"/>
  </r>
  <r>
    <x v="113"/>
    <x v="6"/>
    <n v="10706805"/>
    <m/>
    <m/>
    <m/>
    <m/>
    <n v="156105"/>
    <n v="2.9732729410909702"/>
    <m/>
    <m/>
    <m/>
    <m/>
    <n v="16066694"/>
    <n v="95828202"/>
    <n v="26.588668542481901"/>
    <m/>
    <m/>
    <s v="2015"/>
    <s v="Vague D"/>
    <x v="112"/>
    <s v="Paris 13e"/>
    <x v="20"/>
    <s v="Île-de-France"/>
    <s v="75113"/>
    <s v="A01"/>
    <s v="R11"/>
    <s v="Comptes financiers"/>
    <s v="jYUcF"/>
    <n v="26.611430767628601"/>
    <n v="2849234"/>
    <n v="92978968"/>
    <m/>
    <n v="76.189998848146999"/>
    <n v="97.026727058909003"/>
    <m/>
    <n v="62"/>
    <m/>
    <m/>
    <n v="25479443"/>
    <n v="263294"/>
    <m/>
    <m/>
    <m/>
    <m/>
    <n v="74.983024837952499"/>
    <n v="15910589"/>
    <n v="62"/>
  </r>
  <r>
    <x v="113"/>
    <x v="13"/>
    <n v="10050291"/>
    <n v="1437600"/>
    <n v="0"/>
    <n v="6464445"/>
    <n v="1771513"/>
    <n v="5971602"/>
    <n v="10.0131372490783"/>
    <m/>
    <m/>
    <n v="2465633"/>
    <n v="3727863"/>
    <n v="23281824"/>
    <n v="98650790"/>
    <n v="25.558894155840001"/>
    <n v="2401014"/>
    <n v="1521126"/>
    <s v="2015"/>
    <s v="Vague D"/>
    <x v="112"/>
    <s v="Paris 13e"/>
    <x v="20"/>
    <s v="Île-de-France"/>
    <s v="75113"/>
    <s v="A01"/>
    <s v="R11"/>
    <s v="Comptes financiers"/>
    <s v="jYUcF"/>
    <n v="98.286099377620005"/>
    <n v="9878039"/>
    <n v="88772751"/>
    <n v="74629561"/>
    <n v="75.650241625029096"/>
    <n v="89.986862750921702"/>
    <m/>
    <n v="94.414744902971407"/>
    <n v="6542908"/>
    <n v="30968681"/>
    <n v="25214051"/>
    <n v="7501254"/>
    <n v="7501254"/>
    <n v="9373878"/>
    <n v="1025145"/>
    <n v="3611434"/>
    <n v="81.830316096854105"/>
    <n v="17310222"/>
    <n v="70.198116536908898"/>
  </r>
  <r>
    <x v="113"/>
    <x v="14"/>
    <n v="7644214"/>
    <n v="859924"/>
    <n v="0"/>
    <n v="8374523"/>
    <n v="1346313"/>
    <n v="6128338"/>
    <n v="10.0288289899879"/>
    <m/>
    <m/>
    <n v="1582286"/>
    <n v="3593048"/>
    <n v="31635264"/>
    <n v="101718097"/>
    <n v="26.479363844174198"/>
    <n v="2306249"/>
    <n v="1207657"/>
    <s v="2015"/>
    <s v="Vague D"/>
    <x v="112"/>
    <s v="Paris 13e"/>
    <x v="20"/>
    <s v="Île-de-France"/>
    <s v="75113"/>
    <s v="A01"/>
    <s v="R11"/>
    <s v="Comptes financiers"/>
    <s v="jYUcF"/>
    <n v="133.44908972982699"/>
    <n v="10201134"/>
    <n v="91516964"/>
    <n v="73942876"/>
    <n v="72.693923874726096"/>
    <n v="89.971171993121303"/>
    <m/>
    <n v="124.443540762563"/>
    <n v="6732975"/>
    <n v="33499375"/>
    <n v="26934305"/>
    <n v="7180370"/>
    <n v="7180370"/>
    <n v="7999235"/>
    <n v="1230148"/>
    <n v="6266252"/>
    <n v="81.731146965967596"/>
    <n v="25506926"/>
    <n v="100.33651640804"/>
  </r>
  <r>
    <x v="114"/>
    <x v="12"/>
    <n v="73975.44"/>
    <n v="0"/>
    <n v="0"/>
    <n v="26323.07"/>
    <m/>
    <m/>
    <n v="9.1324982390451801"/>
    <n v="2916169.53"/>
    <n v="36.852855882144603"/>
    <n v="425047.91"/>
    <n v="385280.4"/>
    <m/>
    <n v="7913008.2599999998"/>
    <n v="89.2874242999969"/>
    <n v="339356.4"/>
    <m/>
    <m/>
    <s v="Vague D"/>
    <x v="113"/>
    <s v="Paris 13e"/>
    <x v="20"/>
    <s v="Île-de-France"/>
    <s v="75113"/>
    <s v="A01"/>
    <s v="R11"/>
    <s v="Comptes financiers"/>
    <s v="wp55m"/>
    <n v="976.885490643921"/>
    <n v="722655.34"/>
    <n v="7190352.9199999999"/>
    <m/>
    <n v="36.556653992422298"/>
    <n v="90.867501760954795"/>
    <n v="2093526.68"/>
    <m/>
    <n v="5013894.79"/>
    <n v="7065321.2599999998"/>
    <n v="7065321.2599999998"/>
    <n v="722655.34"/>
    <m/>
    <m/>
    <m/>
    <m/>
    <m/>
    <m/>
    <m/>
  </r>
  <r>
    <x v="114"/>
    <x v="5"/>
    <n v="937426.54"/>
    <n v="0"/>
    <n v="0"/>
    <n v="71959.240000000005"/>
    <m/>
    <m/>
    <m/>
    <n v="3847428.43"/>
    <n v="50.888247370987202"/>
    <n v="506279.81"/>
    <n v="217031.6"/>
    <n v="5921113.5"/>
    <n v="7560544.1900000004"/>
    <n v="87.2868146016352"/>
    <n v="336105.09"/>
    <m/>
    <m/>
    <s v="Vague D"/>
    <x v="113"/>
    <s v="Paris 13e"/>
    <x v="20"/>
    <s v="Île-de-France"/>
    <s v="75113"/>
    <s v="A01"/>
    <s v="R11"/>
    <s v="Comptes financiers"/>
    <s v="wp55m"/>
    <m/>
    <m/>
    <n v="8512123.3399999999"/>
    <m/>
    <n v="36.003856092798003"/>
    <n v="112.586119809452"/>
    <n v="936281.04"/>
    <n v="250.419404754537"/>
    <n v="2419175.2000000002"/>
    <n v="6599358.1900000004"/>
    <n v="6599358.1900000004"/>
    <m/>
    <m/>
    <m/>
    <m/>
    <m/>
    <m/>
    <n v="6712802.29"/>
    <n v="283.901998111789"/>
  </r>
  <r>
    <x v="114"/>
    <x v="4"/>
    <n v="198840"/>
    <m/>
    <m/>
    <m/>
    <m/>
    <n v="1550792"/>
    <n v="9.3110918276080206"/>
    <m/>
    <m/>
    <m/>
    <m/>
    <n v="6442629"/>
    <n v="10504085"/>
    <n v="92.491997161104507"/>
    <m/>
    <m/>
    <m/>
    <s v="Vague D"/>
    <x v="113"/>
    <s v="Paris 13e"/>
    <x v="20"/>
    <s v="Île-de-France"/>
    <s v="75113"/>
    <s v="A01"/>
    <s v="R11"/>
    <s v="Comptes financiers"/>
    <s v="wp55m"/>
    <n v="491.87537718768903"/>
    <n v="978045"/>
    <n v="9526040"/>
    <m/>
    <n v="21.501758601534501"/>
    <n v="90.688908172392004"/>
    <m/>
    <n v="243.47435450617499"/>
    <m/>
    <n v="9715438"/>
    <n v="9715438"/>
    <n v="929898"/>
    <n v="929898"/>
    <n v="324110"/>
    <m/>
    <m/>
    <m/>
    <n v="4891837"/>
    <n v="184.86814248103099"/>
  </r>
  <r>
    <x v="115"/>
    <x v="4"/>
    <n v="1246358"/>
    <m/>
    <m/>
    <m/>
    <m/>
    <n v="-1447615"/>
    <n v="7.6333488455009704"/>
    <m/>
    <m/>
    <m/>
    <m/>
    <n v="846484"/>
    <n v="12037862"/>
    <n v="20.492916433167299"/>
    <m/>
    <m/>
    <s v="2011"/>
    <s v="Vague D"/>
    <x v="114"/>
    <s v="Paris  5e"/>
    <x v="20"/>
    <s v="Île-de-France"/>
    <s v="75105"/>
    <s v="A01"/>
    <s v="R11"/>
    <s v="Comptes financiers"/>
    <s v="uhDO3"/>
    <n v="73.726168564730202"/>
    <n v="918892"/>
    <n v="11118970"/>
    <m/>
    <n v="73.433554895379302"/>
    <n v="92.366651154498996"/>
    <m/>
    <n v="27.406696843322699"/>
    <m/>
    <n v="2466909"/>
    <n v="2466909"/>
    <n v="9746"/>
    <n v="9746"/>
    <m/>
    <m/>
    <m/>
    <n v="80.749291385946194"/>
    <n v="2294099"/>
    <n v="74.276271992819503"/>
  </r>
  <r>
    <x v="115"/>
    <x v="1"/>
    <n v="3267227"/>
    <n v="199836"/>
    <n v="0"/>
    <n v="1364826"/>
    <n v="1182500"/>
    <n v="-1406041"/>
    <n v="11.6395502087511"/>
    <m/>
    <m/>
    <n v="0"/>
    <n v="176368"/>
    <n v="2633403"/>
    <n v="13618851"/>
    <n v="27.6652633911627"/>
    <n v="129273"/>
    <n v="168300"/>
    <s v="2011"/>
    <s v="Vague D"/>
    <x v="114"/>
    <s v="Paris  5e"/>
    <x v="20"/>
    <s v="Île-de-France"/>
    <s v="75105"/>
    <s v="A01"/>
    <s v="R11"/>
    <s v="Comptes financiers"/>
    <s v="uhDO3"/>
    <n v="48.517381865416802"/>
    <n v="1585173"/>
    <n v="12033677"/>
    <n v="9308242"/>
    <n v="68.348218216059493"/>
    <n v="88.3604424484856"/>
    <m/>
    <n v="78.780997695051994"/>
    <n v="78084"/>
    <n v="3970068"/>
    <n v="3767691"/>
    <n v="463172"/>
    <n v="463172"/>
    <n v="-1255463"/>
    <n v="666531"/>
    <n v="4350"/>
    <n v="81.522175419466194"/>
    <n v="4039444"/>
    <n v="120.844180876718"/>
  </r>
  <r>
    <x v="115"/>
    <x v="14"/>
    <n v="3280405"/>
    <n v="0"/>
    <n v="0"/>
    <n v="1030846"/>
    <n v="3802575"/>
    <n v="-2825836"/>
    <n v="19.185243175983999"/>
    <m/>
    <m/>
    <n v="326781"/>
    <n v="194815"/>
    <n v="3119668"/>
    <n v="16254175"/>
    <n v="23.637071706192401"/>
    <n v="153827"/>
    <n v="0"/>
    <s v="2011"/>
    <s v="Vague D"/>
    <x v="114"/>
    <s v="Paris  5e"/>
    <x v="20"/>
    <s v="Île-de-France"/>
    <s v="75105"/>
    <s v="A01"/>
    <s v="R11"/>
    <s v="Comptes financiers"/>
    <s v="uhDO3"/>
    <n v="95.061524415430398"/>
    <n v="3118403"/>
    <n v="13135772"/>
    <n v="10148306"/>
    <n v="62.435072835133099"/>
    <n v="80.814756824016001"/>
    <m/>
    <n v="85.497866436780399"/>
    <n v="16556"/>
    <n v="5525400"/>
    <n v="3842011"/>
    <n v="2135648"/>
    <n v="2135648"/>
    <n v="1614806"/>
    <n v="0"/>
    <n v="0"/>
    <n v="74.811389679571704"/>
    <n v="5945504"/>
    <n v="162.942949984211"/>
  </r>
  <r>
    <x v="116"/>
    <x v="3"/>
    <m/>
    <n v="0"/>
    <n v="0"/>
    <n v="4775699.3899999997"/>
    <n v="180000"/>
    <m/>
    <n v="10.4513463499715"/>
    <n v="4582013.0199999996"/>
    <n v="43.030577405730497"/>
    <n v="476793.85"/>
    <n v="35407.25"/>
    <n v="5965712.3099999996"/>
    <n v="10648272.220000001"/>
    <n v="52.1175821329632"/>
    <n v="17021.53"/>
    <m/>
    <m/>
    <s v="Vague D"/>
    <x v="115"/>
    <s v="Paris  5e"/>
    <x v="20"/>
    <s v="Île-de-France"/>
    <s v="75105"/>
    <s v="A01"/>
    <s v="R11"/>
    <s v="Comptes financiers"/>
    <s v="RdQr7"/>
    <m/>
    <n v="1112887.81"/>
    <n v="9500159.4399999995"/>
    <m/>
    <n v="21.151683423059598"/>
    <n v="89.217849090638694"/>
    <n v="3760946.56"/>
    <n v="226.065303973467"/>
    <n v="2700"/>
    <n v="5549622.0199999996"/>
    <n v="5549622.0199999996"/>
    <m/>
    <m/>
    <m/>
    <m/>
    <n v="25000"/>
    <m/>
    <n v="8216944.5199999996"/>
    <n v="311.37372439719798"/>
  </r>
  <r>
    <x v="116"/>
    <x v="4"/>
    <n v="1319532"/>
    <m/>
    <m/>
    <m/>
    <m/>
    <n v="-2945312"/>
    <n v="22.3020728101075"/>
    <m/>
    <m/>
    <m/>
    <m/>
    <n v="3980870"/>
    <n v="13510789"/>
    <n v="71.567752260804298"/>
    <m/>
    <m/>
    <m/>
    <s v="Vague D"/>
    <x v="115"/>
    <s v="Paris  5e"/>
    <x v="20"/>
    <s v="Île-de-France"/>
    <s v="75105"/>
    <s v="A01"/>
    <s v="R11"/>
    <s v="Comptes financiers"/>
    <s v="RdQr7"/>
    <n v="228.352628052976"/>
    <n v="3013186"/>
    <n v="13778004"/>
    <m/>
    <n v="36.481540789364701"/>
    <n v="101.977789750103"/>
    <m/>
    <n v="104.01457279298199"/>
    <m/>
    <n v="9669368"/>
    <n v="9669368"/>
    <n v="1962045"/>
    <n v="1962045"/>
    <m/>
    <m/>
    <m/>
    <m/>
    <n v="6926182"/>
    <n v="180.97146146858401"/>
  </r>
  <r>
    <x v="116"/>
    <x v="10"/>
    <n v="1134676"/>
    <n v="1503077"/>
    <n v="993617"/>
    <n v="865506"/>
    <n v="1033359"/>
    <n v="-2389560"/>
    <n v="5.9482172524519097"/>
    <m/>
    <m/>
    <n v="1281209"/>
    <n v="29858"/>
    <n v="10004030"/>
    <n v="11003549"/>
    <n v="65.583049614265406"/>
    <n v="8265"/>
    <n v="213"/>
    <m/>
    <s v="Vague D"/>
    <x v="115"/>
    <s v="Paris  5e"/>
    <x v="20"/>
    <s v="Île-de-France"/>
    <s v="75105"/>
    <s v="A01"/>
    <s v="R11"/>
    <s v="Comptes financiers"/>
    <s v="RdQr7"/>
    <n v="57.682986156400602"/>
    <n v="654515"/>
    <n v="10349034"/>
    <n v="4576633"/>
    <n v="41.592335345623503"/>
    <n v="94.051782747548103"/>
    <m/>
    <n v="347.99874075203502"/>
    <m/>
    <n v="7893625"/>
    <n v="7216463"/>
    <n v="-522146"/>
    <n v="-522146"/>
    <n v="318005"/>
    <n v="2025521"/>
    <n v="153000"/>
    <m/>
    <n v="12393590"/>
    <n v="431.12162932308502"/>
  </r>
  <r>
    <x v="116"/>
    <x v="9"/>
    <n v="1357242"/>
    <n v="1190304"/>
    <n v="1944302"/>
    <n v="0"/>
    <n v="809293"/>
    <n v="-2443598"/>
    <n v="6.3589388115193142"/>
    <m/>
    <m/>
    <n v="3545050"/>
    <n v="0"/>
    <n v="4349386"/>
    <n v="12853890"/>
    <n v="67.349580554991533"/>
    <n v="10000"/>
    <n v="257322"/>
    <m/>
    <s v="Vague D"/>
    <x v="115"/>
    <s v="Paris  5e"/>
    <x v="20"/>
    <s v="Île-de-France"/>
    <s v="75105"/>
    <s v="A01"/>
    <s v="R11"/>
    <s v="Budget"/>
    <s v="RdQr7"/>
    <n v="60.222937398046923"/>
    <n v="817371"/>
    <n v="12036519"/>
    <n v="5227619"/>
    <n v="40.669548284604893"/>
    <n v="93.641061188480677"/>
    <m/>
    <n v="130.08569670350701"/>
    <n v="652500"/>
    <n v="9513463"/>
    <n v="8657041"/>
    <n v="-820010"/>
    <n v="-820010"/>
    <n v="-810899"/>
    <n v="717090"/>
    <n v="387602"/>
    <m/>
    <n v="6792984"/>
    <n v="203.171219187209"/>
  </r>
  <r>
    <x v="117"/>
    <x v="2"/>
    <m/>
    <n v="2927116.68"/>
    <n v="6571896.3799999999"/>
    <n v="4268177.8600000003"/>
    <n v="4067191.56"/>
    <m/>
    <n v="8.8394680189999999"/>
    <n v="16487961.41"/>
    <n v="16.582502290000001"/>
    <n v="4428130.82"/>
    <n v="106687.84"/>
    <n v="15897708.869999999"/>
    <n v="99429875.659999996"/>
    <n v="23.853046200000001"/>
    <n v="138182.76"/>
    <n v="60785.91"/>
    <s v="2010"/>
    <s v="Vague D"/>
    <x v="116"/>
    <s v="Paris  5e"/>
    <x v="20"/>
    <s v="Île-de-France"/>
    <s v="75105"/>
    <s v="A01"/>
    <s v="R11"/>
    <s v="Comptes financiers"/>
    <s v="8618D"/>
    <m/>
    <n v="8789072.0600000005"/>
    <n v="90645880.159999996"/>
    <m/>
    <n v="74.022316630000006"/>
    <n v="91.165637649999994"/>
    <n v="10066768.92"/>
    <n v="63.137730949999998"/>
    <n v="171902"/>
    <n v="23717054.18"/>
    <n v="23717054.18"/>
    <n v="5906938.8200000003"/>
    <m/>
    <m/>
    <m/>
    <n v="405769.62"/>
    <n v="79.803699914829195"/>
    <n v="29549623.43"/>
    <n v="117.3562926"/>
  </r>
  <r>
    <x v="119"/>
    <x v="5"/>
    <n v="60742.87"/>
    <n v="0"/>
    <n v="0"/>
    <n v="181269.56"/>
    <n v="123979.05"/>
    <n v="1569324.28"/>
    <n v="23.835123449683099"/>
    <n v="1409143.86"/>
    <n v="55.230356349348298"/>
    <m/>
    <n v="12731.7"/>
    <n v="2196683.86"/>
    <n v="2551393.75"/>
    <n v="19.290583823057499"/>
    <n v="1000"/>
    <n v="22404.81"/>
    <s v="2021"/>
    <s v="Vague D"/>
    <x v="118"/>
    <s v="Paris  2e"/>
    <x v="20"/>
    <s v="Île-de-France"/>
    <s v="75102"/>
    <s v="A01"/>
    <s v="R11"/>
    <s v="Comptes financiers"/>
    <s v="wAASR"/>
    <n v="1001.15099928601"/>
    <n v="608127.85"/>
    <n v="2743545.07"/>
    <m/>
    <n v="42.920447696479599"/>
    <n v="107.531229548556"/>
    <n v="848336.89"/>
    <n v="288.24246346352197"/>
    <n v="145205.65"/>
    <n v="492178.74999999901"/>
    <n v="492178.74999999901"/>
    <m/>
    <m/>
    <m/>
    <n v="4437.9799999999996"/>
    <m/>
    <m/>
    <n v="627359.57999999996"/>
    <n v="82.320298386787599"/>
  </r>
  <r>
    <x v="119"/>
    <x v="4"/>
    <n v="406119"/>
    <m/>
    <m/>
    <m/>
    <m/>
    <n v="727065"/>
    <n v="25.959558079455199"/>
    <m/>
    <m/>
    <m/>
    <m/>
    <n v="2016365"/>
    <n v="3359880"/>
    <n v="9.0990154410276496"/>
    <m/>
    <m/>
    <s v="2021"/>
    <s v="Vague D"/>
    <x v="118"/>
    <s v="Paris  2e"/>
    <x v="20"/>
    <s v="Île-de-France"/>
    <s v="75102"/>
    <s v="A01"/>
    <s v="R11"/>
    <s v="Comptes financiers"/>
    <s v="wAASR"/>
    <n v="214.76710028341401"/>
    <n v="872210"/>
    <n v="2487670"/>
    <m/>
    <n v="28.1271354929343"/>
    <n v="74.040441920544794"/>
    <m/>
    <n v="291.79569637451903"/>
    <m/>
    <n v="305716"/>
    <n v="305716"/>
    <n v="784146"/>
    <n v="784146"/>
    <m/>
    <m/>
    <m/>
    <m/>
    <n v="1289300"/>
    <n v="186.57940964838599"/>
  </r>
  <r>
    <x v="119"/>
    <x v="14"/>
    <n v="193423"/>
    <n v="27103"/>
    <n v="45928"/>
    <n v="533769"/>
    <m/>
    <n v="269925"/>
    <n v="7.2236772861930598"/>
    <m/>
    <m/>
    <m/>
    <n v="26431"/>
    <n v="4108414"/>
    <n v="10880774"/>
    <n v="9.2311263886190407"/>
    <n v="243"/>
    <m/>
    <s v="2021"/>
    <s v="Vague D"/>
    <x v="118"/>
    <s v="Paris  2e"/>
    <x v="20"/>
    <s v="Île-de-France"/>
    <s v="75102"/>
    <s v="A01"/>
    <s v="R11"/>
    <s v="Comptes financiers"/>
    <s v="wAASR"/>
    <n v="406.35911964968"/>
    <n v="785992"/>
    <n v="10094782"/>
    <n v="8356182"/>
    <n v="76.797680017984007"/>
    <n v="92.776322713806906"/>
    <m/>
    <n v="146.51421298647199"/>
    <n v="132257"/>
    <n v="791803"/>
    <n v="1004418"/>
    <n v="671234"/>
    <n v="671234"/>
    <n v="562612"/>
    <n v="26072"/>
    <m/>
    <n v="80.475897932160294"/>
    <n v="3838489"/>
    <n v="136.88815072975299"/>
  </r>
  <r>
    <x v="119"/>
    <x v="8"/>
    <n v="132804"/>
    <n v="89500"/>
    <n v="646408"/>
    <n v="449499"/>
    <m/>
    <n v="-315600"/>
    <n v="2.0546459269883801"/>
    <m/>
    <m/>
    <m/>
    <n v="24988"/>
    <n v="4199308"/>
    <n v="10887472"/>
    <n v="8.1865836256570894"/>
    <n v="982"/>
    <m/>
    <s v="2021"/>
    <s v="Vague D"/>
    <x v="118"/>
    <s v="Paris  2e"/>
    <x v="20"/>
    <s v="Île-de-France"/>
    <s v="75102"/>
    <s v="A01"/>
    <s v="R11"/>
    <s v="Comptes financiers"/>
    <s v="wAASR"/>
    <n v="168.44296858528401"/>
    <n v="223699"/>
    <n v="10663773"/>
    <n v="8613618"/>
    <n v="79.114949733051006"/>
    <n v="97.9453540730116"/>
    <m/>
    <n v="141.765103214406"/>
    <n v="182167"/>
    <n v="1507819"/>
    <n v="891312"/>
    <n v="109670"/>
    <n v="109670"/>
    <n v="679589"/>
    <n v="33616"/>
    <n v="80659"/>
    <n v="80.998325180064199"/>
    <n v="4514908"/>
    <n v="152.41949355073501"/>
  </r>
  <r>
    <x v="120"/>
    <x v="5"/>
    <n v="11265005.560000001"/>
    <n v="0"/>
    <n v="0"/>
    <n v="1430081.86"/>
    <n v="4186"/>
    <m/>
    <n v="7.0102129271455498"/>
    <n v="8277852.96"/>
    <n v="24.309987205374799"/>
    <m/>
    <n v="289.56"/>
    <n v="16680920.640000001"/>
    <n v="34051243.590000004"/>
    <n v="11.659840203798"/>
    <m/>
    <n v="29230.39"/>
    <s v="2012"/>
    <s v="Vague D"/>
    <x v="119"/>
    <s v="Paris  5e"/>
    <x v="20"/>
    <s v="Île-de-France"/>
    <s v="75105"/>
    <s v="A01"/>
    <s v="R11"/>
    <s v="Comptes financiers"/>
    <s v="0Mvk5"/>
    <n v="21.190088786782599"/>
    <n v="2387064.6800000002"/>
    <n v="31619828.670000002"/>
    <m/>
    <n v="67.623146975936905"/>
    <n v="92.859541492005704"/>
    <n v="1451448.72"/>
    <n v="189.916634054931"/>
    <n v="10349"/>
    <n v="3970320.59"/>
    <n v="3970320.59"/>
    <n v="896433.64"/>
    <m/>
    <m/>
    <m/>
    <m/>
    <n v="80.673663700814203"/>
    <n v="23523169.559999999"/>
    <n v="267.81742336366699"/>
  </r>
  <r>
    <x v="120"/>
    <x v="9"/>
    <n v="3007573"/>
    <n v="1000000"/>
    <m/>
    <n v="2254150"/>
    <n v="2220251"/>
    <n v="-14774754"/>
    <n v="-2.4649679058956728"/>
    <m/>
    <m/>
    <m/>
    <m/>
    <n v="11687522"/>
    <n v="43043887"/>
    <n v="18.444897878298029"/>
    <m/>
    <m/>
    <s v="2012"/>
    <s v="Vague D"/>
    <x v="119"/>
    <s v="Paris  5e"/>
    <x v="20"/>
    <s v="Île-de-France"/>
    <s v="75105"/>
    <s v="A01"/>
    <s v="R11"/>
    <s v="Budget"/>
    <s v="0Mvk5"/>
    <n v="-35.278212698411643"/>
    <n v="-1061018"/>
    <n v="44104905"/>
    <n v="31258338"/>
    <n v="72.619691618463733"/>
    <n v="102.4649679058957"/>
    <m/>
    <n v="95.397732293040903"/>
    <m/>
    <n v="6259401"/>
    <n v="7939401"/>
    <n v="-2861018"/>
    <n v="-2861018"/>
    <n v="-3468591"/>
    <n v="450000"/>
    <n v="335000"/>
    <m/>
    <n v="26462276"/>
    <n v="215.994555707579"/>
  </r>
  <r>
    <x v="121"/>
    <x v="0"/>
    <n v="341638.64"/>
    <n v="596429.43999999994"/>
    <n v="1626873.56"/>
    <n v="534107.80000000005"/>
    <n v="238828.29"/>
    <n v="-4704532.79"/>
    <n v="1.935195223"/>
    <n v="3521551.48"/>
    <n v="9.8686784200000002"/>
    <n v="95594.17"/>
    <n v="284985.78999999998"/>
    <n v="2224028.7200000002"/>
    <n v="35684124.359999999"/>
    <n v="11.502808140000001"/>
    <n v="5263.77"/>
    <n v="694.35"/>
    <s v="2013"/>
    <s v="Vague D"/>
    <x v="120"/>
    <s v="Paris 14e"/>
    <x v="20"/>
    <s v="Île-de-France"/>
    <s v="75114"/>
    <s v="A01"/>
    <s v="R11"/>
    <s v="Comptes financiers"/>
    <s v="QXnpG"/>
    <n v="202.1309621"/>
    <n v="690557.47"/>
    <n v="34991348.5"/>
    <m/>
    <n v="86.603424950000004"/>
    <n v="98.058588029999996"/>
    <n v="769402.16"/>
    <n v="22.881379930000001"/>
    <n v="166415.48000000001"/>
    <n v="4104676.36"/>
    <n v="4104676.36"/>
    <n v="59501.58"/>
    <m/>
    <m/>
    <n v="313137.76"/>
    <n v="164739.67000000001"/>
    <n v="84.370571414382198"/>
    <n v="6928561.5099999998"/>
    <n v="71.282824199999993"/>
  </r>
  <r>
    <x v="121"/>
    <x v="10"/>
    <n v="557820"/>
    <n v="662498"/>
    <n v="726878"/>
    <n v="1296740"/>
    <n v="1906563"/>
    <n v="-2362084"/>
    <n v="1.5799865849174499"/>
    <m/>
    <m/>
    <n v="358890"/>
    <n v="250262"/>
    <n v="4539643"/>
    <n v="37879752"/>
    <n v="12.5544723735256"/>
    <n v="1905"/>
    <n v="0"/>
    <s v="2013"/>
    <s v="Vague D"/>
    <x v="120"/>
    <s v="Paris 14e"/>
    <x v="20"/>
    <s v="Île-de-France"/>
    <s v="75114"/>
    <s v="A01"/>
    <s v="R11"/>
    <s v="Comptes financiers"/>
    <s v="QXnpG"/>
    <n v="107.291778709978"/>
    <n v="598495"/>
    <n v="37281257"/>
    <n v="32023254"/>
    <n v="84.539238799662698"/>
    <n v="98.420013415082593"/>
    <m/>
    <n v="43.836276228561701"/>
    <n v="351340"/>
    <n v="6592308"/>
    <n v="4755603"/>
    <n v="393941"/>
    <n v="393941"/>
    <n v="1914279"/>
    <n v="1030532"/>
    <n v="6700"/>
    <n v="84.220752990559603"/>
    <n v="6901727"/>
    <n v="66.645331191488495"/>
  </r>
  <r>
    <x v="121"/>
    <x v="8"/>
    <n v="730387"/>
    <n v="767089"/>
    <n v="1226235"/>
    <n v="739209"/>
    <n v="3922272"/>
    <n v="-2852487"/>
    <n v="0.14682563674673299"/>
    <m/>
    <m/>
    <n v="278330"/>
    <n v="342761"/>
    <n v="6297419"/>
    <n v="43632026"/>
    <n v="20.121039073454899"/>
    <m/>
    <m/>
    <s v="2013"/>
    <s v="Vague D"/>
    <x v="120"/>
    <s v="Paris 14e"/>
    <x v="20"/>
    <s v="Île-de-France"/>
    <s v="75114"/>
    <s v="A01"/>
    <s v="R11"/>
    <s v="Comptes financiers"/>
    <s v="QXnpG"/>
    <n v="8.7711035382612206"/>
    <n v="64063"/>
    <n v="43567963"/>
    <n v="35952615"/>
    <n v="82.399600238595397"/>
    <n v="99.853174363253302"/>
    <m/>
    <n v="52.035272798960101"/>
    <n v="201919"/>
    <n v="8032633"/>
    <n v="8779217"/>
    <n v="-473789"/>
    <n v="-473789"/>
    <n v="-762352"/>
    <n v="519190"/>
    <n v="35628"/>
    <n v="81.645259444242498"/>
    <n v="9149906"/>
    <n v="75.605236811278004"/>
  </r>
  <r>
    <x v="121"/>
    <x v="9"/>
    <n v="757120"/>
    <n v="735325"/>
    <n v="1218995"/>
    <n v="1591184"/>
    <n v="5818696"/>
    <n v="-3680048"/>
    <n v="-3.3184457498304099"/>
    <m/>
    <m/>
    <m/>
    <n v="375000"/>
    <n v="2832377"/>
    <n v="46058068"/>
    <n v="21.461603643470241"/>
    <m/>
    <m/>
    <s v="2013"/>
    <s v="Vague D"/>
    <x v="120"/>
    <s v="Paris 14e"/>
    <x v="20"/>
    <s v="Île-de-France"/>
    <s v="75114"/>
    <s v="A01"/>
    <s v="R11"/>
    <s v="Budget"/>
    <s v="QXnpG"/>
    <n v="-201.871830092984"/>
    <n v="-1528412"/>
    <n v="47586480"/>
    <n v="40373133"/>
    <n v="87.657026777588669"/>
    <n v="103.3184457498304"/>
    <m/>
    <n v="21.427424764344799"/>
    <n v="200000"/>
    <n v="10455043"/>
    <n v="9884800"/>
    <n v="-1928412"/>
    <n v="-1928412"/>
    <n v="-1632999"/>
    <n v="482472"/>
    <n v="33371"/>
    <m/>
    <n v="6512425"/>
    <n v="49.267628116221204"/>
  </r>
  <r>
    <x v="122"/>
    <x v="2"/>
    <n v="192308.11"/>
    <n v="0"/>
    <n v="0"/>
    <n v="545501.54"/>
    <n v="237931.64"/>
    <m/>
    <n v="7.5620932510000003"/>
    <n v="3473649.82"/>
    <n v="32.297162110000002"/>
    <n v="58579.9"/>
    <n v="1060000"/>
    <n v="5525784.96"/>
    <n v="10755278.77"/>
    <n v="30.680429960000001"/>
    <n v="46864.18"/>
    <n v="11562.72"/>
    <m/>
    <s v="Vague D"/>
    <x v="121"/>
    <s v="Paris 13e"/>
    <x v="20"/>
    <s v="Île-de-France"/>
    <s v="75113"/>
    <s v="A01"/>
    <s v="R11"/>
    <s v="Comptes financiers"/>
    <s v="Dk1Th"/>
    <n v="422.9276706"/>
    <n v="813324.21"/>
    <n v="9941954.5600000005"/>
    <m/>
    <n v="51.324721539999999"/>
    <n v="92.437906749999996"/>
    <n v="1503619.67"/>
    <n v="200.089688"/>
    <n v="756387.7"/>
    <n v="3299765.77"/>
    <n v="3299765.77"/>
    <n v="380400.12"/>
    <m/>
    <m/>
    <n v="117431.81"/>
    <n v="124529.65"/>
    <m/>
    <n v="6792715.3799999999"/>
    <n v="245.9654711"/>
  </r>
  <r>
    <x v="122"/>
    <x v="0"/>
    <n v="198990.55"/>
    <n v="222567.69"/>
    <n v="366325.12"/>
    <n v="568988.11"/>
    <n v="408513.49"/>
    <n v="-2457502.25"/>
    <n v="1.9603070220000001"/>
    <n v="3274491.47"/>
    <n v="31.421252070000001"/>
    <n v="57099.71"/>
    <n v="339730.31"/>
    <n v="5531083.1699999999"/>
    <n v="10421263.49"/>
    <n v="27.415288870000001"/>
    <n v="53535.24"/>
    <n v="11721.1"/>
    <m/>
    <s v="Vague D"/>
    <x v="121"/>
    <s v="Paris 13e"/>
    <x v="20"/>
    <s v="Île-de-France"/>
    <s v="75113"/>
    <s v="A01"/>
    <s v="R11"/>
    <s v="Comptes financiers"/>
    <s v="Dk1Th"/>
    <n v="102.6625435"/>
    <n v="204288.76"/>
    <n v="10216974.73"/>
    <m/>
    <n v="59.344349039999997"/>
    <n v="98.039692979999998"/>
    <n v="678433.42"/>
    <n v="194.89036569999999"/>
    <n v="493247.95"/>
    <n v="2857019.49"/>
    <n v="2857019.49"/>
    <m/>
    <m/>
    <m/>
    <n v="60260.12"/>
    <n v="59920.05"/>
    <m/>
    <n v="7988585.4199999999"/>
    <n v="281.48163490000002"/>
  </r>
  <r>
    <x v="122"/>
    <x v="10"/>
    <n v="646671"/>
    <n v="320823"/>
    <n v="159855"/>
    <n v="1131158"/>
    <n v="464810"/>
    <n v="-823735"/>
    <n v="7.39270247173532"/>
    <m/>
    <m/>
    <m/>
    <n v="855510"/>
    <n v="7546706"/>
    <n v="11918145"/>
    <n v="35.304839805187797"/>
    <n v="41415"/>
    <n v="131641"/>
    <m/>
    <s v="Vague D"/>
    <x v="121"/>
    <s v="Paris 13e"/>
    <x v="20"/>
    <s v="Île-de-France"/>
    <s v="75113"/>
    <s v="A01"/>
    <s v="R11"/>
    <s v="Comptes financiers"/>
    <s v="Dk1Th"/>
    <n v="136.24748906321801"/>
    <n v="881073"/>
    <n v="11037072"/>
    <n v="6485093"/>
    <n v="54.413610507339897"/>
    <n v="92.607297528264695"/>
    <m/>
    <n v="246.15352332575199"/>
    <n v="872202"/>
    <n v="4046770"/>
    <n v="4207682"/>
    <n v="575045"/>
    <n v="575045"/>
    <n v="-167985"/>
    <n v="56467"/>
    <n v="12889"/>
    <m/>
    <n v="8370441"/>
    <n v="273.02157311286902"/>
  </r>
  <r>
    <x v="122"/>
    <x v="8"/>
    <n v="1331792"/>
    <n v="424822"/>
    <n v="471712"/>
    <n v="1047028"/>
    <n v="409949"/>
    <n v="-1427654"/>
    <n v="0.44325695958199302"/>
    <m/>
    <m/>
    <n v="190352"/>
    <n v="977793"/>
    <n v="7317643"/>
    <n v="15009127"/>
    <n v="35.689810606572898"/>
    <n v="286489"/>
    <n v="34030"/>
    <m/>
    <s v="Vague D"/>
    <x v="121"/>
    <s v="Paris 13e"/>
    <x v="20"/>
    <s v="Île-de-France"/>
    <s v="75113"/>
    <s v="A01"/>
    <s v="R11"/>
    <s v="Comptes financiers"/>
    <s v="Dk1Th"/>
    <n v="4.9954497398993203"/>
    <n v="66529"/>
    <n v="14942598"/>
    <n v="9949845"/>
    <n v="66.291963549911998"/>
    <n v="99.556743040417999"/>
    <m/>
    <n v="176.29808952901001"/>
    <n v="1295992"/>
    <n v="5490043"/>
    <n v="5356729"/>
    <n v="-561353"/>
    <n v="-561353"/>
    <n v="-604536"/>
    <n v="270731"/>
    <n v="81145"/>
    <m/>
    <n v="8745297"/>
    <n v="210.693409539626"/>
  </r>
  <r>
    <x v="123"/>
    <x v="3"/>
    <m/>
    <n v="0"/>
    <n v="0"/>
    <n v="7717166.6799999997"/>
    <n v="1137577.08"/>
    <m/>
    <n v="10.90201588006"/>
    <n v="26656398.719999999"/>
    <n v="45.339961905316699"/>
    <n v="4746646.51"/>
    <n v="340.38"/>
    <n v="20610594.710000101"/>
    <n v="58792283.009999998"/>
    <n v="47.064634325041503"/>
    <n v="21023.17"/>
    <n v="1559209.94"/>
    <m/>
    <s v="Vague D"/>
    <x v="122"/>
    <s v="Paris  5e"/>
    <x v="20"/>
    <s v="Île-de-France"/>
    <s v="75105"/>
    <s v="A01"/>
    <s v="R11"/>
    <s v="Comptes financiers"/>
    <s v="VaJ52"/>
    <m/>
    <n v="6409544.0300000003"/>
    <n v="50282683.979999997"/>
    <m/>
    <n v="34.045080213325797"/>
    <n v="85.525993218272205"/>
    <n v="7747254.8499999996"/>
    <n v="147.562013566167"/>
    <n v="8772193.8000000007"/>
    <n v="27670373.010000002"/>
    <n v="27670373.010000002"/>
    <n v="6776039.1299999999"/>
    <m/>
    <m/>
    <n v="1950703.83"/>
    <n v="1634762.34"/>
    <m/>
    <n v="23691813.260000002"/>
    <n v="169.62206665404801"/>
  </r>
  <r>
    <x v="123"/>
    <x v="5"/>
    <m/>
    <n v="0"/>
    <n v="0"/>
    <n v="27957089.34"/>
    <n v="2255778.34"/>
    <m/>
    <n v="4.1185392489558099"/>
    <n v="26781560.09"/>
    <n v="36.357012692597998"/>
    <n v="3264953.37"/>
    <n v="163.46"/>
    <n v="38714131.170000099"/>
    <n v="73662707.980000004"/>
    <n v="54.513475109960197"/>
    <n v="30699.35"/>
    <n v="968365.28"/>
    <m/>
    <s v="Vague D"/>
    <x v="122"/>
    <s v="Paris  5e"/>
    <x v="20"/>
    <s v="Île-de-France"/>
    <s v="75105"/>
    <s v="A01"/>
    <s v="R11"/>
    <s v="Comptes financiers"/>
    <s v="VaJ52"/>
    <m/>
    <n v="3033827.5400000098"/>
    <n v="55230912.840000004"/>
    <m/>
    <n v="31.8358162808339"/>
    <n v="74.978118989320393"/>
    <n v="6849274.7800000003"/>
    <n v="252.34214870890801"/>
    <n v="212095.23"/>
    <n v="40156101.979999997"/>
    <n v="40156101.979999997"/>
    <n v="7898222.7100000102"/>
    <m/>
    <m/>
    <n v="3709202.56"/>
    <n v="1564265.17"/>
    <m/>
    <n v="46661128.850000001"/>
    <n v="304.14138608685698"/>
  </r>
  <r>
    <x v="123"/>
    <x v="6"/>
    <n v="25619719"/>
    <n v="0"/>
    <n v="369804.22"/>
    <n v="12828158.07"/>
    <n v="6439891.1399999997"/>
    <n v="1659037"/>
    <n v="15.909705847613999"/>
    <n v="40174325.359999999"/>
    <n v="43.862827019999997"/>
    <n v="2961084.29"/>
    <m/>
    <n v="27028972"/>
    <n v="91590826"/>
    <n v="46.483433832117598"/>
    <n v="30789.85"/>
    <n v="1960572.69"/>
    <m/>
    <s v="Vague D"/>
    <x v="122"/>
    <s v="Paris  5e"/>
    <x v="20"/>
    <s v="Île-de-France"/>
    <s v="75105"/>
    <s v="A01"/>
    <s v="R11"/>
    <s v="Comptes financiers"/>
    <s v="VaJ52"/>
    <n v="56.877403690493203"/>
    <n v="14571831"/>
    <n v="77018995"/>
    <m/>
    <n v="28.850286818026898"/>
    <n v="84.090294152385994"/>
    <n v="13972134.699999999"/>
    <n v="126"/>
    <n v="277080.19"/>
    <n v="51933855.030000001"/>
    <n v="42574561"/>
    <n v="8930880"/>
    <m/>
    <m/>
    <n v="3408062.28"/>
    <n v="1006779.79"/>
    <m/>
    <n v="25369935"/>
    <n v="119"/>
  </r>
  <r>
    <x v="123"/>
    <x v="4"/>
    <n v="20025113"/>
    <m/>
    <m/>
    <m/>
    <m/>
    <n v="15746096"/>
    <n v="8.2844184099856708"/>
    <m/>
    <m/>
    <m/>
    <m/>
    <n v="18522460"/>
    <n v="82242454"/>
    <n v="66.483929334112503"/>
    <m/>
    <m/>
    <m/>
    <s v="Vague D"/>
    <x v="122"/>
    <s v="Paris  5e"/>
    <x v="20"/>
    <s v="Île-de-France"/>
    <s v="75105"/>
    <s v="A01"/>
    <s v="R11"/>
    <s v="Comptes financiers"/>
    <s v="VaJ52"/>
    <n v="34.023822986666801"/>
    <n v="6813309"/>
    <n v="75429145"/>
    <m/>
    <n v="32.549110219887197"/>
    <n v="91.715581590014295"/>
    <m/>
    <n v="88.401977776627305"/>
    <m/>
    <n v="54678015"/>
    <n v="54678015"/>
    <n v="7416783"/>
    <n v="7416783"/>
    <m/>
    <m/>
    <m/>
    <m/>
    <n v="2776364"/>
    <n v="13.2507274210784"/>
  </r>
  <r>
    <x v="124"/>
    <x v="2"/>
    <n v="2300283.81"/>
    <n v="0"/>
    <n v="0"/>
    <n v="1354791.91"/>
    <m/>
    <m/>
    <n v="6.9170273709999996"/>
    <n v="6953787.7199999997"/>
    <n v="53.951567820000001"/>
    <n v="67855.289999999994"/>
    <m/>
    <m/>
    <n v="12888944.66"/>
    <n v="100"/>
    <m/>
    <n v="15473.14"/>
    <s v="2019"/>
    <s v="Vague C"/>
    <x v="123"/>
    <s v="Paris 14e"/>
    <x v="20"/>
    <s v="Île-de-France"/>
    <s v="75114"/>
    <s v="A01"/>
    <s v="R11"/>
    <s v="Comptes financiers"/>
    <s v="tr5VV"/>
    <n v="38.75747097"/>
    <n v="891531.83"/>
    <n v="11967603.609999999"/>
    <m/>
    <n v="33.437811500000002"/>
    <n v="92.851695199999995"/>
    <n v="1521753.02"/>
    <m/>
    <m/>
    <n v="12888944.66"/>
    <n v="12888944.66"/>
    <n v="250436.35"/>
    <m/>
    <m/>
    <m/>
    <m/>
    <m/>
    <m/>
    <m/>
  </r>
  <r>
    <x v="124"/>
    <x v="14"/>
    <n v="1915510"/>
    <n v="996370"/>
    <n v="846767"/>
    <n v="601687"/>
    <n v="3986815"/>
    <n v="-1305290"/>
    <n v="10.840485049751299"/>
    <m/>
    <m/>
    <n v="202154"/>
    <n v="28850"/>
    <n v="11917909"/>
    <n v="35962579"/>
    <n v="12.241788888388699"/>
    <n v="2500"/>
    <n v="5000"/>
    <s v="2019"/>
    <s v="Vague C"/>
    <x v="123"/>
    <s v="Paris 14e"/>
    <x v="20"/>
    <s v="Île-de-France"/>
    <s v="75114"/>
    <s v="A01"/>
    <s v="R11"/>
    <s v="Comptes financiers"/>
    <s v="tr5VV"/>
    <n v="203.523761295947"/>
    <n v="3898518"/>
    <n v="32064061"/>
    <n v="25672897"/>
    <n v="71.387808421637402"/>
    <n v="89.159514950248706"/>
    <m/>
    <n v="133.80860396941"/>
    <n v="40554"/>
    <n v="10250639"/>
    <n v="4402463"/>
    <n v="2596010"/>
    <n v="2596010"/>
    <n v="7369961"/>
    <n v="2144160"/>
    <n v="1395782"/>
    <n v="84.809333156933207"/>
    <n v="13223199"/>
    <n v="148.463778184554"/>
  </r>
  <r>
    <x v="124"/>
    <x v="8"/>
    <n v="1962642"/>
    <n v="1453829"/>
    <n v="1433377"/>
    <n v="1329598"/>
    <n v="1449447"/>
    <n v="-28643"/>
    <n v="11.3945624907153"/>
    <m/>
    <m/>
    <n v="253717"/>
    <n v="12031"/>
    <n v="14992306"/>
    <n v="37784101"/>
    <n v="16.343342402138902"/>
    <n v="2500"/>
    <n v="0"/>
    <s v="2019"/>
    <s v="Vague C"/>
    <x v="123"/>
    <s v="Paris 14e"/>
    <x v="20"/>
    <s v="Île-de-France"/>
    <s v="75114"/>
    <s v="A01"/>
    <s v="R11"/>
    <s v="Comptes financiers"/>
    <s v="tr5VV"/>
    <n v="219.36415301415099"/>
    <n v="4305333"/>
    <n v="33478767"/>
    <n v="26902765"/>
    <n v="71.201283841581898"/>
    <n v="88.605434862668801"/>
    <m/>
    <n v="161.21352856274501"/>
    <n v="72382"/>
    <n v="8571143"/>
    <n v="6175185"/>
    <n v="3248207"/>
    <n v="3248207"/>
    <n v="4942835"/>
    <n v="1055370"/>
    <n v="1508892"/>
    <n v="83.597633007005797"/>
    <n v="15020949"/>
    <n v="161.52152915309"/>
  </r>
  <r>
    <x v="125"/>
    <x v="5"/>
    <n v="365277.82"/>
    <n v="0"/>
    <n v="0"/>
    <n v="1258070.8899999999"/>
    <n v="2340316.13"/>
    <m/>
    <n v="2.5035116462495699"/>
    <n v="6517398.7400000002"/>
    <n v="11.5128825455075"/>
    <n v="84180.26"/>
    <n v="706823.85"/>
    <n v="6610845.6100000003"/>
    <n v="56609617.219999999"/>
    <n v="16.414432982099601"/>
    <m/>
    <n v="636062.51"/>
    <s v="2012"/>
    <s v="Vague D"/>
    <x v="124"/>
    <s v="Paris  6e"/>
    <x v="20"/>
    <s v="Île-de-France"/>
    <s v="75106"/>
    <s v="A01"/>
    <s v="R11"/>
    <s v="Comptes financiers"/>
    <s v="y52D7"/>
    <n v="387.98642633160802"/>
    <n v="1417228.36"/>
    <n v="55192388.859999999"/>
    <m/>
    <n v="80.745289695848598"/>
    <n v="97.496488353750394"/>
    <n v="4094924.9000000102"/>
    <n v="43.120156035224703"/>
    <n v="120620.62"/>
    <n v="9292147.6800000109"/>
    <n v="9292147.6800000109"/>
    <n v="957906.34000000497"/>
    <m/>
    <m/>
    <n v="2890301.03"/>
    <n v="337222.11"/>
    <n v="79.895071106441705"/>
    <n v="12903102.27"/>
    <n v="84.162271522305701"/>
  </r>
  <r>
    <x v="125"/>
    <x v="4"/>
    <n v="1156129"/>
    <m/>
    <m/>
    <m/>
    <m/>
    <n v="-5724280"/>
    <n v="3.2307871593417099"/>
    <m/>
    <m/>
    <m/>
    <m/>
    <n v="14337386"/>
    <n v="60196135"/>
    <n v="17.962387452284101"/>
    <m/>
    <m/>
    <s v="2012"/>
    <s v="Vague D"/>
    <x v="124"/>
    <s v="Paris  6e"/>
    <x v="20"/>
    <s v="Île-de-France"/>
    <s v="75106"/>
    <s v="A01"/>
    <s v="R11"/>
    <s v="Comptes financiers"/>
    <s v="y52D7"/>
    <n v="168.217301010527"/>
    <n v="1944809"/>
    <n v="58243326"/>
    <m/>
    <n v="75.908292118754801"/>
    <n v="96.755922950867202"/>
    <m/>
    <n v="88.618891029677798"/>
    <m/>
    <n v="10812663"/>
    <n v="10812663"/>
    <n v="960588"/>
    <n v="960588"/>
    <n v="1553672"/>
    <m/>
    <m/>
    <n v="70.744839060802093"/>
    <n v="20061666"/>
    <n v="124.000469341328"/>
  </r>
  <r>
    <x v="125"/>
    <x v="14"/>
    <n v="2520870"/>
    <n v="1012482"/>
    <n v="816458"/>
    <n v="1983556"/>
    <n v="896797"/>
    <n v="-4645494"/>
    <n v="0.67653095342315805"/>
    <m/>
    <m/>
    <m/>
    <n v="709540"/>
    <n v="25587984"/>
    <n v="61138666"/>
    <n v="16.327228991224601"/>
    <n v="15316"/>
    <m/>
    <s v="2012"/>
    <s v="Vague D"/>
    <x v="124"/>
    <s v="Paris  6e"/>
    <x v="20"/>
    <s v="Île-de-France"/>
    <s v="75106"/>
    <s v="A01"/>
    <s v="R11"/>
    <s v="Comptes financiers"/>
    <s v="y52D7"/>
    <n v="16.407906794083001"/>
    <n v="413622"/>
    <n v="60725044"/>
    <n v="46551056"/>
    <n v="76.140123829329198"/>
    <n v="99.323469046576804"/>
    <m/>
    <n v="151.69481375756601"/>
    <n v="35964"/>
    <n v="5647181"/>
    <n v="9982250"/>
    <n v="-571770"/>
    <n v="-571770"/>
    <n v="-2773599"/>
    <n v="0"/>
    <n v="177068"/>
    <n v="71.996780842276706"/>
    <n v="30233478"/>
    <n v="179.234980546082"/>
  </r>
  <r>
    <x v="126"/>
    <x v="3"/>
    <n v="555127.79"/>
    <n v="0"/>
    <n v="0"/>
    <n v="1244689.24"/>
    <n v="3276.54"/>
    <m/>
    <n v="13.707383761605699"/>
    <n v="4514944.79"/>
    <n v="51.498191502834601"/>
    <m/>
    <n v="126081.57"/>
    <n v="6909194.6500000097"/>
    <n v="8767190.9600000009"/>
    <n v="19.148914830982498"/>
    <m/>
    <n v="6679.72"/>
    <m/>
    <s v="Vague D"/>
    <x v="125"/>
    <s v="Paris  2e"/>
    <x v="20"/>
    <s v="Île-de-France"/>
    <s v="75102"/>
    <s v="A01"/>
    <s v="R11"/>
    <s v="Comptes financiers"/>
    <s v="FDijq"/>
    <n v="216.482138283871"/>
    <n v="1201752.51"/>
    <n v="7565424.7400000002"/>
    <m/>
    <n v="33.3934202341134"/>
    <n v="86.292459859913905"/>
    <n v="353229.31999999902"/>
    <n v="328.77335503042798"/>
    <m/>
    <n v="1678821.93"/>
    <n v="1678821.93"/>
    <n v="688181.47999999905"/>
    <m/>
    <m/>
    <m/>
    <m/>
    <m/>
    <n v="8063638.8399999999"/>
    <n v="383.70746946324101"/>
  </r>
  <r>
    <x v="126"/>
    <x v="5"/>
    <n v="716955.49"/>
    <n v="0"/>
    <n v="0"/>
    <n v="1340627.25"/>
    <n v="174105.91"/>
    <m/>
    <n v="8.2164626366438007"/>
    <n v="5109630.2699999996"/>
    <n v="55.639322909037197"/>
    <n v="115812.39"/>
    <n v="3229.75"/>
    <n v="7755902.51999998"/>
    <n v="9183487.5099999998"/>
    <n v="17.9536945872103"/>
    <m/>
    <m/>
    <m/>
    <s v="Vague D"/>
    <x v="125"/>
    <s v="Paris  2e"/>
    <x v="20"/>
    <s v="Île-de-France"/>
    <s v="75102"/>
    <s v="A01"/>
    <s v="R11"/>
    <s v="Comptes financiers"/>
    <s v="FDijq"/>
    <n v="105.244723072"/>
    <n v="754557.82"/>
    <n v="8427429.6899999995"/>
    <m/>
    <n v="35.423105508203598"/>
    <n v="91.767203699283996"/>
    <n v="32035.120000000199"/>
    <n v="331.31393674077498"/>
    <m/>
    <n v="1648775.3"/>
    <n v="1648775.3"/>
    <n v="515127.58"/>
    <m/>
    <m/>
    <m/>
    <n v="15000"/>
    <m/>
    <n v="8816201.3399999999"/>
    <n v="376.60741164842602"/>
  </r>
  <r>
    <x v="126"/>
    <x v="2"/>
    <n v="794413.7"/>
    <n v="0"/>
    <n v="0"/>
    <n v="1593129.84"/>
    <n v="30001.43"/>
    <m/>
    <m/>
    <n v="5559111.4800000004"/>
    <n v="64.901652409999997"/>
    <n v="6663.13"/>
    <n v="3764.75"/>
    <n v="6721179.0899999999"/>
    <n v="8565439.0500000007"/>
    <n v="19.303611180000001"/>
    <m/>
    <n v="19879.900000000001"/>
    <m/>
    <s v="Vague D"/>
    <x v="125"/>
    <s v="Paris  2e"/>
    <x v="20"/>
    <s v="Île-de-France"/>
    <s v="75102"/>
    <s v="A01"/>
    <s v="R11"/>
    <s v="Comptes financiers"/>
    <s v="FDijq"/>
    <m/>
    <m/>
    <n v="9017420.7799999993"/>
    <m/>
    <n v="39.040812389999999"/>
    <n v="105.2768075"/>
    <m/>
    <n v="268.32777700000003"/>
    <m/>
    <n v="1653439.05"/>
    <n v="1653439.05"/>
    <m/>
    <m/>
    <m/>
    <m/>
    <n v="0"/>
    <m/>
    <n v="7524296.3899999997"/>
    <n v="300.39040720000003"/>
  </r>
  <r>
    <x v="188"/>
    <x v="10"/>
    <n v="7178309"/>
    <m/>
    <m/>
    <n v="9175288"/>
    <m/>
    <n v="3022393"/>
    <n v="9.7152929822619196"/>
    <m/>
    <m/>
    <m/>
    <m/>
    <n v="29417576"/>
    <n v="54379060"/>
    <n v="18.089720565232302"/>
    <m/>
    <n v="4937008"/>
    <m/>
    <m/>
    <x v="187"/>
    <m/>
    <x v="11"/>
    <m/>
    <m/>
    <m/>
    <m/>
    <s v="Comptes financiers"/>
    <s v="8DrrS"/>
    <n v="73.597904464686593"/>
    <n v="5283085"/>
    <n v="49095975"/>
    <n v="15808668"/>
    <n v="29.071241761074901"/>
    <n v="90.2847070177381"/>
    <m/>
    <n v="215.70663094072401"/>
    <m/>
    <n v="14112296"/>
    <n v="9837020"/>
    <n v="953589"/>
    <n v="953589"/>
    <n v="1390311"/>
    <m/>
    <m/>
    <m/>
    <n v="26395183"/>
    <n v="193.544702595274"/>
  </r>
  <r>
    <x v="188"/>
    <x v="11"/>
    <n v="6955277"/>
    <m/>
    <m/>
    <n v="12418014"/>
    <m/>
    <n v="2676785"/>
    <n v="5.2183106871058182"/>
    <m/>
    <m/>
    <m/>
    <m/>
    <n v="29493864"/>
    <n v="56554011"/>
    <n v="17.092403932233911"/>
    <m/>
    <m/>
    <m/>
    <m/>
    <x v="187"/>
    <m/>
    <x v="11"/>
    <m/>
    <m/>
    <m/>
    <m/>
    <s v="Comptes financiers"/>
    <s v="8DrrS"/>
    <n v="42.430574655761369"/>
    <n v="2951164"/>
    <n v="53602846"/>
    <n v="17877054"/>
    <n v="31.610585498524589"/>
    <n v="94.781687544673005"/>
    <m/>
    <n v="198.08259882320399"/>
    <m/>
    <n v="12418014"/>
    <n v="9666440"/>
    <n v="-1058263"/>
    <n v="-1058263"/>
    <n v="-957423"/>
    <m/>
    <m/>
    <m/>
    <n v="26817079"/>
    <n v="180.10514665583199"/>
  </r>
  <r>
    <x v="127"/>
    <x v="13"/>
    <n v="3605"/>
    <m/>
    <n v="218014"/>
    <n v="874393"/>
    <n v="7000"/>
    <n v="-2662635"/>
    <n v="-4.0163497901741003"/>
    <m/>
    <m/>
    <m/>
    <m/>
    <n v="1260086"/>
    <n v="1485279"/>
    <n v="70.392363993566207"/>
    <m/>
    <m/>
    <m/>
    <s v="Vague D"/>
    <x v="126"/>
    <s v="Paris  5e"/>
    <x v="20"/>
    <s v="Île-de-France"/>
    <s v="75105"/>
    <s v="A01"/>
    <s v="R11"/>
    <s v="Comptes financiers"/>
    <s v="EPci7"/>
    <n v="-1654.7572815533999"/>
    <n v="-59654"/>
    <n v="1544933"/>
    <n v="519697"/>
    <n v="34.989857124486399"/>
    <n v="104.016349790174"/>
    <m/>
    <n v="293.62500509730802"/>
    <m/>
    <n v="1214566"/>
    <n v="1045523"/>
    <n v="-75499"/>
    <n v="-75499"/>
    <n v="146606"/>
    <n v="96000"/>
    <n v="19159"/>
    <m/>
    <n v="3922721"/>
    <n v="914.07171702591597"/>
  </r>
  <r>
    <x v="127"/>
    <x v="9"/>
    <n v="3000"/>
    <n v="0"/>
    <n v="164000"/>
    <n v="427812"/>
    <n v="125744"/>
    <n v="-1168271"/>
    <n v="0.82895643348717307"/>
    <m/>
    <m/>
    <n v="0"/>
    <n v="0"/>
    <n v="1108652"/>
    <n v="1349890"/>
    <n v="54.490069561223507"/>
    <n v="0"/>
    <n v="0"/>
    <m/>
    <s v="Vague D"/>
    <x v="126"/>
    <s v="Paris  5e"/>
    <x v="20"/>
    <s v="Île-de-France"/>
    <s v="75105"/>
    <s v="A01"/>
    <s v="R11"/>
    <s v="Budget"/>
    <s v="EPci7"/>
    <n v="373"/>
    <n v="11190"/>
    <n v="1338700"/>
    <n v="642000"/>
    <n v="47.559430768432982"/>
    <n v="99.171043566512822"/>
    <m/>
    <n v="298.13604242922202"/>
    <n v="0"/>
    <n v="735556"/>
    <n v="735556"/>
    <n v="0"/>
    <n v="0"/>
    <n v="-71810"/>
    <n v="9000"/>
    <n v="9000"/>
    <m/>
    <n v="2276923"/>
    <n v="612.30468364831597"/>
  </r>
  <r>
    <x v="197"/>
    <x v="1"/>
    <n v="30296"/>
    <m/>
    <n v="27920"/>
    <n v="795398"/>
    <m/>
    <n v="-10895127"/>
    <n v="-5.5318735167047404"/>
    <m/>
    <m/>
    <m/>
    <m/>
    <n v="1198366"/>
    <n v="2499081"/>
    <n v="34.470631404104097"/>
    <m/>
    <m/>
    <m/>
    <m/>
    <x v="196"/>
    <m/>
    <x v="11"/>
    <m/>
    <m/>
    <m/>
    <m/>
    <s v="Comptes financiers"/>
    <s v="uCPtX"/>
    <n v="-456.317665698442"/>
    <n v="-138246"/>
    <n v="2637328"/>
    <n v="460239"/>
    <n v="18.4163298428502"/>
    <n v="105.53191353141401"/>
    <m/>
    <n v="163.579107338943"/>
    <m/>
    <n v="823318"/>
    <n v="861449"/>
    <n v="-158676"/>
    <n v="-158676"/>
    <n v="-548057"/>
    <m/>
    <m/>
    <m/>
    <n v="12093493"/>
    <n v="1650.78347478964"/>
  </r>
  <r>
    <x v="128"/>
    <x v="4"/>
    <n v="35858"/>
    <m/>
    <m/>
    <m/>
    <m/>
    <n v="-36373"/>
    <n v="17.264697764283699"/>
    <m/>
    <m/>
    <m/>
    <m/>
    <n v="216463"/>
    <n v="920242"/>
    <n v="40.048704579882198"/>
    <m/>
    <m/>
    <m/>
    <s v="Vague E"/>
    <x v="127"/>
    <s v="Paris 13e"/>
    <x v="20"/>
    <s v="Île-de-France"/>
    <s v="75113"/>
    <s v="A01"/>
    <s v="R11"/>
    <s v="Comptes financiers"/>
    <s v="86UpY"/>
    <n v="443.07267555357203"/>
    <n v="158877"/>
    <n v="761365"/>
    <m/>
    <n v="0"/>
    <n v="82.735302235716304"/>
    <m/>
    <n v="102.35127698278799"/>
    <m/>
    <n v="368545"/>
    <n v="368545"/>
    <n v="158647"/>
    <n v="158647"/>
    <n v="171732"/>
    <m/>
    <m/>
    <m/>
    <n v="252836"/>
    <n v="119.54970349306799"/>
  </r>
  <r>
    <x v="130"/>
    <x v="10"/>
    <n v="16111254"/>
    <n v="19790601"/>
    <n v="18280012"/>
    <n v="17474857"/>
    <n v="353378"/>
    <n v="-37320581"/>
    <n v="3.4383883236433599"/>
    <m/>
    <m/>
    <n v="4102585"/>
    <n v="10726722"/>
    <n v="78113602"/>
    <n v="621240360"/>
    <n v="20.9592454682114"/>
    <n v="1472014"/>
    <n v="0"/>
    <s v="2018"/>
    <s v="Vague D"/>
    <x v="129"/>
    <s v="Paris  6e"/>
    <x v="20"/>
    <s v="Île-de-France"/>
    <s v="75106"/>
    <s v="A01"/>
    <s v="R11"/>
    <s v="Comptes financiers"/>
    <s v="bxPQe"/>
    <n v="132.58220620195101"/>
    <n v="21360656"/>
    <n v="599879704"/>
    <n v="500966506"/>
    <n v="80.639723085602498"/>
    <n v="96.561611676356605"/>
    <m/>
    <n v="46.877559838230503"/>
    <n v="10996912"/>
    <n v="109262444"/>
    <n v="130207292"/>
    <n v="6408189"/>
    <n v="6408189"/>
    <n v="-14114015"/>
    <n v="13787946"/>
    <n v="12277417"/>
    <n v="78.913363951826796"/>
    <n v="115434183"/>
    <n v="69.274398855141101"/>
  </r>
  <r>
    <x v="130"/>
    <x v="11"/>
    <n v="56363213"/>
    <n v="21680891"/>
    <n v="18162648"/>
    <n v="89841632"/>
    <n v="24745951"/>
    <n v="-152623187"/>
    <n v="2.855325915844229"/>
    <m/>
    <m/>
    <n v="6224451"/>
    <n v="11209694"/>
    <n v="94484823"/>
    <n v="724188818"/>
    <n v="25.39790195987257"/>
    <n v="1092160"/>
    <n v="6191372"/>
    <s v="2018"/>
    <s v="Vague D"/>
    <x v="129"/>
    <s v="Paris  6e"/>
    <x v="20"/>
    <s v="Île-de-France"/>
    <s v="75106"/>
    <s v="A01"/>
    <s v="R11"/>
    <s v="Comptes financiers"/>
    <s v="bxPQe"/>
    <n v="36.686962824493349"/>
    <n v="20677951"/>
    <n v="703510867"/>
    <n v="545291542"/>
    <n v="75.296874026022309"/>
    <n v="97.144674084155767"/>
    <m/>
    <n v="48.349695613159597"/>
    <n v="19360413"/>
    <n v="222589661"/>
    <n v="183928766"/>
    <n v="39403899"/>
    <n v="39403899"/>
    <n v="7303617"/>
    <n v="20812819"/>
    <n v="3267630"/>
    <n v="76.994348118371903"/>
    <n v="247108010"/>
    <n v="126.44990684984"/>
  </r>
  <r>
    <x v="133"/>
    <x v="9"/>
    <n v="15074000"/>
    <n v="390000"/>
    <n v="1385280"/>
    <n v="7628000"/>
    <n v="1338000"/>
    <n v="-6797302"/>
    <n v="1.4015477016714351"/>
    <m/>
    <m/>
    <n v="40000"/>
    <n v="4300000"/>
    <n v="9337536"/>
    <n v="104547280"/>
    <n v="26.441893084162491"/>
    <n v="450000"/>
    <n v="227000"/>
    <s v="2022"/>
    <s v="Vague D"/>
    <x v="132"/>
    <s v="Paris  5e"/>
    <x v="20"/>
    <s v="Île-de-France"/>
    <s v="75105"/>
    <s v="A01"/>
    <s v="R11"/>
    <s v="Budget"/>
    <s v="TWBzp"/>
    <n v="9.7205784795011283"/>
    <n v="1465280"/>
    <n v="103082000"/>
    <n v="81750000"/>
    <n v="78.194286833669892"/>
    <n v="98.598452298328553"/>
    <m/>
    <n v="32.610086727071703"/>
    <n v="10976000"/>
    <n v="26734280"/>
    <n v="27644280"/>
    <n v="-2784720"/>
    <n v="-2784720"/>
    <n v="1424720"/>
    <n v="0"/>
    <n v="0"/>
    <m/>
    <n v="16134838"/>
    <n v="56.34874837508"/>
  </r>
  <r>
    <x v="134"/>
    <x v="5"/>
    <n v="2206432.0699999998"/>
    <n v="0"/>
    <n v="0"/>
    <n v="3443290.32"/>
    <n v="268753.8"/>
    <m/>
    <n v="5.0806199517853896"/>
    <n v="7551673.79"/>
    <n v="23.4006787810054"/>
    <n v="985773.33"/>
    <n v="700489.38"/>
    <n v="3695107.55"/>
    <n v="32271174.100000001"/>
    <n v="26.208678568035101"/>
    <n v="602299.36"/>
    <m/>
    <s v="2011"/>
    <s v="Vague B"/>
    <x v="133"/>
    <s v="Saint-Étienne-du-Rouvray"/>
    <x v="21"/>
    <s v="Normandie"/>
    <s v="76575"/>
    <s v="A21"/>
    <s v="R28"/>
    <s v="Comptes financiers"/>
    <s v="TeXD3"/>
    <n v="74.308914028792202"/>
    <n v="1639575.71"/>
    <n v="30607462.050000001"/>
    <m/>
    <n v="70.3780847564514"/>
    <n v="94.844587789571605"/>
    <n v="1638245.17"/>
    <n v="43.461255161468003"/>
    <n v="50120.44"/>
    <n v="8457848.2899999991"/>
    <n v="8457848.2899999991"/>
    <n v="685106.75"/>
    <m/>
    <m/>
    <n v="1396029.74"/>
    <n v="882927.19"/>
    <n v="77.825052715816895"/>
    <n v="10212152.91"/>
    <n v="120.113684747671"/>
  </r>
  <r>
    <x v="134"/>
    <x v="4"/>
    <n v="3779217"/>
    <m/>
    <m/>
    <m/>
    <m/>
    <n v="-6210610"/>
    <n v="2.3245720300160402"/>
    <m/>
    <m/>
    <m/>
    <m/>
    <n v="3243240"/>
    <n v="32329779"/>
    <n v="27.2352619546208"/>
    <m/>
    <m/>
    <s v="2011"/>
    <s v="Vague B"/>
    <x v="133"/>
    <s v="Saint-Étienne-du-Rouvray"/>
    <x v="21"/>
    <s v="Normandie"/>
    <s v="76575"/>
    <s v="A21"/>
    <s v="R28"/>
    <s v="Comptes financiers"/>
    <s v="TeXD3"/>
    <n v="19.885838786182401"/>
    <n v="751529"/>
    <n v="31579171"/>
    <m/>
    <n v="77.122098483877707"/>
    <n v="97.678276736751002"/>
    <m/>
    <n v="36.972674171845703"/>
    <m/>
    <n v="8805100"/>
    <n v="8805100"/>
    <n v="921"/>
    <n v="921"/>
    <m/>
    <m/>
    <m/>
    <n v="81.168855896174605"/>
    <n v="9453850"/>
    <n v="107.77312678664001"/>
  </r>
  <r>
    <x v="134"/>
    <x v="10"/>
    <n v="2495317"/>
    <n v="950474"/>
    <n v="0"/>
    <n v="3744959"/>
    <n v="835065"/>
    <n v="-5382413"/>
    <n v="5.9811041650227201"/>
    <m/>
    <m/>
    <n v="1183615"/>
    <n v="697288"/>
    <n v="4860344"/>
    <n v="34951406"/>
    <n v="29.603181056579"/>
    <n v="496369"/>
    <n v="0"/>
    <s v="2011"/>
    <s v="Vague B"/>
    <x v="133"/>
    <s v="Saint-Étienne-du-Rouvray"/>
    <x v="21"/>
    <s v="Normandie"/>
    <s v="76575"/>
    <s v="A21"/>
    <s v="R28"/>
    <s v="Comptes financiers"/>
    <s v="TeXD3"/>
    <n v="83.776129445677597"/>
    <n v="2090480"/>
    <n v="32860926"/>
    <n v="25547220"/>
    <n v="73.093540214090396"/>
    <n v="94.0188958349773"/>
    <m/>
    <n v="53.246333959061303"/>
    <n v="912176"/>
    <n v="12268816"/>
    <n v="10346728"/>
    <n v="921890"/>
    <n v="921890"/>
    <n v="1215034"/>
    <n v="1167277"/>
    <n v="2281593"/>
    <n v="82.109380451950699"/>
    <n v="10242757"/>
    <n v="112.21206973899599"/>
  </r>
  <r>
    <x v="134"/>
    <x v="8"/>
    <n v="7900208"/>
    <n v="1367135"/>
    <n v="14400"/>
    <n v="4170202"/>
    <n v="1647080"/>
    <n v="-5923001"/>
    <n v="3.8874433091481002"/>
    <m/>
    <m/>
    <n v="1283007"/>
    <n v="940735"/>
    <n v="7826772"/>
    <n v="38644242"/>
    <n v="32.165231756906998"/>
    <n v="2021199"/>
    <n v="0"/>
    <s v="2011"/>
    <s v="Vague B"/>
    <x v="133"/>
    <s v="Saint-Étienne-du-Rouvray"/>
    <x v="21"/>
    <s v="Normandie"/>
    <s v="76575"/>
    <s v="A21"/>
    <s v="R28"/>
    <s v="Comptes financiers"/>
    <s v="TeXD3"/>
    <n v="19.015613259802802"/>
    <n v="1502273"/>
    <n v="37141968"/>
    <n v="27973679"/>
    <n v="72.387702675084199"/>
    <n v="96.112554103144305"/>
    <m/>
    <n v="75.861298464314004"/>
    <n v="422615"/>
    <n v="15710966"/>
    <n v="12430010"/>
    <n v="848321"/>
    <n v="848321"/>
    <n v="-2141477"/>
    <n v="2184855"/>
    <n v="1659738"/>
    <n v="77.203449519806497"/>
    <n v="13749773"/>
    <n v="133.27022089944199"/>
  </r>
  <r>
    <x v="134"/>
    <x v="11"/>
    <n v="10295551"/>
    <n v="1847885"/>
    <n v="7373"/>
    <n v="4397470"/>
    <n v="2419758"/>
    <n v="-8172478"/>
    <n v="1.7047030962416689"/>
    <m/>
    <m/>
    <n v="1355408"/>
    <n v="918812"/>
    <n v="7004917"/>
    <n v="39798250"/>
    <n v="32.79232378308091"/>
    <n v="2281829"/>
    <n v="4749"/>
    <s v="2011"/>
    <s v="Vague B"/>
    <x v="133"/>
    <s v="Saint-Étienne-du-Rouvray"/>
    <x v="21"/>
    <s v="Normandie"/>
    <s v="76575"/>
    <s v="A21"/>
    <s v="R28"/>
    <s v="Comptes financiers"/>
    <s v="TeXD3"/>
    <n v="6.5896618840506944"/>
    <n v="678442"/>
    <n v="39119808"/>
    <n v="29202794"/>
    <n v="73.377080650531113"/>
    <n v="98.295296903758313"/>
    <m/>
    <n v="64.4627427619277"/>
    <n v="411868"/>
    <n v="21500839"/>
    <n v="13050771"/>
    <n v="48177"/>
    <n v="48177"/>
    <n v="1500485"/>
    <n v="5424045"/>
    <n v="2431642"/>
    <n v="77.201205377095803"/>
    <n v="15177395"/>
    <n v="139.66996463786299"/>
  </r>
  <r>
    <x v="189"/>
    <x v="5"/>
    <n v="7842217.6399999997"/>
    <n v="0"/>
    <n v="0"/>
    <n v="3528986.43"/>
    <n v="3927448.81"/>
    <m/>
    <n v="2.3574121043711398"/>
    <n v="25296574.690000001"/>
    <n v="13.128506358244501"/>
    <n v="4375919.5"/>
    <n v="4602158.09"/>
    <n v="11242770.539999999"/>
    <n v="192684331.33000001"/>
    <n v="12.902534476154001"/>
    <n v="1117314.83"/>
    <n v="86505.38"/>
    <s v="2011"/>
    <s v="Vague B"/>
    <x v="188"/>
    <s v="Mont-Saint-Aignan"/>
    <x v="21"/>
    <s v="Normandie"/>
    <s v="76451"/>
    <s v="A21"/>
    <s v="R28"/>
    <s v="Comptes financiers"/>
    <s v="G4572"/>
    <n v="57.921929210830001"/>
    <n v="4542363.7500000196"/>
    <n v="188135396.53"/>
    <m/>
    <n v="82.923840421851096"/>
    <n v="97.639177628714705"/>
    <n v="6336281.1800000202"/>
    <n v="21.513215849068501"/>
    <n v="1766128.4"/>
    <n v="24861162.280000001"/>
    <n v="24861162.280000001"/>
    <m/>
    <m/>
    <m/>
    <n v="758854.64"/>
    <n v="3777909.75"/>
    <n v="82.622053383117205"/>
    <n v="16806210.280000001"/>
    <n v="32.158944102978801"/>
  </r>
  <r>
    <x v="189"/>
    <x v="13"/>
    <n v="10248307"/>
    <n v="3354757"/>
    <n v="45944"/>
    <n v="7914358"/>
    <n v="13362902"/>
    <n v="-12004392"/>
    <n v="5.0494699816777304"/>
    <m/>
    <m/>
    <n v="11479"/>
    <n v="4218201"/>
    <n v="25548016"/>
    <n v="213508468"/>
    <n v="13.984679989367001"/>
    <n v="753166"/>
    <n v="1606693"/>
    <s v="2011"/>
    <s v="Vague B"/>
    <x v="188"/>
    <s v="Mont-Saint-Aignan"/>
    <x v="21"/>
    <s v="Normandie"/>
    <s v="76451"/>
    <s v="A21"/>
    <s v="R28"/>
    <s v="Comptes financiers"/>
    <s v="G4572"/>
    <n v="105.19831226757699"/>
    <n v="10781046"/>
    <n v="202727421"/>
    <n v="176934139"/>
    <n v="82.869846173970004"/>
    <n v="94.950529549956798"/>
    <m/>
    <n v="45.367744109959403"/>
    <n v="4953870"/>
    <n v="45056471"/>
    <n v="29858476"/>
    <n v="3695355"/>
    <n v="3695355"/>
    <n v="10236238"/>
    <n v="5340920"/>
    <n v="3494181"/>
    <n v="85.355537692789795"/>
    <n v="37552408"/>
    <n v="66.684944805764601"/>
  </r>
  <r>
    <x v="189"/>
    <x v="11"/>
    <n v="21106439"/>
    <n v="3118022"/>
    <n v="734842"/>
    <n v="5108554"/>
    <n v="6456920"/>
    <n v="-26044285"/>
    <n v="2.6329714009781791"/>
    <m/>
    <m/>
    <n v="579806"/>
    <n v="4067774"/>
    <n v="30102110"/>
    <n v="242678405"/>
    <n v="15.793309256338651"/>
    <n v="505813"/>
    <n v="1391734"/>
    <s v="2011"/>
    <s v="Vague B"/>
    <x v="188"/>
    <s v="Mont-Saint-Aignan"/>
    <x v="21"/>
    <s v="Normandie"/>
    <s v="76451"/>
    <s v="A21"/>
    <s v="R28"/>
    <s v="Comptes financiers"/>
    <s v="G4572"/>
    <n v="30.273477207595281"/>
    <n v="6389653"/>
    <n v="236288753"/>
    <n v="197948097"/>
    <n v="81.568072363093037"/>
    <n v="97.367029011089798"/>
    <m/>
    <n v="45.862358924887097"/>
    <n v="13748104"/>
    <n v="57229088"/>
    <n v="38326951"/>
    <n v="1680532"/>
    <n v="1680532"/>
    <n v="9520970"/>
    <n v="12780466"/>
    <n v="8737053"/>
    <n v="82.869804643439707"/>
    <n v="56146395"/>
    <n v="85.542379581646898"/>
  </r>
  <r>
    <x v="189"/>
    <x v="9"/>
    <n v="23366249"/>
    <n v="4083822"/>
    <n v="1934223"/>
    <n v="6544307"/>
    <n v="11371224"/>
    <n v="-12075542"/>
    <n v="0.41898339123575079"/>
    <m/>
    <m/>
    <n v="0"/>
    <n v="4200000"/>
    <n v="26261387"/>
    <n v="245936479"/>
    <n v="16.148029426736649"/>
    <n v="500000"/>
    <n v="0"/>
    <s v="2011"/>
    <s v="Vague B"/>
    <x v="188"/>
    <s v="Mont-Saint-Aignan"/>
    <x v="21"/>
    <s v="Normandie"/>
    <s v="76451"/>
    <s v="A21"/>
    <s v="R28"/>
    <s v="Budget"/>
    <s v="G4572"/>
    <n v="4.4099204797483758"/>
    <n v="1030433"/>
    <n v="244906046"/>
    <n v="205846028"/>
    <n v="83.698859492901818"/>
    <n v="99.581016608764244"/>
    <m/>
    <n v="38.6029641750862"/>
    <n v="11215775"/>
    <n v="51199371"/>
    <n v="39713895"/>
    <n v="-4969567"/>
    <n v="-4969567"/>
    <n v="-10850340"/>
    <n v="3732231"/>
    <n v="7617789"/>
    <m/>
    <n v="38336929"/>
    <n v="56.353424774168303"/>
  </r>
  <r>
    <x v="135"/>
    <x v="13"/>
    <n v="4651643"/>
    <n v="40611"/>
    <n v="137074"/>
    <n v="1428978"/>
    <n v="528941"/>
    <n v="-1813843"/>
    <n v="5.7710696223340303"/>
    <m/>
    <m/>
    <n v="677812"/>
    <n v="930372"/>
    <n v="12382569"/>
    <n v="71833027"/>
    <n v="11.557733742725301"/>
    <n v="376820"/>
    <n v="0"/>
    <s v="2011"/>
    <s v="Vague B"/>
    <x v="134"/>
    <s v="Le Havre"/>
    <x v="21"/>
    <s v="Normandie"/>
    <s v="76351"/>
    <s v="A21"/>
    <s v="R28"/>
    <s v="Comptes financiers"/>
    <s v="LsQ24"/>
    <n v="89.119779828331602"/>
    <n v="4145534"/>
    <n v="67687493"/>
    <n v="58653338"/>
    <n v="81.652326860735002"/>
    <n v="94.228930377666003"/>
    <m/>
    <n v="65.857437503262204"/>
    <n v="781885"/>
    <n v="7669747"/>
    <n v="8302270"/>
    <n v="2707567"/>
    <n v="2707567"/>
    <n v="-1116061"/>
    <n v="632677"/>
    <n v="2134577"/>
    <n v="85.215973479013599"/>
    <n v="14196412"/>
    <n v="75.504470523084706"/>
  </r>
  <r>
    <x v="190"/>
    <x v="13"/>
    <n v="121238"/>
    <m/>
    <m/>
    <n v="597117"/>
    <m/>
    <n v="-75220"/>
    <n v="21.072607187759299"/>
    <m/>
    <m/>
    <m/>
    <m/>
    <n v="999077"/>
    <n v="1356918"/>
    <n v="37.335048986010896"/>
    <m/>
    <m/>
    <m/>
    <m/>
    <x v="189"/>
    <s v="Bussy-Saint-Georges"/>
    <x v="22"/>
    <s v="Île-de-France"/>
    <s v="77058"/>
    <s v="A24"/>
    <s v="R11"/>
    <s v="Comptes financiers"/>
    <s v="fV2g5"/>
    <n v="235.84849634603"/>
    <n v="285938"/>
    <n v="604804"/>
    <n v="146166"/>
    <n v="10.7719110513679"/>
    <n v="44.571890121584403"/>
    <m/>
    <n v="594.68475737594304"/>
    <m/>
    <n v="597117"/>
    <n v="506606"/>
    <n v="209057"/>
    <n v="209057"/>
    <n v="267822"/>
    <m/>
    <m/>
    <m/>
    <n v="1074297"/>
    <n v="639.45827077863203"/>
  </r>
  <r>
    <x v="190"/>
    <x v="11"/>
    <n v="394854"/>
    <m/>
    <m/>
    <n v="537746"/>
    <m/>
    <n v="146223"/>
    <n v="2.072773494205447"/>
    <m/>
    <m/>
    <m/>
    <m/>
    <n v="1518151"/>
    <n v="1406666"/>
    <n v="39.512293607722093"/>
    <m/>
    <m/>
    <m/>
    <m/>
    <x v="189"/>
    <s v="Bussy-Saint-Georges"/>
    <x v="22"/>
    <s v="Île-de-France"/>
    <s v="77058"/>
    <s v="A24"/>
    <s v="R11"/>
    <s v="Comptes financiers"/>
    <s v="fV2g5"/>
    <n v="7.3842483550882108"/>
    <n v="29157"/>
    <n v="142379"/>
    <n v="164051"/>
    <n v="11.662398892132179"/>
    <n v="10.121734654850551"/>
    <m/>
    <n v="3838.5882749562802"/>
    <m/>
    <n v="537746"/>
    <n v="555806"/>
    <n v="-207521"/>
    <n v="-207521"/>
    <n v="-207521"/>
    <m/>
    <m/>
    <m/>
    <n v="1371928"/>
    <n v="3468.8688640881001"/>
  </r>
  <r>
    <x v="190"/>
    <x v="9"/>
    <n v="572190"/>
    <m/>
    <m/>
    <n v="521667"/>
    <n v="25600"/>
    <n v="62236"/>
    <n v="8.2398400913600303E-2"/>
    <m/>
    <m/>
    <m/>
    <n v="0"/>
    <n v="749397"/>
    <n v="1399299"/>
    <n v="39.181547331914047"/>
    <m/>
    <m/>
    <m/>
    <m/>
    <x v="189"/>
    <s v="Bussy-Saint-Georges"/>
    <x v="22"/>
    <s v="Île-de-France"/>
    <s v="77058"/>
    <s v="A24"/>
    <s v="R11"/>
    <s v="Budget"/>
    <s v="fV2g5"/>
    <n v="0.20150649259861231"/>
    <n v="1153"/>
    <n v="195570"/>
    <n v="165000"/>
    <n v="11.791618517557721"/>
    <n v="13.97628383926523"/>
    <m/>
    <n v="1379.4698573400799"/>
    <m/>
    <n v="548267"/>
    <n v="548267"/>
    <n v="-75728"/>
    <n v="-75728"/>
    <n v="-571037"/>
    <m/>
    <n v="1000"/>
    <m/>
    <n v="687161"/>
    <n v="1264.9075011504799"/>
  </r>
  <r>
    <x v="136"/>
    <x v="12"/>
    <n v="11085024.01"/>
    <n v="0"/>
    <n v="0"/>
    <n v="1446926.9"/>
    <n v="308501.18"/>
    <m/>
    <n v="0.27358393592875802"/>
    <n v="11447654.26"/>
    <n v="13.806366534999601"/>
    <n v="762475.08"/>
    <m/>
    <n v="20244501.690000001"/>
    <n v="82915763.760000005"/>
    <n v="18.3643303390105"/>
    <n v="823146.8"/>
    <n v="73.900000000000006"/>
    <s v="2009"/>
    <s v="Vague E"/>
    <x v="135"/>
    <s v="Champs-sur-Marne"/>
    <x v="22"/>
    <s v="Île-de-France"/>
    <s v="77083"/>
    <s v="A24"/>
    <s v="R11"/>
    <s v="Comptes financiers"/>
    <s v="9Y8CD"/>
    <n v="2.04640251383631"/>
    <n v="226844.20999999801"/>
    <n v="82566595.200000003"/>
    <m/>
    <n v="78.799840256093702"/>
    <n v="99.5788876033143"/>
    <n v="3749015.29"/>
    <n v="88.268392208087505"/>
    <n v="1559003.58"/>
    <n v="15226924.76"/>
    <n v="15226924.76"/>
    <n v="229649.449999998"/>
    <m/>
    <m/>
    <m/>
    <m/>
    <n v="71.856384709476302"/>
    <n v="23470196.449999999"/>
    <n v="102.33279816775099"/>
  </r>
  <r>
    <x v="136"/>
    <x v="5"/>
    <n v="6772983.0199999996"/>
    <n v="0"/>
    <n v="0"/>
    <n v="2675905.2999999998"/>
    <n v="347403.68"/>
    <m/>
    <n v="0.496611845929743"/>
    <n v="11223208.220000001"/>
    <n v="13.575115041338"/>
    <n v="682842.3"/>
    <n v="2076090.67"/>
    <n v="16731582.300000001"/>
    <n v="82674866.370000005"/>
    <n v="16.780757767313698"/>
    <n v="950045.03"/>
    <n v="116901.13"/>
    <s v="2009"/>
    <s v="Vague E"/>
    <x v="135"/>
    <s v="Champs-sur-Marne"/>
    <x v="22"/>
    <s v="Île-de-France"/>
    <s v="77083"/>
    <s v="A24"/>
    <s v="R11"/>
    <s v="Comptes financiers"/>
    <s v="9Y8CD"/>
    <n v="6.0619254291295297"/>
    <n v="410573.180000005"/>
    <n v="82484230.200000003"/>
    <m/>
    <n v="79.5880862698031"/>
    <n v="99.769414601595102"/>
    <n v="4350972.49"/>
    <n v="73.024499512150598"/>
    <n v="1370384.83"/>
    <n v="13873469.060000001"/>
    <n v="13873469.060000001"/>
    <m/>
    <m/>
    <m/>
    <n v="111974.99"/>
    <n v="392646.43"/>
    <n v="76.798386309869002"/>
    <n v="18662696.940000001"/>
    <n v="81.452792638173804"/>
  </r>
  <r>
    <x v="136"/>
    <x v="7"/>
    <n v="5754776"/>
    <m/>
    <m/>
    <m/>
    <m/>
    <n v="-8479700"/>
    <n v="5.7686528756871498"/>
    <m/>
    <m/>
    <m/>
    <m/>
    <n v="16697863"/>
    <n v="84341459"/>
    <n v="8.3616291247700598"/>
    <m/>
    <m/>
    <s v="2009"/>
    <s v="Vague E"/>
    <x v="135"/>
    <s v="Champs-sur-Marne"/>
    <x v="22"/>
    <s v="Île-de-France"/>
    <s v="77083"/>
    <s v="A24"/>
    <s v="R11"/>
    <s v="Comptes financiers"/>
    <s v="9Y8CD"/>
    <n v="84.544837192620506"/>
    <n v="4865366"/>
    <n v="83553411"/>
    <m/>
    <n v="85.336862621738604"/>
    <n v="99.065645757918404"/>
    <m/>
    <n v="71.944766923000003"/>
    <m/>
    <n v="7052320"/>
    <n v="7052320"/>
    <n v="2230499"/>
    <n v="2230499"/>
    <n v="1168374"/>
    <m/>
    <m/>
    <n v="82.995375230924694"/>
    <n v="25177563"/>
    <n v="108.48058232"/>
  </r>
  <r>
    <x v="137"/>
    <x v="7"/>
    <n v="74000"/>
    <m/>
    <m/>
    <m/>
    <m/>
    <n v="-4508650"/>
    <n v="5.0274836106051799"/>
    <m/>
    <m/>
    <m/>
    <m/>
    <n v="2306534"/>
    <n v="14711495"/>
    <n v="95.178518566603898"/>
    <m/>
    <m/>
    <m/>
    <s v="Vague E"/>
    <x v="136"/>
    <s v="Champs-sur-Marne"/>
    <x v="22"/>
    <s v="Île-de-France"/>
    <s v="77083"/>
    <s v="A24"/>
    <s v="R11"/>
    <s v="Comptes financiers"/>
    <s v="6g0Mb"/>
    <n v="999.48378378378402"/>
    <n v="739618"/>
    <n v="14508818"/>
    <m/>
    <n v="70.098293885155798"/>
    <n v="98.622322204507398"/>
    <m/>
    <n v="57.230867463000003"/>
    <m/>
    <n v="14002183"/>
    <n v="14002183"/>
    <n v="666527"/>
    <n v="666527"/>
    <n v="130179"/>
    <m/>
    <m/>
    <m/>
    <n v="6815184"/>
    <n v="169.10173109999999"/>
  </r>
  <r>
    <x v="137"/>
    <x v="10"/>
    <n v="159160"/>
    <m/>
    <n v="6672649"/>
    <n v="0"/>
    <n v="129001"/>
    <n v="-2524909"/>
    <n v="3.09974885312996"/>
    <m/>
    <m/>
    <n v="7805894"/>
    <m/>
    <n v="3202713"/>
    <n v="16470044"/>
    <n v="94.473080946231804"/>
    <m/>
    <m/>
    <m/>
    <s v="Vague E"/>
    <x v="136"/>
    <s v="Champs-sur-Marne"/>
    <x v="22"/>
    <s v="Île-de-France"/>
    <s v="77083"/>
    <s v="A24"/>
    <s v="R11"/>
    <s v="Comptes financiers"/>
    <s v="6g0Mb"/>
    <n v="320.76526765518997"/>
    <n v="510530"/>
    <n v="16177297"/>
    <n v="11153589"/>
    <n v="67.720456605944705"/>
    <n v="98.222548767932906"/>
    <m/>
    <n v="71.271280980994504"/>
    <n v="1170400"/>
    <n v="15777944"/>
    <n v="15559758"/>
    <n v="742407"/>
    <n v="742407"/>
    <n v="754575"/>
    <m/>
    <m/>
    <m/>
    <n v="5727622"/>
    <n v="127.459112607007"/>
  </r>
  <r>
    <x v="191"/>
    <x v="13"/>
    <n v="14124835"/>
    <m/>
    <m/>
    <n v="30368427"/>
    <m/>
    <n v="5927703"/>
    <n v="3.7143909711772398"/>
    <m/>
    <m/>
    <m/>
    <m/>
    <n v="41145184"/>
    <n v="202837075"/>
    <n v="16.567591008695"/>
    <m/>
    <m/>
    <s v="2020"/>
    <s v="Vague E"/>
    <x v="190"/>
    <s v="Champs-sur-Marne"/>
    <x v="22"/>
    <s v="Île-de-France"/>
    <s v="77083"/>
    <s v="A24"/>
    <s v="R11"/>
    <s v="Comptes financiers"/>
    <s v="3Z5e6"/>
    <n v="53.339823084659002"/>
    <n v="7534162"/>
    <n v="165294391"/>
    <n v="160200903"/>
    <n v="78.980089315525802"/>
    <n v="81.491212097196694"/>
    <m/>
    <n v="89.611426923736303"/>
    <m/>
    <n v="30368427"/>
    <n v="33605217"/>
    <n v="-2143395"/>
    <n v="-2143395"/>
    <n v="-4469563"/>
    <m/>
    <m/>
    <n v="80.69"/>
    <n v="35217481"/>
    <n v="76.701290850213994"/>
  </r>
  <r>
    <x v="138"/>
    <x v="3"/>
    <n v="15190163.35"/>
    <n v="0"/>
    <n v="0"/>
    <n v="3443195.73"/>
    <n v="12254512.890000001"/>
    <n v="5838869.3900000099"/>
    <n v="11.208124157621899"/>
    <n v="18528718.18"/>
    <n v="13.977413127398201"/>
    <n v="7570156.1500000004"/>
    <n v="5252370.21"/>
    <n v="9647313.8799999394"/>
    <n v="132561855.41"/>
    <n v="24.912665342423001"/>
    <n v="859301.21"/>
    <n v="1402.79"/>
    <s v="2010"/>
    <s v="Vague E"/>
    <x v="137"/>
    <s v="Versailles"/>
    <x v="23"/>
    <s v="Île-de-France"/>
    <s v="78646"/>
    <s v="A25"/>
    <s v="R11"/>
    <s v="Comptes financiers"/>
    <s v="V13Pk"/>
    <n v="97.811307210202003"/>
    <n v="14857697.34"/>
    <n v="117754895.06999999"/>
    <m/>
    <n v="69.663412724859697"/>
    <n v="88.830150050175703"/>
    <n v="19581683.02"/>
    <n v="29.493746266220299"/>
    <n v="2576521.5299999998"/>
    <n v="33024691.41"/>
    <n v="33024691.41"/>
    <n v="12973273.34"/>
    <m/>
    <m/>
    <n v="104830.01"/>
    <n v="230964.4"/>
    <m/>
    <n v="3808444.4900000198"/>
    <n v="11.6431679174355"/>
  </r>
  <r>
    <x v="138"/>
    <x v="5"/>
    <n v="20807420.620000001"/>
    <n v="0"/>
    <n v="0"/>
    <n v="4269423.63"/>
    <n v="2106266.9500000002"/>
    <m/>
    <m/>
    <n v="21527280.82"/>
    <n v="17.735914479148001"/>
    <n v="719223.26"/>
    <n v="7306897.9400000004"/>
    <m/>
    <n v="121376773.92"/>
    <n v="16.996347945116"/>
    <n v="1045449.95"/>
    <n v="113627.62"/>
    <s v="2010"/>
    <s v="Vague E"/>
    <x v="137"/>
    <s v="Versailles"/>
    <x v="23"/>
    <s v="Île-de-France"/>
    <s v="78646"/>
    <s v="A25"/>
    <s v="R11"/>
    <s v="Comptes financiers"/>
    <s v="V13Pk"/>
    <m/>
    <m/>
    <n v="130299729.2"/>
    <m/>
    <n v="87.238469313569695"/>
    <n v="107.351452005044"/>
    <m/>
    <n v="-0.41807422881440198"/>
    <n v="2631073.63"/>
    <n v="20629618.82"/>
    <n v="20629618.82"/>
    <m/>
    <m/>
    <m/>
    <n v="366694.45"/>
    <n v="1210470.5900000001"/>
    <n v="71.274008208674104"/>
    <n v="2598060.67"/>
    <n v="7.1780797008747799"/>
  </r>
  <r>
    <x v="138"/>
    <x v="2"/>
    <n v="5794898.4900000002"/>
    <n v="0"/>
    <n v="0"/>
    <n v="7438960.9100000001"/>
    <n v="3409196.08"/>
    <m/>
    <n v="2.2291037459999998"/>
    <n v="44524390.189999998"/>
    <n v="17.372761000000001"/>
    <n v="270802.92"/>
    <n v="20505129.84"/>
    <n v="45466.38"/>
    <n v="256288509.19999999"/>
    <n v="18.051732609999998"/>
    <n v="1914691.44"/>
    <n v="149125.12"/>
    <s v="2010"/>
    <s v="Vague E"/>
    <x v="137"/>
    <s v="Versailles"/>
    <x v="23"/>
    <s v="Île-de-France"/>
    <s v="78646"/>
    <s v="A25"/>
    <s v="R11"/>
    <s v="Comptes financiers"/>
    <s v="V13Pk"/>
    <n v="98.58562268"/>
    <n v="5712936.7599999998"/>
    <n v="276460440.30000001"/>
    <m/>
    <n v="86.974670919999994"/>
    <n v="107.8707903"/>
    <n v="11485730.65"/>
    <n v="5.9205203999999997E-2"/>
    <n v="6585256.9199999999"/>
    <n v="46264516.390000001"/>
    <n v="46264516.390000001"/>
    <m/>
    <m/>
    <m/>
    <n v="570799.02"/>
    <n v="1982361.1"/>
    <n v="72.3102212318027"/>
    <n v="5413186.4699999997"/>
    <n v="7.0489185619999999"/>
  </r>
  <r>
    <x v="138"/>
    <x v="10"/>
    <n v="5352638"/>
    <n v="993034"/>
    <n v="10416754"/>
    <n v="3030494"/>
    <n v="4677469"/>
    <n v="-4401269"/>
    <n v="5.5279083449889397"/>
    <m/>
    <m/>
    <n v="1407126"/>
    <n v="10944350"/>
    <n v="26015213"/>
    <n v="144741546"/>
    <n v="22.076276565402999"/>
    <n v="814346"/>
    <n v="45704"/>
    <s v="2010"/>
    <s v="Vague E"/>
    <x v="137"/>
    <s v="Versailles"/>
    <x v="23"/>
    <s v="Île-de-France"/>
    <s v="78646"/>
    <s v="A25"/>
    <s v="R11"/>
    <s v="Comptes financiers"/>
    <s v="V13Pk"/>
    <n v="149.48105961957401"/>
    <n v="8001180"/>
    <n v="136599212"/>
    <n v="108779688"/>
    <n v="75.154432853715704"/>
    <n v="94.374570242603298"/>
    <m/>
    <n v="68.561718203762396"/>
    <n v="1986389"/>
    <n v="36793439"/>
    <n v="31953544"/>
    <n v="5900997"/>
    <n v="5900997"/>
    <n v="5437081"/>
    <n v="1497652"/>
    <n v="980121"/>
    <n v="77.7234164441128"/>
    <n v="30416482"/>
    <n v="80.161029918679205"/>
  </r>
  <r>
    <x v="138"/>
    <x v="1"/>
    <n v="6517539"/>
    <n v="1920713"/>
    <n v="3560270"/>
    <n v="4516155"/>
    <n v="6064805"/>
    <n v="409835"/>
    <n v="5.4675377728483197"/>
    <m/>
    <m/>
    <n v="889469"/>
    <n v="6779130"/>
    <n v="31493030"/>
    <n v="145472813"/>
    <n v="21.725966761913099"/>
    <n v="987962"/>
    <n v="99190"/>
    <s v="2010"/>
    <s v="Vague E"/>
    <x v="137"/>
    <s v="Versailles"/>
    <x v="23"/>
    <s v="Île-de-France"/>
    <s v="78646"/>
    <s v="A25"/>
    <s v="R11"/>
    <s v="Comptes financiers"/>
    <s v="V13Pk"/>
    <n v="122.03656932471"/>
    <n v="7953781"/>
    <n v="136497973"/>
    <n v="110562314"/>
    <n v="76.002045825566"/>
    <n v="93.830572314567107"/>
    <m/>
    <n v="83.059774081773398"/>
    <n v="2404605"/>
    <n v="32879568"/>
    <n v="31605375"/>
    <n v="5978079"/>
    <n v="5978079"/>
    <n v="3451772"/>
    <n v="4177848"/>
    <n v="1479421"/>
    <n v="77.719504192463504"/>
    <n v="31083195"/>
    <n v="81.978874514129203"/>
  </r>
  <r>
    <x v="138"/>
    <x v="14"/>
    <n v="6280527"/>
    <n v="1956028"/>
    <n v="3814536"/>
    <n v="5844747"/>
    <n v="7503784"/>
    <n v="4870919"/>
    <n v="4.6057351925799397"/>
    <m/>
    <m/>
    <n v="804156"/>
    <n v="6429906"/>
    <n v="39414603"/>
    <n v="151352058"/>
    <n v="22.163204414438798"/>
    <n v="680234"/>
    <n v="44864"/>
    <s v="2010"/>
    <s v="Vague E"/>
    <x v="137"/>
    <s v="Versailles"/>
    <x v="23"/>
    <s v="Île-de-France"/>
    <s v="78646"/>
    <s v="A25"/>
    <s v="R11"/>
    <s v="Comptes financiers"/>
    <s v="V13Pk"/>
    <n v="110.991880139995"/>
    <n v="6970875"/>
    <n v="144381184"/>
    <n v="115429933"/>
    <n v="76.265849652338403"/>
    <n v="95.394265468131294"/>
    <m/>
    <n v="98.276359057978098"/>
    <n v="2112421"/>
    <n v="31501546"/>
    <n v="33544466"/>
    <n v="4450685"/>
    <n v="4450685"/>
    <n v="1979870"/>
    <n v="1452459"/>
    <n v="858411"/>
    <n v="78.811245940620495"/>
    <n v="34543684"/>
    <n v="86.131211114046593"/>
  </r>
  <r>
    <x v="138"/>
    <x v="8"/>
    <n v="9882185"/>
    <n v="1192028"/>
    <n v="2769702"/>
    <n v="4434574"/>
    <n v="8955821"/>
    <n v="5337363"/>
    <n v="5.8496496864432297"/>
    <m/>
    <m/>
    <n v="704260"/>
    <n v="11130494"/>
    <n v="42121856"/>
    <n v="154752361"/>
    <n v="22.432898455100101"/>
    <n v="643593"/>
    <n v="200463"/>
    <s v="2010"/>
    <s v="Vague E"/>
    <x v="137"/>
    <s v="Versailles"/>
    <x v="23"/>
    <s v="Île-de-France"/>
    <s v="78646"/>
    <s v="A25"/>
    <s v="R11"/>
    <s v="Comptes financiers"/>
    <s v="V13Pk"/>
    <n v="91.603941840797404"/>
    <n v="9052471"/>
    <n v="145699891"/>
    <n v="118155206"/>
    <n v="76.351149175681996"/>
    <n v="94.150350959750398"/>
    <m/>
    <n v="104.076043268969"/>
    <n v="2515302"/>
    <n v="38115095"/>
    <n v="34715440"/>
    <n v="5707929"/>
    <n v="5707929"/>
    <n v="3222379"/>
    <n v="4488460"/>
    <n v="1080398"/>
    <n v="78.129260744519499"/>
    <n v="36784493"/>
    <n v="90.888314254126698"/>
  </r>
  <r>
    <x v="138"/>
    <x v="9"/>
    <n v="7607063"/>
    <n v="1597827"/>
    <n v="1927576"/>
    <n v="13232042"/>
    <n v="22389620"/>
    <n v="10795219"/>
    <n v="0.36344615363285498"/>
    <m/>
    <m/>
    <n v="921948"/>
    <n v="14797783"/>
    <n v="21846033"/>
    <n v="180606121"/>
    <n v="32.223421707839023"/>
    <n v="700000"/>
    <n v="100800"/>
    <s v="2010"/>
    <s v="Vague E"/>
    <x v="137"/>
    <s v="Versailles"/>
    <x v="23"/>
    <s v="Île-de-France"/>
    <s v="78646"/>
    <s v="A25"/>
    <s v="R11"/>
    <s v="Budget"/>
    <s v="V13Pk"/>
    <n v="8.6289018508194282"/>
    <n v="656406"/>
    <n v="179949715"/>
    <n v="134944284"/>
    <n v="74.717447699350132"/>
    <n v="99.636553846367164"/>
    <m/>
    <n v="43.7042752749011"/>
    <n v="2291339"/>
    <n v="63097147"/>
    <n v="58197472"/>
    <n v="-2643594"/>
    <n v="-2643594"/>
    <n v="-2040913"/>
    <n v="3448542"/>
    <n v="1689670"/>
    <m/>
    <n v="11050814"/>
    <n v="22.107804060706599"/>
  </r>
  <r>
    <x v="139"/>
    <x v="12"/>
    <n v="9393490.7699999996"/>
    <n v="0"/>
    <n v="0"/>
    <n v="1649638.54"/>
    <n v="1649517.37"/>
    <n v="2960440.8600000101"/>
    <n v="2.2227988229361402"/>
    <n v="18603036.02"/>
    <n v="11.2448986869062"/>
    <n v="1464202.48"/>
    <n v="2782462.47"/>
    <n v="16051812.699999999"/>
    <n v="165435336.84"/>
    <n v="13.3236165023908"/>
    <n v="929254.83"/>
    <n v="59147.51"/>
    <s v="2011"/>
    <s v="Vague E"/>
    <x v="138"/>
    <s v="Amiens"/>
    <x v="24"/>
    <s v="Hauts-de-France"/>
    <s v="80021"/>
    <s v="A20"/>
    <s v="R32"/>
    <s v="Comptes financiers"/>
    <s v="8j5s2"/>
    <n v="39.147264952280999"/>
    <n v="3677294.7199999602"/>
    <n v="161781370.44999999"/>
    <m/>
    <n v="84.554187649333201"/>
    <n v="97.791302354264303"/>
    <n v="6756335.2999999598"/>
    <n v="35.718899870402197"/>
    <n v="3293768.38"/>
    <n v="22041969.84"/>
    <n v="22041969.84"/>
    <n v="242635.12999996101"/>
    <m/>
    <m/>
    <n v="1989026.06"/>
    <n v="6113796.5899999999"/>
    <n v="83.633822669852606"/>
    <n v="13091371.84"/>
    <n v="29.131251943848198"/>
  </r>
  <r>
    <x v="139"/>
    <x v="2"/>
    <n v="5496608.4299999997"/>
    <n v="498141.12"/>
    <n v="0"/>
    <n v="890642.25"/>
    <n v="2093210.31"/>
    <n v="1650552.03"/>
    <n v="3.1053292419999998"/>
    <n v="18076581.920000002"/>
    <n v="10.578506340000001"/>
    <n v="148022.31"/>
    <n v="2963575.19"/>
    <n v="19654499.640000001"/>
    <n v="170880286.40000001"/>
    <n v="12.474511550000001"/>
    <n v="885257.4"/>
    <m/>
    <s v="2011"/>
    <s v="Vague E"/>
    <x v="138"/>
    <s v="Amiens"/>
    <x v="24"/>
    <s v="Hauts-de-France"/>
    <s v="80021"/>
    <s v="A20"/>
    <s v="R32"/>
    <s v="Comptes financiers"/>
    <s v="8j5s2"/>
    <n v="96.539449149999996"/>
    <n v="5306395.5"/>
    <n v="165568353.19999999"/>
    <m/>
    <n v="83.927872699999995"/>
    <n v="96.891430119999995"/>
    <n v="9845456.8499999996"/>
    <n v="42.735340010000002"/>
    <n v="3051239.75"/>
    <n v="21316481.059999999"/>
    <n v="21316481.059999999"/>
    <n v="2785694.61"/>
    <m/>
    <m/>
    <n v="2673750.2400000002"/>
    <n v="5787778"/>
    <n v="85.229377202048298"/>
    <n v="18003947.609999999"/>
    <n v="39.146497580000002"/>
  </r>
  <r>
    <x v="139"/>
    <x v="9"/>
    <n v="26509712"/>
    <n v="3528357"/>
    <n v="1341400"/>
    <n v="17208776"/>
    <n v="12104768"/>
    <n v="-1687282"/>
    <n v="0.19246836723040101"/>
    <m/>
    <m/>
    <n v="1089462"/>
    <n v="4632660"/>
    <n v="15855001"/>
    <n v="224233211"/>
    <n v="18.479726448728421"/>
    <n v="467425"/>
    <n v="0"/>
    <s v="2011"/>
    <s v="Vague E"/>
    <x v="138"/>
    <s v="Amiens"/>
    <x v="24"/>
    <s v="Hauts-de-France"/>
    <s v="80021"/>
    <s v="A20"/>
    <s v="R32"/>
    <s v="Budget"/>
    <s v="8j5s2"/>
    <n v="1.6279995799275371"/>
    <n v="431578"/>
    <n v="223801633"/>
    <n v="189048682"/>
    <n v="84.308957248977705"/>
    <n v="99.807531632769596"/>
    <m/>
    <n v="25.503836962619499"/>
    <n v="2052518"/>
    <n v="55425233"/>
    <n v="41437684"/>
    <n v="-4848767"/>
    <n v="-4848767"/>
    <n v="-11909454"/>
    <n v="2573006"/>
    <n v="10426861"/>
    <m/>
    <n v="17542283"/>
    <n v="28.217943700169499"/>
  </r>
  <r>
    <x v="140"/>
    <x v="3"/>
    <n v="3142815.98"/>
    <n v="0"/>
    <n v="0"/>
    <n v="297611.55"/>
    <n v="1021957.9"/>
    <m/>
    <n v="5.5085684817372398"/>
    <n v="2418929.63"/>
    <n v="36.403099639989698"/>
    <n v="28128.78"/>
    <n v="253144"/>
    <n v="3087947.4400000102"/>
    <n v="6644845.2300000004"/>
    <n v="38.676464854246099"/>
    <n v="232662.72"/>
    <m/>
    <m/>
    <s v="Vague A"/>
    <x v="139"/>
    <s v="Albi"/>
    <x v="10"/>
    <s v="Occitanie"/>
    <s v="81004"/>
    <s v="A16"/>
    <s v="R76"/>
    <s v="Comptes financiers"/>
    <s v="Hm42K"/>
    <n v="11.6467477679046"/>
    <n v="366035.85"/>
    <n v="6278809.3799999999"/>
    <m/>
    <n v="56.995815386357798"/>
    <n v="94.4914315182628"/>
    <n v="412516.53"/>
    <n v="177.049661985439"/>
    <n v="37757.26"/>
    <n v="2569991.23"/>
    <n v="2569991.23"/>
    <n v="366035.85"/>
    <m/>
    <m/>
    <m/>
    <n v="677856"/>
    <m/>
    <n v="6787515.0199999996"/>
    <n v="389.16699955621198"/>
  </r>
  <r>
    <x v="140"/>
    <x v="8"/>
    <n v="1891530"/>
    <n v="65474"/>
    <n v="0"/>
    <n v="289933"/>
    <n v="303862"/>
    <n v="-1547602"/>
    <n v="20.193294247570702"/>
    <m/>
    <m/>
    <n v="30682"/>
    <n v="394112"/>
    <n v="7034449"/>
    <n v="10800011"/>
    <n v="29.516747714423602"/>
    <n v="419263"/>
    <n v="5047"/>
    <m/>
    <s v="Vague A"/>
    <x v="139"/>
    <s v="Albi"/>
    <x v="10"/>
    <s v="Occitanie"/>
    <s v="81004"/>
    <s v="A16"/>
    <s v="R76"/>
    <s v="Comptes financiers"/>
    <s v="Hm42K"/>
    <n v="115.297034675633"/>
    <n v="2180878"/>
    <n v="8619132"/>
    <n v="4372491"/>
    <n v="40.485986542050803"/>
    <n v="79.806696493179501"/>
    <m/>
    <n v="293.81167848456198"/>
    <n v="856959"/>
    <n v="3176807"/>
    <n v="3187812"/>
    <n v="1406826"/>
    <n v="1406826"/>
    <n v="479002"/>
    <n v="264007"/>
    <n v="547468"/>
    <m/>
    <n v="8582051"/>
    <n v="358.45121759360501"/>
  </r>
  <r>
    <x v="141"/>
    <x v="3"/>
    <n v="3278813.89"/>
    <n v="0"/>
    <n v="0"/>
    <n v="484814.89"/>
    <n v="1210596.6200000001"/>
    <m/>
    <n v="5.2358053033768703"/>
    <n v="6892403.8099999996"/>
    <n v="34.495876822092598"/>
    <n v="82348.36"/>
    <m/>
    <n v="6190446.5899999999"/>
    <n v="19980369.960000001"/>
    <n v="31.472449822445601"/>
    <m/>
    <n v="2463.3000000000002"/>
    <s v="2012"/>
    <s v="Vague C"/>
    <x v="140"/>
    <s v="La Garde"/>
    <x v="0"/>
    <s v="Provence-Alpes-Côte d'Azur"/>
    <s v="83062"/>
    <s v="A23"/>
    <s v="R93"/>
    <s v="Comptes financiers"/>
    <s v="C701f"/>
    <n v="31.905844768761799"/>
    <n v="1046133.27"/>
    <n v="18913093.780000001"/>
    <m/>
    <n v="55.807721840601999"/>
    <n v="94.658376285641097"/>
    <n v="1741958.01"/>
    <n v="117.83163549670699"/>
    <n v="1429274.63"/>
    <n v="6288311.9100000001"/>
    <n v="6288311.9100000001"/>
    <m/>
    <m/>
    <m/>
    <n v="105738.8"/>
    <n v="681722.97"/>
    <m/>
    <n v="8482709.1200001407"/>
    <n v="161.46355105737999"/>
  </r>
  <r>
    <x v="141"/>
    <x v="6"/>
    <n v="2407459"/>
    <n v="364508.01"/>
    <n v="0"/>
    <n v="2254820.0099999998"/>
    <n v="1336273.69"/>
    <n v="-3840837"/>
    <n v="3.3734145871132601"/>
    <n v="9095055.8699999992"/>
    <n v="12.015496730000001"/>
    <n v="707531.76"/>
    <n v="1241416.74"/>
    <n v="11832848"/>
    <n v="75416553"/>
    <n v="10.8999744392985"/>
    <n v="459212.54"/>
    <n v="1543.83"/>
    <s v="2012"/>
    <s v="Vague C"/>
    <x v="140"/>
    <s v="La Garde"/>
    <x v="0"/>
    <s v="Provence-Alpes-Côte d'Azur"/>
    <s v="83062"/>
    <s v="A23"/>
    <s v="R93"/>
    <s v="Comptes financiers"/>
    <s v="C701f"/>
    <n v="105.67627527613099"/>
    <n v="2544113"/>
    <n v="72847269"/>
    <m/>
    <n v="83.852281076808197"/>
    <n v="96.593209450980893"/>
    <n v="3245894.87"/>
    <n v="58.48"/>
    <n v="1500516.29"/>
    <n v="8814228.7599999998"/>
    <n v="8220385"/>
    <n v="1445827"/>
    <m/>
    <m/>
    <n v="322109.09000000003"/>
    <n v="626296.80000000005"/>
    <n v="85.679414221465606"/>
    <n v="15673685"/>
    <n v="77"/>
  </r>
  <r>
    <x v="141"/>
    <x v="9"/>
    <n v="13649510"/>
    <n v="1001179"/>
    <n v="540000"/>
    <n v="3060685"/>
    <n v="6637408"/>
    <n v="1499806"/>
    <n v="-0.34920798533819958"/>
    <m/>
    <m/>
    <n v="0"/>
    <n v="1418160"/>
    <n v="17988138"/>
    <n v="93251304"/>
    <n v="16.693176751715988"/>
    <n v="265000"/>
    <n v="220192"/>
    <s v="2012"/>
    <s v="Vague C"/>
    <x v="140"/>
    <s v="La Garde"/>
    <x v="0"/>
    <s v="Provence-Alpes-Côte d'Azur"/>
    <s v="83062"/>
    <s v="A23"/>
    <s v="R93"/>
    <s v="Budget"/>
    <s v="C701f"/>
    <n v="-2.385733993381447"/>
    <n v="-325641"/>
    <n v="93576945"/>
    <n v="79887667"/>
    <n v="85.669222384278939"/>
    <n v="100.3492079853382"/>
    <m/>
    <n v="69.202191629572894"/>
    <n v="5270615"/>
    <n v="21646407"/>
    <n v="15566605"/>
    <n v="-2625641"/>
    <n v="-2625641"/>
    <n v="-8896599"/>
    <n v="135841"/>
    <n v="3097327"/>
    <m/>
    <n v="16488332"/>
    <n v="63.432285805013201"/>
  </r>
  <r>
    <x v="142"/>
    <x v="5"/>
    <n v="1775283.82"/>
    <n v="0"/>
    <n v="0"/>
    <n v="1050564.05"/>
    <n v="881779.72"/>
    <m/>
    <n v="0.82366000440272502"/>
    <n v="7045629.25"/>
    <n v="13.669541776796599"/>
    <n v="618064.82999999996"/>
    <n v="714153.41"/>
    <n v="5595118.27999999"/>
    <n v="51542541.549999997"/>
    <n v="14.238210164473401"/>
    <n v="322474.11"/>
    <n v="6972.25"/>
    <s v="2010"/>
    <s v="Vague C"/>
    <x v="141"/>
    <s v="Avignon"/>
    <x v="2"/>
    <s v="Provence-Alpes-Côte d'Azur"/>
    <s v="84007"/>
    <s v="A02"/>
    <s v="R93"/>
    <s v="Comptes financiers"/>
    <s v="vxHYt"/>
    <n v="23.913657929919399"/>
    <n v="424535.30000000598"/>
    <n v="51118006.25"/>
    <m/>
    <n v="84.215100370811996"/>
    <n v="99.176339995597203"/>
    <n v="494790.000000006"/>
    <n v="39.403778209757498"/>
    <n v="1631643.62"/>
    <n v="7338735.3900000099"/>
    <n v="7338735.3900000099"/>
    <n v="135739.33000000601"/>
    <m/>
    <m/>
    <n v="238048.68"/>
    <n v="731551.28"/>
    <n v="79.334887022687298"/>
    <n v="9090973.8699999992"/>
    <n v="64.023439748298102"/>
  </r>
  <r>
    <x v="142"/>
    <x v="2"/>
    <n v="1061941.8400000001"/>
    <n v="700311.77"/>
    <n v="0"/>
    <n v="657279.64"/>
    <n v="1164560.42"/>
    <m/>
    <n v="4.3081188560000001"/>
    <n v="7067040.6600000001"/>
    <n v="13.50112863"/>
    <n v="441410.4"/>
    <n v="724869.97"/>
    <n v="10057856.25"/>
    <n v="52344073.259999998"/>
    <n v="12.679347740000001"/>
    <n v="153968.25"/>
    <n v="16943.080000000002"/>
    <s v="2010"/>
    <s v="Vague C"/>
    <x v="141"/>
    <s v="Avignon"/>
    <x v="2"/>
    <s v="Provence-Alpes-Côte d'Azur"/>
    <s v="84007"/>
    <s v="A02"/>
    <s v="R93"/>
    <s v="Comptes financiers"/>
    <s v="vxHYt"/>
    <n v="212.3510728"/>
    <n v="2255044.89"/>
    <n v="50057508.18"/>
    <m/>
    <n v="81.11237715"/>
    <n v="95.631663840000002"/>
    <n v="2562382.16"/>
    <n v="72.333369790000006"/>
    <n v="1521093.82"/>
    <n v="6636887.0700000003"/>
    <n v="6636887.0700000003"/>
    <n v="1607988.92"/>
    <m/>
    <m/>
    <n v="302359.58"/>
    <n v="836608.38"/>
    <n v="81.347546866088507"/>
    <n v="12335256.890000001"/>
    <n v="88.711816510000006"/>
  </r>
  <r>
    <x v="142"/>
    <x v="0"/>
    <n v="5935787.5599999996"/>
    <n v="540722.52"/>
    <n v="0"/>
    <n v="416027.72"/>
    <n v="730269.48"/>
    <n v="-2451816.54"/>
    <n v="4.0398029749999997"/>
    <n v="6964578.7599999998"/>
    <n v="13.274266259999999"/>
    <n v="497121.96"/>
    <n v="740523.65"/>
    <n v="8348942.7699999996"/>
    <n v="52466770.109999999"/>
    <n v="11.461994130000001"/>
    <n v="143303.56"/>
    <n v="6020.64"/>
    <s v="2010"/>
    <s v="Vague C"/>
    <x v="141"/>
    <s v="Avignon"/>
    <x v="2"/>
    <s v="Provence-Alpes-Côte d'Azur"/>
    <s v="84007"/>
    <s v="A02"/>
    <s v="R93"/>
    <s v="Comptes financiers"/>
    <s v="vxHYt"/>
    <n v="35.708052530000003"/>
    <n v="2119554.14"/>
    <n v="50336730.170000002"/>
    <m/>
    <n v="81.749758869999994"/>
    <n v="95.940211419999997"/>
    <n v="2603002.1800000002"/>
    <n v="59.710262999999998"/>
    <n v="1700085.54"/>
    <n v="6013738.1100000003"/>
    <n v="6013738.1100000003"/>
    <n v="1391181.9"/>
    <m/>
    <m/>
    <n v="209822.85"/>
    <n v="947342.41"/>
    <n v="82.626900539227705"/>
    <n v="10800759.310000001"/>
    <n v="77.245250900000002"/>
  </r>
  <r>
    <x v="142"/>
    <x v="13"/>
    <n v="2618687"/>
    <n v="952990"/>
    <n v="1211000"/>
    <n v="894392"/>
    <n v="657835"/>
    <n v="-4892988"/>
    <n v="4.7943599004806199"/>
    <m/>
    <m/>
    <n v="474359"/>
    <n v="774319"/>
    <n v="11768844"/>
    <n v="60077947"/>
    <n v="14.8096522006652"/>
    <n v="118950"/>
    <n v="668846"/>
    <s v="2010"/>
    <s v="Vague C"/>
    <x v="141"/>
    <s v="Avignon"/>
    <x v="2"/>
    <s v="Provence-Alpes-Côte d'Azur"/>
    <s v="84007"/>
    <s v="A02"/>
    <s v="R93"/>
    <s v="Comptes financiers"/>
    <s v="vxHYt"/>
    <n v="109.992259479655"/>
    <n v="2880353"/>
    <n v="56963003"/>
    <n v="48406253"/>
    <n v="80.572415365658202"/>
    <n v="94.815162375638394"/>
    <m/>
    <n v="74.377817475669204"/>
    <n v="1562369"/>
    <n v="8149364"/>
    <n v="8897335"/>
    <n v="1556860"/>
    <n v="1556860"/>
    <n v="1297859"/>
    <n v="319474"/>
    <n v="514830"/>
    <n v="81.171506087180205"/>
    <n v="16661832"/>
    <n v="105.300970877536"/>
  </r>
  <r>
    <x v="142"/>
    <x v="14"/>
    <n v="3863271"/>
    <n v="1188145"/>
    <n v="1263500"/>
    <n v="919635"/>
    <n v="2002245"/>
    <n v="-6679960"/>
    <n v="4.6510174035497904"/>
    <m/>
    <m/>
    <n v="589798"/>
    <n v="730752"/>
    <n v="12932334"/>
    <n v="63871165"/>
    <n v="15.830207574889201"/>
    <n v="129463"/>
    <n v="1172669"/>
    <s v="2010"/>
    <s v="Vague C"/>
    <x v="141"/>
    <s v="Avignon"/>
    <x v="2"/>
    <s v="Provence-Alpes-Côte d'Azur"/>
    <s v="84007"/>
    <s v="A02"/>
    <s v="R93"/>
    <s v="Comptes financiers"/>
    <s v="vxHYt"/>
    <n v="76.894916251021499"/>
    <n v="2970659"/>
    <n v="60900506"/>
    <n v="50793079"/>
    <n v="79.5242720247861"/>
    <n v="95.348982596450199"/>
    <m/>
    <n v="76.446659408708399"/>
    <n v="1280997"/>
    <n v="12074898"/>
    <n v="10110938"/>
    <n v="1698416"/>
    <n v="1698416"/>
    <n v="3190518"/>
    <n v="1124928"/>
    <n v="1672766"/>
    <n v="82.189702112887304"/>
    <n v="19612294"/>
    <n v="115.93377959782499"/>
  </r>
  <r>
    <x v="142"/>
    <x v="8"/>
    <n v="2588958"/>
    <n v="799078"/>
    <n v="1276500"/>
    <n v="523080"/>
    <n v="2227915"/>
    <n v="-6479335"/>
    <n v="0.98661112974832099"/>
    <m/>
    <m/>
    <n v="258625"/>
    <n v="844844"/>
    <n v="11284286"/>
    <n v="64369434"/>
    <n v="15.3042498400716"/>
    <n v="130078"/>
    <n v="1503132"/>
    <s v="2010"/>
    <s v="Vague C"/>
    <x v="141"/>
    <s v="Avignon"/>
    <x v="2"/>
    <s v="Provence-Alpes-Côte d'Azur"/>
    <s v="84007"/>
    <s v="A02"/>
    <s v="R93"/>
    <s v="Comptes financiers"/>
    <s v="vxHYt"/>
    <n v="24.530177778086799"/>
    <n v="635076"/>
    <n v="63734358"/>
    <n v="53360901"/>
    <n v="82.897887528419204"/>
    <n v="99.013388870251703"/>
    <m/>
    <n v="63.738666042576298"/>
    <n v="1497124"/>
    <n v="9910687"/>
    <n v="9851259"/>
    <n v="-774776"/>
    <n v="-774776"/>
    <n v="-1755890"/>
    <n v="517625"/>
    <n v="332686"/>
    <n v="82.449172238523005"/>
    <n v="17763621"/>
    <n v="100.33683182311201"/>
  </r>
  <r>
    <x v="142"/>
    <x v="11"/>
    <n v="4526824"/>
    <n v="1284893"/>
    <n v="1478198"/>
    <n v="1196400"/>
    <n v="1752218"/>
    <n v="-7268742"/>
    <n v="3.0762369997757788"/>
    <m/>
    <m/>
    <n v="403057"/>
    <n v="634582"/>
    <n v="9177574"/>
    <n v="68619778"/>
    <n v="16.200203970348021"/>
    <n v="119839"/>
    <n v="886022"/>
    <s v="2010"/>
    <s v="Vague C"/>
    <x v="141"/>
    <s v="Avignon"/>
    <x v="2"/>
    <s v="Provence-Alpes-Côte d'Azur"/>
    <s v="84007"/>
    <s v="A02"/>
    <s v="R93"/>
    <s v="Comptes financiers"/>
    <s v="vxHYt"/>
    <n v="46.631081747379618"/>
    <n v="2110907"/>
    <n v="66508871"/>
    <n v="55623456"/>
    <n v="81.060384660527461"/>
    <n v="96.923763000224199"/>
    <m/>
    <n v="49.676480600610397"/>
    <n v="1802512"/>
    <n v="10513978"/>
    <n v="11116544"/>
    <n v="624860"/>
    <n v="624860"/>
    <n v="-1586257"/>
    <n v="335422"/>
    <n v="620835"/>
    <n v="81.751485616959499"/>
    <n v="16446316"/>
    <n v="89.020812877728702"/>
  </r>
  <r>
    <x v="143"/>
    <x v="0"/>
    <n v="3014040.83"/>
    <n v="451528.48"/>
    <n v="195195.41"/>
    <n v="305757.25"/>
    <n v="457062.36"/>
    <n v="-1149409.43"/>
    <n v="6.0539304439999997"/>
    <n v="2827877.54"/>
    <n v="19.29527684"/>
    <n v="1756138.37"/>
    <n v="263055.03999999998"/>
    <n v="4726368.42"/>
    <n v="14655801.85"/>
    <n v="26.850989729999998"/>
    <n v="165844.22"/>
    <m/>
    <s v="2013"/>
    <s v="Vague B"/>
    <x v="142"/>
    <s v="Chasseneuil-du-Poitou"/>
    <x v="4"/>
    <s v="Nouvelle-Aquitaine"/>
    <s v="86062"/>
    <s v="A13"/>
    <s v="R75"/>
    <s v="Comptes financiers"/>
    <s v="IlIW8"/>
    <n v="29.437293650000001"/>
    <n v="887252.05"/>
    <n v="13766549.800000001"/>
    <m/>
    <n v="72.253266510000003"/>
    <n v="93.932423080000007"/>
    <n v="1259892.04"/>
    <n v="123.5961556"/>
    <m/>
    <n v="3935227.85"/>
    <n v="3935227.85"/>
    <n v="139369.24"/>
    <m/>
    <m/>
    <n v="130910.85"/>
    <n v="209735.87"/>
    <n v="76.728957314677103"/>
    <n v="5875777.8499999996"/>
    <n v="153.6536065"/>
  </r>
  <r>
    <x v="143"/>
    <x v="1"/>
    <n v="1581961"/>
    <n v="573711"/>
    <n v="152568"/>
    <n v="309715"/>
    <n v="427130"/>
    <n v="1370881"/>
    <n v="6.9076720958150704"/>
    <m/>
    <m/>
    <n v="1613074"/>
    <n v="554200"/>
    <n v="3369030"/>
    <n v="16346824"/>
    <n v="31.6523747976977"/>
    <n v="193421"/>
    <n v="0"/>
    <s v="2013"/>
    <s v="Vague B"/>
    <x v="142"/>
    <s v="Chasseneuil-du-Poitou"/>
    <x v="4"/>
    <s v="Nouvelle-Aquitaine"/>
    <s v="86062"/>
    <s v="A13"/>
    <s v="R75"/>
    <s v="Comptes financiers"/>
    <s v="IlIW8"/>
    <n v="71.378814016274703"/>
    <n v="1129185"/>
    <n v="15217639"/>
    <n v="11928239"/>
    <n v="72.969764646637202"/>
    <n v="93.092327904184899"/>
    <m/>
    <n v="79.700326706396396"/>
    <n v="1690"/>
    <n v="4865546"/>
    <n v="5174158"/>
    <n v="16296"/>
    <n v="16296"/>
    <n v="-836624"/>
    <n v="491685"/>
    <n v="548352"/>
    <n v="78.348181987970307"/>
    <n v="1998149"/>
    <n v="47.269726926759098"/>
  </r>
  <r>
    <x v="143"/>
    <x v="9"/>
    <n v="3380320"/>
    <n v="900558"/>
    <n v="100000"/>
    <n v="1193500"/>
    <n v="529672"/>
    <n v="-1738601"/>
    <n v="2.3813694669595731"/>
    <m/>
    <m/>
    <n v="2206200"/>
    <n v="501000"/>
    <n v="2572538"/>
    <n v="19009440"/>
    <n v="35.055914324672372"/>
    <n v="100000"/>
    <n v="0"/>
    <s v="2013"/>
    <s v="Vague B"/>
    <x v="142"/>
    <s v="Chasseneuil-du-Poitou"/>
    <x v="4"/>
    <s v="Nouvelle-Aquitaine"/>
    <s v="86062"/>
    <s v="A13"/>
    <s v="R75"/>
    <s v="Budget"/>
    <s v="IlIW8"/>
    <n v="13.39177947649927"/>
    <n v="452685"/>
    <n v="18556755"/>
    <n v="13894100"/>
    <n v="73.090527653628939"/>
    <n v="97.618630533040445"/>
    <m/>
    <n v="49.907092053540602"/>
    <n v="62000"/>
    <n v="6589995"/>
    <n v="6663933"/>
    <n v="-97315"/>
    <n v="-97315"/>
    <n v="-3237294"/>
    <n v="303265"/>
    <n v="693800"/>
    <m/>
    <n v="4311139"/>
    <n v="83.635853359059794"/>
  </r>
  <r>
    <x v="144"/>
    <x v="0"/>
    <n v="18356331.870000001"/>
    <n v="516591.04"/>
    <n v="1333310.57"/>
    <n v="5770904.3099999996"/>
    <n v="6441565.96"/>
    <n v="-3255590.48"/>
    <n v="6.7890156990000001"/>
    <n v="26206394.82"/>
    <n v="11.607991699999999"/>
    <n v="1277240.6200000001"/>
    <n v="4327583.91"/>
    <n v="27098500.210000001"/>
    <n v="225761660.59999999"/>
    <n v="14.171149249999999"/>
    <n v="1300530.81"/>
    <n v="223687.89"/>
    <s v="2010"/>
    <s v="Vague B"/>
    <x v="143"/>
    <s v="Poitiers"/>
    <x v="4"/>
    <s v="Nouvelle-Aquitaine"/>
    <s v="86194"/>
    <s v="A13"/>
    <s v="R75"/>
    <s v="Comptes financiers"/>
    <s v="hlX1r"/>
    <n v="83.497044450000004"/>
    <n v="15326994.58"/>
    <n v="209453953.40000001"/>
    <m/>
    <n v="78.364957149999995"/>
    <n v="92.776582550000001"/>
    <n v="19339705.649999999"/>
    <n v="46.575678889999999"/>
    <n v="3851232.76"/>
    <n v="31993021.879999999"/>
    <n v="31993021.879999999"/>
    <n v="12577958.93"/>
    <m/>
    <m/>
    <n v="3236474.28"/>
    <n v="2246409.0299999998"/>
    <n v="87.533449173700106"/>
    <n v="30354090.690000001"/>
    <n v="52.171240840000003"/>
  </r>
  <r>
    <x v="144"/>
    <x v="7"/>
    <n v="15650634"/>
    <m/>
    <m/>
    <m/>
    <m/>
    <n v="-12962190"/>
    <n v="6.8612116892003803"/>
    <m/>
    <m/>
    <m/>
    <m/>
    <n v="30438114"/>
    <n v="232110693"/>
    <n v="14.0081344722882"/>
    <m/>
    <m/>
    <s v="2010"/>
    <s v="Vague B"/>
    <x v="143"/>
    <s v="Poitiers"/>
    <x v="4"/>
    <s v="Nouvelle-Aquitaine"/>
    <s v="86194"/>
    <s v="A13"/>
    <s v="R75"/>
    <s v="Comptes financiers"/>
    <s v="hlX1r"/>
    <n v="101.756938409013"/>
    <n v="15925606"/>
    <n v="216185086"/>
    <m/>
    <n v="79.175507006909001"/>
    <n v="93.138787879970707"/>
    <m/>
    <n v="50.686757550000003"/>
    <m/>
    <n v="32358494"/>
    <n v="32514378"/>
    <n v="8829479"/>
    <n v="8795720"/>
    <n v="270743"/>
    <m/>
    <m/>
    <n v="87.3800240281968"/>
    <n v="43400304"/>
    <n v="72.271911670999998"/>
  </r>
  <r>
    <x v="144"/>
    <x v="8"/>
    <n v="32450682"/>
    <n v="3318740"/>
    <n v="3203621"/>
    <n v="4997333"/>
    <n v="22502592"/>
    <n v="-12634267"/>
    <n v="7.4107342699187102"/>
    <m/>
    <m/>
    <n v="1350982"/>
    <n v="4303665"/>
    <n v="71157236"/>
    <n v="256711674"/>
    <n v="4.2251413155445396"/>
    <n v="879048"/>
    <n v="67565"/>
    <s v="2010"/>
    <s v="Vague B"/>
    <x v="143"/>
    <s v="Poitiers"/>
    <x v="4"/>
    <s v="Nouvelle-Aquitaine"/>
    <s v="86194"/>
    <s v="A13"/>
    <s v="R75"/>
    <s v="Comptes financiers"/>
    <s v="hlX1r"/>
    <n v="58.625023658978897"/>
    <n v="19024220"/>
    <n v="236921396"/>
    <n v="201403276"/>
    <n v="78.455051483167097"/>
    <n v="92.290853901720098"/>
    <m/>
    <n v="108.122801032288"/>
    <n v="4368542"/>
    <n v="58425109"/>
    <n v="10846431"/>
    <n v="10359163"/>
    <n v="10359163"/>
    <n v="35445907"/>
    <n v="6999051"/>
    <n v="6433970"/>
    <n v="85.803151958100798"/>
    <n v="83791503"/>
    <n v="127.32045982035299"/>
  </r>
  <r>
    <x v="145"/>
    <x v="4"/>
    <n v="2906"/>
    <m/>
    <m/>
    <m/>
    <m/>
    <n v="-948519"/>
    <m/>
    <m/>
    <m/>
    <m/>
    <m/>
    <n v="341443"/>
    <n v="223393"/>
    <n v="35.453662379752302"/>
    <m/>
    <m/>
    <m/>
    <s v="Vague B"/>
    <x v="144"/>
    <s v="Chasseneuil-du-Poitou"/>
    <x v="4"/>
    <s v="Nouvelle-Aquitaine"/>
    <s v="86062"/>
    <s v="A13"/>
    <s v="R75"/>
    <s v="Comptes financiers"/>
    <s v="52U59"/>
    <m/>
    <n v="-47716"/>
    <n v="271109"/>
    <m/>
    <n v="0"/>
    <n v="121.359666596536"/>
    <m/>
    <n v="453.395055125429"/>
    <m/>
    <n v="79201"/>
    <n v="79201"/>
    <m/>
    <m/>
    <n v="50693"/>
    <m/>
    <m/>
    <m/>
    <n v="1289962"/>
    <n v="1712.91369891815"/>
  </r>
  <r>
    <x v="145"/>
    <x v="1"/>
    <n v="72364"/>
    <n v="0"/>
    <n v="0"/>
    <n v="3576"/>
    <n v="204923"/>
    <n v="-825227"/>
    <n v="4.66841222269277"/>
    <m/>
    <m/>
    <n v="0"/>
    <n v="0"/>
    <n v="688376"/>
    <n v="491152"/>
    <n v="53.092932534123896"/>
    <n v="0"/>
    <n v="0"/>
    <m/>
    <s v="Vague B"/>
    <x v="144"/>
    <s v="Chasseneuil-du-Poitou"/>
    <x v="4"/>
    <s v="Nouvelle-Aquitaine"/>
    <s v="86062"/>
    <s v="A13"/>
    <s v="R75"/>
    <s v="Comptes financiers"/>
    <s v="52U59"/>
    <n v="31.685644795754801"/>
    <n v="22929"/>
    <n v="468223"/>
    <n v="0"/>
    <n v="0"/>
    <n v="95.331587777307206"/>
    <m/>
    <n v="529.26780615219695"/>
    <n v="0"/>
    <n v="208499"/>
    <n v="260767"/>
    <n v="13579"/>
    <n v="13579"/>
    <n v="-100137"/>
    <n v="0"/>
    <n v="0"/>
    <m/>
    <n v="1513603"/>
    <n v="1163.7554754892401"/>
  </r>
  <r>
    <x v="146"/>
    <x v="2"/>
    <n v="10503595.210000001"/>
    <n v="1686466.02"/>
    <n v="681105.2"/>
    <n v="3600179.96"/>
    <n v="1283763.8999999999"/>
    <n v="771920.09"/>
    <n v="1.726807945"/>
    <n v="18374262.379999999"/>
    <n v="13.41698882"/>
    <n v="497925.86"/>
    <n v="2665188.79"/>
    <n v="8368669.2199999997"/>
    <n v="136947735.59999999"/>
    <n v="16.677089949999999"/>
    <n v="2290358.81"/>
    <n v="51307.91"/>
    <s v="2009"/>
    <s v="Vague B"/>
    <x v="145"/>
    <s v="Limoges"/>
    <x v="25"/>
    <s v="Nouvelle-Aquitaine"/>
    <s v="87085"/>
    <s v="A22"/>
    <s v="R75"/>
    <s v="Comptes financiers"/>
    <s v="nkbwh"/>
    <n v="22.514427990000002"/>
    <n v="2364824.38"/>
    <n v="134513857.40000001"/>
    <m/>
    <n v="81.977317709999994"/>
    <n v="98.222768529999996"/>
    <n v="5976386.5199999996"/>
    <n v="22.39710449"/>
    <n v="2474073.42"/>
    <n v="22838897.050000001"/>
    <n v="22838897.050000001"/>
    <n v="167006.04999999999"/>
    <m/>
    <m/>
    <n v="1447260"/>
    <n v="5297554.9400000004"/>
    <n v="84.072107702000807"/>
    <n v="7596749.1299999999"/>
    <n v="20.33121152"/>
  </r>
  <r>
    <x v="192"/>
    <x v="12"/>
    <n v="175696.07"/>
    <n v="0"/>
    <n v="0"/>
    <n v="18024.650000000001"/>
    <n v="11527.85"/>
    <m/>
    <m/>
    <n v="1251661.82"/>
    <n v="66.1295157515992"/>
    <n v="13763.8"/>
    <m/>
    <n v="1239597.58"/>
    <n v="1892743.06"/>
    <n v="62.602742286636598"/>
    <n v="135714.4"/>
    <n v="100248.65"/>
    <m/>
    <m/>
    <x v="191"/>
    <s v="Limoges"/>
    <x v="25"/>
    <s v="Nouvelle-Aquitaine"/>
    <s v="87085"/>
    <s v="A22"/>
    <s v="R75"/>
    <s v="Comptes financiers"/>
    <s v="nT44Q"/>
    <m/>
    <m/>
    <n v="1922113.38"/>
    <m/>
    <n v="25.250707827189199"/>
    <n v="101.551733070415"/>
    <n v="3831.6100000001002"/>
    <n v="232.168993485702"/>
    <n v="13106.7"/>
    <n v="1184909.06"/>
    <n v="1184909.06"/>
    <m/>
    <m/>
    <m/>
    <m/>
    <m/>
    <m/>
    <n v="2003009.39"/>
    <n v="375.15132452800498"/>
  </r>
  <r>
    <x v="192"/>
    <x v="2"/>
    <n v="263422.99"/>
    <n v="0"/>
    <n v="0"/>
    <n v="31701.49"/>
    <n v="12168.4"/>
    <m/>
    <n v="5.7844898249999996"/>
    <n v="1129201.3899999999"/>
    <n v="61.079528600000003"/>
    <n v="50725"/>
    <m/>
    <n v="1427092.84"/>
    <n v="1848739.53"/>
    <n v="99.864610459999994"/>
    <n v="133230.07"/>
    <n v="100000"/>
    <m/>
    <m/>
    <x v="191"/>
    <s v="Limoges"/>
    <x v="25"/>
    <s v="Nouvelle-Aquitaine"/>
    <s v="87085"/>
    <s v="A22"/>
    <s v="R75"/>
    <s v="Comptes financiers"/>
    <s v="nT44Q"/>
    <n v="40.596361770000001"/>
    <n v="106940.15"/>
    <n v="1741227.95"/>
    <m/>
    <n v="26.568068239999999"/>
    <n v="94.184601009999994"/>
    <n v="98693.37"/>
    <n v="295.0523637"/>
    <n v="14789.29"/>
    <n v="1846236.53"/>
    <n v="1846236.53"/>
    <n v="59388.12"/>
    <m/>
    <m/>
    <m/>
    <m/>
    <m/>
    <n v="2373871.9300000002"/>
    <n v="490.79955030000002"/>
  </r>
  <r>
    <x v="147"/>
    <x v="3"/>
    <n v="3131752.22"/>
    <n v="0"/>
    <n v="0"/>
    <n v="233858.74"/>
    <n v="1619688.97"/>
    <m/>
    <n v="1.6595751850036"/>
    <n v="5349262.57"/>
    <n v="17.634358552943802"/>
    <n v="553121.31999999995"/>
    <n v="802455.78"/>
    <n v="7905314.1600000001"/>
    <n v="30334318.960000001"/>
    <n v="17.746502590345301"/>
    <n v="675438.69"/>
    <n v="9947.2900000000009"/>
    <s v="2010"/>
    <s v="Vague C"/>
    <x v="146"/>
    <s v="Sevenans"/>
    <x v="7"/>
    <s v="Bourgogne-Franche-Comté"/>
    <s v="90094"/>
    <s v="A03"/>
    <s v="R27"/>
    <s v="Comptes financiers"/>
    <s v="PVnB4"/>
    <n v="16.074733715683401"/>
    <n v="503420.830000002"/>
    <n v="29830898.129999999"/>
    <m/>
    <n v="78.163061881380003"/>
    <n v="98.340424814996396"/>
    <n v="1224508.28"/>
    <n v="95.401522448228107"/>
    <n v="420714.56"/>
    <n v="5383280.7000000002"/>
    <n v="5383280.7000000002"/>
    <m/>
    <m/>
    <m/>
    <n v="339879.31"/>
    <n v="209652.09"/>
    <m/>
    <n v="8091627.4400000097"/>
    <n v="97.649955616673296"/>
  </r>
  <r>
    <x v="148"/>
    <x v="10"/>
    <n v="62133026"/>
    <n v="6421895"/>
    <n v="47422426"/>
    <n v="12935051"/>
    <n v="52108667"/>
    <n v="-74143619"/>
    <n v="3.9104406517732802"/>
    <m/>
    <m/>
    <n v="1072720"/>
    <n v="5118143"/>
    <n v="45728962"/>
    <n v="346527801"/>
    <n v="17.750061271418701"/>
    <n v="2935226"/>
    <n v="2022352"/>
    <s v="2010"/>
    <s v="Vague E"/>
    <x v="147"/>
    <s v="Orsay"/>
    <x v="23"/>
    <s v="Île-de-France"/>
    <s v="91471"/>
    <s v="A25"/>
    <s v="R11"/>
    <s v="Comptes financiers"/>
    <s v="u13se"/>
    <n v="21.809277404258399"/>
    <n v="13550764"/>
    <n v="332977037"/>
    <n v="272278666"/>
    <n v="78.573397347706603"/>
    <n v="96.0895593482267"/>
    <m/>
    <n v="49.440124965734498"/>
    <n v="9286962"/>
    <n v="146482581"/>
    <n v="61508897"/>
    <n v="6811218"/>
    <n v="6811218"/>
    <n v="40628922"/>
    <n v="6403786"/>
    <n v="755353"/>
    <n v="80.908905131606801"/>
    <n v="119872581"/>
    <n v="129.60091647400901"/>
  </r>
  <r>
    <x v="149"/>
    <x v="2"/>
    <n v="1223454.32"/>
    <n v="0"/>
    <n v="0"/>
    <n v="1477124.02"/>
    <n v="1035607.87"/>
    <m/>
    <n v="2.0478093460000002"/>
    <n v="9646718.4900000002"/>
    <n v="12.089216950000001"/>
    <n v="1308596.57"/>
    <n v="1511549.53"/>
    <n v="8495851.4199999999"/>
    <n v="79796057.340000004"/>
    <n v="17.825997690000001"/>
    <n v="312625.09999999998"/>
    <m/>
    <s v="2011"/>
    <s v="Vague E"/>
    <x v="148"/>
    <s v="Évry-Courcouronnes"/>
    <x v="23"/>
    <s v="Île-de-France"/>
    <s v="91228"/>
    <s v="A25"/>
    <s v="R11"/>
    <s v="Comptes financiers"/>
    <s v="RN4E6"/>
    <n v="133.56208670000001"/>
    <n v="1634071.12"/>
    <n v="78150441.609999999"/>
    <m/>
    <n v="83.839833420000005"/>
    <n v="97.937723009999999"/>
    <n v="2791257.11"/>
    <n v="39.136138559999999"/>
    <n v="1160548.18"/>
    <n v="14224443.34"/>
    <n v="14224443.34"/>
    <n v="390655.38"/>
    <m/>
    <m/>
    <n v="128746.7"/>
    <n v="272356.18"/>
    <n v="74.911514246893802"/>
    <n v="12606081.02"/>
    <n v="58.069910720000003"/>
  </r>
  <r>
    <x v="149"/>
    <x v="7"/>
    <n v="4104813"/>
    <m/>
    <m/>
    <m/>
    <m/>
    <n v="-1306734"/>
    <n v="6.4196735873987203"/>
    <m/>
    <m/>
    <m/>
    <m/>
    <n v="22383537"/>
    <n v="84690848"/>
    <n v="18.959246930671899"/>
    <m/>
    <m/>
    <s v="2011"/>
    <s v="Vague E"/>
    <x v="148"/>
    <s v="Évry-Courcouronnes"/>
    <x v="23"/>
    <s v="Île-de-France"/>
    <s v="91228"/>
    <s v="A25"/>
    <s v="R11"/>
    <s v="Comptes financiers"/>
    <s v="RN4E6"/>
    <n v="132.45124686557"/>
    <n v="5436876"/>
    <n v="79253972"/>
    <m/>
    <n v="77.720665874074101"/>
    <n v="93.580326412601295"/>
    <m/>
    <n v="101.67406271999999"/>
    <m/>
    <n v="16056747"/>
    <n v="16056747"/>
    <n v="4420792"/>
    <n v="4420792"/>
    <n v="3489810"/>
    <m/>
    <m/>
    <n v="79.228822818536301"/>
    <n v="23690271"/>
    <n v="107.60971778"/>
  </r>
  <r>
    <x v="150"/>
    <x v="4"/>
    <n v="499751"/>
    <m/>
    <m/>
    <m/>
    <m/>
    <n v="-213388"/>
    <n v="6.2119774054413304"/>
    <m/>
    <m/>
    <m/>
    <m/>
    <n v="1271089"/>
    <n v="6290010"/>
    <n v="17.332055115969599"/>
    <m/>
    <m/>
    <s v="2015"/>
    <s v="Vague E"/>
    <x v="149"/>
    <s v="Évry-Courcouronnes"/>
    <x v="23"/>
    <s v="Île-de-France"/>
    <s v="91228"/>
    <s v="A25"/>
    <s v="R11"/>
    <s v="Comptes financiers"/>
    <s v="WjVHD"/>
    <n v="78.185736496775405"/>
    <n v="390734"/>
    <n v="5899277"/>
    <m/>
    <n v="65.563472872062206"/>
    <n v="93.788038492784594"/>
    <m/>
    <n v="77.567478184191003"/>
    <m/>
    <n v="1090188"/>
    <n v="1090188"/>
    <n v="193178"/>
    <n v="193178"/>
    <m/>
    <m/>
    <m/>
    <n v="73.872205249101398"/>
    <n v="1484477"/>
    <n v="90.589358662086894"/>
  </r>
  <r>
    <x v="150"/>
    <x v="10"/>
    <n v="834765"/>
    <m/>
    <m/>
    <n v="1960444"/>
    <m/>
    <n v="-472137"/>
    <n v="13.8120110100382"/>
    <m/>
    <m/>
    <m/>
    <m/>
    <n v="2351074"/>
    <n v="7055743"/>
    <n v="19.709533071145"/>
    <m/>
    <m/>
    <s v="2015"/>
    <s v="Vague E"/>
    <x v="149"/>
    <s v="Évry-Courcouronnes"/>
    <x v="23"/>
    <s v="Île-de-France"/>
    <s v="91228"/>
    <s v="A25"/>
    <s v="R11"/>
    <s v="Comptes financiers"/>
    <s v="WjVHD"/>
    <n v="116.744233407007"/>
    <n v="974540"/>
    <n v="6081203"/>
    <n v="4259700"/>
    <n v="60.3720968861819"/>
    <n v="86.187988989961795"/>
    <m/>
    <n v="139.180790379798"/>
    <m/>
    <n v="1960444"/>
    <n v="1390654"/>
    <n v="788052"/>
    <n v="788052"/>
    <n v="494370"/>
    <m/>
    <m/>
    <n v="76.465377100786895"/>
    <n v="2823211"/>
    <n v="167.13074041435601"/>
  </r>
  <r>
    <x v="150"/>
    <x v="11"/>
    <n v="1573984"/>
    <m/>
    <m/>
    <n v="2065297"/>
    <m/>
    <n v="-802762"/>
    <n v="6.7523722450207853"/>
    <m/>
    <m/>
    <m/>
    <m/>
    <n v="4486624"/>
    <n v="7390573"/>
    <n v="18.484398976912889"/>
    <m/>
    <m/>
    <s v="2015"/>
    <s v="Vague E"/>
    <x v="149"/>
    <s v="Évry-Courcouronnes"/>
    <x v="23"/>
    <s v="Île-de-France"/>
    <s v="91228"/>
    <s v="A25"/>
    <s v="R11"/>
    <s v="Comptes financiers"/>
    <s v="WjVHD"/>
    <n v="31.705468416451499"/>
    <n v="499039"/>
    <n v="6891534"/>
    <n v="5004711"/>
    <n v="67.717496329445638"/>
    <n v="93.247627754979206"/>
    <m/>
    <n v="234.37229505070999"/>
    <m/>
    <n v="2065297"/>
    <n v="1366103"/>
    <n v="181179"/>
    <n v="181179"/>
    <n v="-507318"/>
    <m/>
    <m/>
    <n v="72.876539480784899"/>
    <n v="5289386"/>
    <n v="276.30698187079997"/>
  </r>
  <r>
    <x v="151"/>
    <x v="6"/>
    <n v="23205555"/>
    <m/>
    <m/>
    <m/>
    <m/>
    <n v="13483954"/>
    <n v="3.76085537888655"/>
    <m/>
    <m/>
    <m/>
    <m/>
    <n v="31709341"/>
    <n v="85743898"/>
    <n v="55.292033725828503"/>
    <m/>
    <m/>
    <s v="2015"/>
    <s v="Vague E"/>
    <x v="150"/>
    <s v="Gif-sur-Yvette"/>
    <x v="23"/>
    <s v="Île-de-France"/>
    <s v="91272"/>
    <s v="A25"/>
    <s v="R11"/>
    <s v="Comptes financiers"/>
    <s v="m84Aa"/>
    <n v="13.8962588914594"/>
    <n v="3224704"/>
    <n v="82518694"/>
    <m/>
    <n v="69.222641359272004"/>
    <n v="96.238561489238606"/>
    <m/>
    <n v="138"/>
    <m/>
    <m/>
    <n v="47409545"/>
    <n v="216983"/>
    <m/>
    <m/>
    <m/>
    <m/>
    <m/>
    <n v="18225387"/>
    <n v="80"/>
  </r>
  <r>
    <x v="151"/>
    <x v="1"/>
    <n v="3939135"/>
    <n v="3639932"/>
    <n v="8118674"/>
    <n v="12237571"/>
    <n v="11405192"/>
    <n v="-7815073"/>
    <n v="10.9260846099594"/>
    <m/>
    <m/>
    <n v="2059615"/>
    <n v="9732387"/>
    <n v="69589879"/>
    <n v="93989479"/>
    <n v="47.7407295767647"/>
    <n v="2715200"/>
    <n v="5983454"/>
    <s v="2015"/>
    <s v="Vague E"/>
    <x v="150"/>
    <s v="Gif-sur-Yvette"/>
    <x v="23"/>
    <s v="Île-de-France"/>
    <s v="91272"/>
    <s v="A25"/>
    <s v="R11"/>
    <s v="Comptes financiers"/>
    <s v="m84Aa"/>
    <n v="260.70114377902797"/>
    <n v="10269370"/>
    <n v="83720109"/>
    <n v="57937935"/>
    <n v="61.643000489448397"/>
    <n v="89.073915390040597"/>
    <m/>
    <n v="299.23941498929503"/>
    <n v="9341815"/>
    <n v="68326447"/>
    <n v="44871263"/>
    <n v="3922345"/>
    <n v="3922345"/>
    <n v="32648613"/>
    <n v="2513512"/>
    <n v="579095"/>
    <n v="72.017468954511401"/>
    <n v="77404952"/>
    <n v="332.84455852774897"/>
  </r>
  <r>
    <x v="151"/>
    <x v="14"/>
    <n v="10144897"/>
    <n v="3453613"/>
    <n v="1521277"/>
    <n v="8689303"/>
    <n v="12363145"/>
    <n v="-10596571"/>
    <n v="7.0584922700117696"/>
    <m/>
    <m/>
    <n v="5841928"/>
    <n v="8717628"/>
    <n v="58008259"/>
    <n v="95642125"/>
    <n v="47.732195410756503"/>
    <n v="2948756"/>
    <n v="1570774"/>
    <s v="2015"/>
    <s v="Vague E"/>
    <x v="150"/>
    <s v="Gif-sur-Yvette"/>
    <x v="23"/>
    <s v="Île-de-France"/>
    <s v="91272"/>
    <s v="A25"/>
    <s v="R11"/>
    <s v="Comptes financiers"/>
    <s v="m84Aa"/>
    <n v="66.544707156711397"/>
    <n v="6750892"/>
    <n v="88891233"/>
    <n v="60915600"/>
    <n v="63.691182102028797"/>
    <n v="92.941507729988203"/>
    <m/>
    <n v="234.927253624663"/>
    <n v="7368210"/>
    <n v="54508505"/>
    <n v="45652086"/>
    <n v="5243870"/>
    <n v="5243870"/>
    <n v="12259277"/>
    <n v="1460768"/>
    <n v="573103"/>
    <n v="72.438556933685703"/>
    <n v="68604830"/>
    <n v="277.84223445297499"/>
  </r>
  <r>
    <x v="153"/>
    <x v="13"/>
    <n v="20668761"/>
    <n v="1469680"/>
    <n v="8033948"/>
    <n v="2085735"/>
    <n v="1662517"/>
    <n v="-57340463"/>
    <n v="-10.2842548060363"/>
    <m/>
    <m/>
    <n v="1535114"/>
    <n v="612483"/>
    <n v="24446156"/>
    <n v="91450204"/>
    <n v="8.2577617869501996"/>
    <n v="129225"/>
    <m/>
    <s v="2011"/>
    <s v="Vague E"/>
    <x v="152"/>
    <s v="Gif-sur-Yvette"/>
    <x v="23"/>
    <s v="Île-de-France"/>
    <s v="91272"/>
    <s v="A25"/>
    <s v="R11"/>
    <s v="Comptes financiers"/>
    <s v="6kk6n"/>
    <n v="-45.503317784747701"/>
    <n v="-9404972"/>
    <n v="100855177"/>
    <n v="68714585"/>
    <n v="75.138799034281007"/>
    <n v="110.28425589952801"/>
    <m/>
    <n v="87.259934708160799"/>
    <n v="506371"/>
    <n v="16410644"/>
    <n v="7551740"/>
    <n v="-10397517"/>
    <n v="-10397517"/>
    <n v="-16344878"/>
    <n v="368701"/>
    <n v="6870"/>
    <n v="85.749389288152898"/>
    <n v="81786619"/>
    <n v="291.93526515748403"/>
  </r>
  <r>
    <x v="153"/>
    <x v="11"/>
    <n v="2465764"/>
    <n v="1458447"/>
    <n v="2842856"/>
    <n v="2182136"/>
    <n v="1124216"/>
    <n v="-56718190"/>
    <n v="0.50237592645222218"/>
    <m/>
    <m/>
    <n v="2112752"/>
    <n v="638035"/>
    <n v="27714299"/>
    <n v="102329346"/>
    <n v="10.416519226068351"/>
    <n v="157128"/>
    <n v="0"/>
    <s v="2011"/>
    <s v="Vague E"/>
    <x v="152"/>
    <s v="Gif-sur-Yvette"/>
    <x v="23"/>
    <s v="Île-de-France"/>
    <s v="91272"/>
    <s v="A25"/>
    <s v="R11"/>
    <s v="Comptes financiers"/>
    <s v="6kk6n"/>
    <n v="20.8486294714336"/>
    <n v="514078"/>
    <n v="101815267"/>
    <n v="75323269"/>
    <n v="73.608668426357383"/>
    <n v="99.497623096311003"/>
    <m/>
    <n v="97.992648194891999"/>
    <n v="300583"/>
    <n v="12683256"/>
    <n v="10659156"/>
    <n v="-702904"/>
    <n v="-702904"/>
    <n v="4003156"/>
    <n v="1688586"/>
    <n v="178517"/>
    <n v="84.928910554092795"/>
    <n v="84432489"/>
    <n v="298.53770397714499"/>
  </r>
  <r>
    <x v="193"/>
    <x v="12"/>
    <n v="5341029.7"/>
    <n v="0"/>
    <n v="0"/>
    <n v="2350166.5699999998"/>
    <n v="2721983.81"/>
    <m/>
    <n v="10.397941284827001"/>
    <n v="23565664.52"/>
    <n v="43.791170938102198"/>
    <n v="1401965.98"/>
    <n v="5753271.3300000001"/>
    <n v="27068727.969999999"/>
    <n v="53813734.630000003"/>
    <n v="38.507207820599497"/>
    <n v="673060.75"/>
    <n v="50442.26"/>
    <s v="2012"/>
    <s v="Vague E"/>
    <x v="192"/>
    <s v="Nanterre"/>
    <x v="23"/>
    <s v="Île-de-France"/>
    <s v="92050"/>
    <s v="A25"/>
    <s v="R11"/>
    <s v="Comptes financiers"/>
    <s v="g6rwB"/>
    <n v="104.764827089428"/>
    <n v="5595520.5300000003"/>
    <n v="48218214.100000001"/>
    <m/>
    <n v="42.379439982755201"/>
    <n v="89.602058715173001"/>
    <n v="7910787.8999999901"/>
    <n v="202.096702482392"/>
    <n v="3948456.19"/>
    <n v="20722166.629999999"/>
    <n v="20722166.629999999"/>
    <n v="3327815.2899999898"/>
    <m/>
    <m/>
    <n v="376723.94"/>
    <n v="674148.89"/>
    <m/>
    <n v="31067475.760000002"/>
    <n v="231.95158680918499"/>
  </r>
  <r>
    <x v="193"/>
    <x v="0"/>
    <n v="15125640.65"/>
    <n v="0"/>
    <n v="0"/>
    <n v="2245792.1800000002"/>
    <n v="1687200.64"/>
    <n v="-4328771.67"/>
    <n v="5.181430872"/>
    <n v="23169674.16"/>
    <n v="12.75640141"/>
    <n v="1287428.98"/>
    <n v="5891916.2999999998"/>
    <n v="40354190.539999999"/>
    <n v="181631742.5"/>
    <n v="11.437868310000001"/>
    <n v="603880.98"/>
    <n v="76464.429999999993"/>
    <s v="2012"/>
    <s v="Vague E"/>
    <x v="192"/>
    <s v="Nanterre"/>
    <x v="23"/>
    <s v="Île-de-France"/>
    <s v="92050"/>
    <s v="A25"/>
    <s v="R11"/>
    <s v="Comptes financiers"/>
    <s v="g6rwB"/>
    <n v="62.219666580000002"/>
    <n v="9411123.1799999997"/>
    <n v="172004653.90000001"/>
    <m/>
    <n v="81.202435500000007"/>
    <n v="94.699666190000002"/>
    <n v="11455322.619999999"/>
    <n v="84.459974000000003"/>
    <n v="3837200.19"/>
    <n v="20774799.52"/>
    <n v="20774799.52"/>
    <n v="7192217.5999999996"/>
    <m/>
    <m/>
    <n v="324961.49"/>
    <n v="590593.4"/>
    <n v="80.823402935732602"/>
    <n v="44682962.210000001"/>
    <n v="93.519948639999996"/>
  </r>
  <r>
    <x v="193"/>
    <x v="6"/>
    <n v="13703715"/>
    <n v="0"/>
    <n v="0"/>
    <n v="2132133.52"/>
    <n v="1412239.4"/>
    <n v="-7321387"/>
    <n v="4.2040744818327598"/>
    <n v="22939316.370000001"/>
    <n v="12.66413341"/>
    <n v="1384664.7"/>
    <n v="5353003.32"/>
    <n v="38849152"/>
    <n v="180963968"/>
    <n v="10.8759197853133"/>
    <n v="543241.31999999995"/>
    <n v="48243.41"/>
    <s v="2012"/>
    <s v="Vague E"/>
    <x v="192"/>
    <s v="Nanterre"/>
    <x v="23"/>
    <s v="Île-de-France"/>
    <s v="92050"/>
    <s v="A25"/>
    <s v="R11"/>
    <s v="Comptes financiers"/>
    <s v="g6rwB"/>
    <n v="55.516770452391903"/>
    <n v="7607860"/>
    <n v="173356108"/>
    <m/>
    <n v="82.266349840427907"/>
    <n v="95.795925518167195"/>
    <n v="9076235.25"/>
    <n v="81"/>
    <n v="3665397.52"/>
    <n v="19887457.149999999"/>
    <n v="19681496"/>
    <n v="3524051"/>
    <m/>
    <m/>
    <m/>
    <n v="572289.54"/>
    <n v="80.203101085042206"/>
    <n v="46170539"/>
    <n v="96"/>
  </r>
  <r>
    <x v="193"/>
    <x v="13"/>
    <n v="10064645"/>
    <n v="688471"/>
    <n v="931112"/>
    <n v="5678992"/>
    <n v="5177709"/>
    <n v="-11214690"/>
    <n v="3.025939026843"/>
    <m/>
    <m/>
    <n v="868415"/>
    <n v="5887270"/>
    <n v="33789568"/>
    <n v="194345456"/>
    <n v="10.6068628638274"/>
    <n v="421326"/>
    <n v="46368"/>
    <s v="2012"/>
    <s v="Vague E"/>
    <x v="192"/>
    <s v="Nanterre"/>
    <x v="23"/>
    <s v="Île-de-France"/>
    <s v="92050"/>
    <s v="A25"/>
    <s v="R11"/>
    <s v="Comptes financiers"/>
    <s v="g6rwB"/>
    <n v="58.430029077031499"/>
    <n v="5880775"/>
    <n v="188464681"/>
    <n v="160852705"/>
    <n v="82.766383279884906"/>
    <n v="96.974060973156995"/>
    <m/>
    <n v="64.543894460522296"/>
    <n v="2137427"/>
    <n v="22222547"/>
    <n v="20613956"/>
    <n v="2239014"/>
    <n v="2379510"/>
    <n v="-3369316"/>
    <m/>
    <n v="385457"/>
    <n v="82.006274384666597"/>
    <n v="45004258"/>
    <n v="85.965883867651598"/>
  </r>
  <r>
    <x v="193"/>
    <x v="8"/>
    <n v="12866699"/>
    <n v="707182"/>
    <n v="378000"/>
    <n v="9630453"/>
    <n v="7484639"/>
    <n v="-16295645"/>
    <n v="3.1936213434956899"/>
    <m/>
    <m/>
    <n v="1291940"/>
    <n v="6108485"/>
    <n v="32026683"/>
    <n v="210664048"/>
    <n v="13.509957332634199"/>
    <n v="463109"/>
    <n v="114835"/>
    <s v="2012"/>
    <s v="Vague E"/>
    <x v="192"/>
    <s v="Nanterre"/>
    <x v="23"/>
    <s v="Île-de-France"/>
    <s v="92050"/>
    <s v="A25"/>
    <s v="R11"/>
    <s v="Comptes financiers"/>
    <s v="g6rwB"/>
    <n v="52.288562901797903"/>
    <n v="6727812"/>
    <n v="203936236"/>
    <n v="170947528"/>
    <n v="81.146987168878496"/>
    <n v="96.806378656504293"/>
    <m/>
    <n v="56.535347058185401"/>
    <n v="2267157"/>
    <n v="29389694"/>
    <n v="28460623"/>
    <n v="3963255"/>
    <n v="3963255"/>
    <n v="-2429203"/>
    <n v="18910"/>
    <n v="924984"/>
    <n v="81.019400393481902"/>
    <n v="48322328"/>
    <n v="85.301358999290301"/>
  </r>
  <r>
    <x v="193"/>
    <x v="11"/>
    <n v="16056329"/>
    <n v="710962"/>
    <n v="948187"/>
    <n v="15797174"/>
    <n v="13697997"/>
    <n v="-23524912"/>
    <n v="1.1218955962658019"/>
    <m/>
    <m/>
    <n v="765928"/>
    <n v="5960590"/>
    <n v="27181132"/>
    <n v="224536758"/>
    <n v="14.677020944606319"/>
    <n v="389537"/>
    <n v="43126"/>
    <s v="2012"/>
    <s v="Vague E"/>
    <x v="192"/>
    <s v="Nanterre"/>
    <x v="23"/>
    <s v="Île-de-France"/>
    <s v="92050"/>
    <s v="A25"/>
    <s v="R11"/>
    <s v="Comptes financiers"/>
    <s v="g6rwB"/>
    <n v="15.68894110229057"/>
    <n v="2519068"/>
    <n v="222017690"/>
    <n v="182782496"/>
    <n v="81.404264329851955"/>
    <n v="98.878104403734199"/>
    <m/>
    <n v="44.073999328612103"/>
    <n v="1252749"/>
    <n v="42444803"/>
    <n v="32955307"/>
    <n v="-2006341"/>
    <n v="-2006341"/>
    <n v="1284204"/>
    <n v="455875"/>
    <n v="2422678"/>
    <n v="81.084924744776401"/>
    <n v="50706044"/>
    <n v="82.219465665100799"/>
  </r>
  <r>
    <x v="193"/>
    <x v="9"/>
    <n v="20500000"/>
    <n v="2491627"/>
    <n v="2291674"/>
    <n v="11917746"/>
    <n v="5639905"/>
    <n v="-8282259"/>
    <n v="-0.90438048091451939"/>
    <m/>
    <m/>
    <n v="2363154"/>
    <n v="6394489"/>
    <n v="3224746"/>
    <n v="224668825"/>
    <n v="16.50722034977483"/>
    <n v="450000"/>
    <n v="0"/>
    <s v="2012"/>
    <s v="Vague E"/>
    <x v="192"/>
    <s v="Nanterre"/>
    <x v="23"/>
    <s v="Île-de-France"/>
    <s v="92050"/>
    <s v="A25"/>
    <s v="R11"/>
    <s v="Budget"/>
    <s v="g6rwB"/>
    <n v="-9.9115170731707316"/>
    <n v="-2031861"/>
    <n v="226700686"/>
    <n v="192725454"/>
    <n v="85.782018933868557"/>
    <n v="100.9043804809145"/>
    <m/>
    <n v="5.1208868419568896"/>
    <n v="2382846"/>
    <n v="35586578"/>
    <n v="37086578"/>
    <n v="-4651861"/>
    <n v="-4651861"/>
    <n v="-22718728"/>
    <n v="1201881"/>
    <n v="453256"/>
    <m/>
    <n v="11507005"/>
    <n v="18.273088948658899"/>
  </r>
  <r>
    <x v="154"/>
    <x v="3"/>
    <m/>
    <m/>
    <m/>
    <m/>
    <m/>
    <m/>
    <m/>
    <m/>
    <m/>
    <m/>
    <m/>
    <n v="573490.16"/>
    <m/>
    <m/>
    <m/>
    <m/>
    <m/>
    <m/>
    <x v="153"/>
    <s v="Suresnes"/>
    <x v="23"/>
    <s v="Île-de-France"/>
    <s v="92073"/>
    <s v="A25"/>
    <s v="R11"/>
    <s v="Comptes financiers"/>
    <s v="a2a9U"/>
    <m/>
    <m/>
    <m/>
    <m/>
    <m/>
    <m/>
    <m/>
    <m/>
    <m/>
    <m/>
    <m/>
    <m/>
    <m/>
    <m/>
    <m/>
    <m/>
    <m/>
    <n v="1471053.1"/>
    <m/>
  </r>
  <r>
    <x v="154"/>
    <x v="6"/>
    <n v="113420"/>
    <m/>
    <m/>
    <m/>
    <m/>
    <n v="-568180"/>
    <n v="6.2934585629952702"/>
    <m/>
    <m/>
    <m/>
    <m/>
    <n v="517228"/>
    <n v="2125588"/>
    <n v="60.569922299147301"/>
    <m/>
    <m/>
    <m/>
    <m/>
    <x v="153"/>
    <s v="Suresnes"/>
    <x v="23"/>
    <s v="Île-de-France"/>
    <s v="92073"/>
    <s v="A25"/>
    <s v="R11"/>
    <s v="Comptes financiers"/>
    <s v="a2a9U"/>
    <n v="117.944806912361"/>
    <n v="133773"/>
    <n v="1991816"/>
    <m/>
    <n v="10.5340263494148"/>
    <n v="93.706588482810403"/>
    <m/>
    <n v="93"/>
    <m/>
    <m/>
    <n v="1287467"/>
    <n v="21303"/>
    <m/>
    <m/>
    <m/>
    <m/>
    <m/>
    <n v="1085408"/>
    <n v="196"/>
  </r>
  <r>
    <x v="154"/>
    <x v="4"/>
    <n v="286164"/>
    <m/>
    <m/>
    <m/>
    <m/>
    <n v="-654199"/>
    <n v="18.341771401384499"/>
    <m/>
    <m/>
    <m/>
    <m/>
    <n v="611569"/>
    <n v="2074527"/>
    <n v="71.9040051057422"/>
    <m/>
    <m/>
    <m/>
    <m/>
    <x v="153"/>
    <s v="Suresnes"/>
    <x v="23"/>
    <s v="Île-de-France"/>
    <s v="92073"/>
    <s v="A25"/>
    <s v="R11"/>
    <s v="Comptes financiers"/>
    <s v="a2a9U"/>
    <n v="132.96745921918901"/>
    <n v="380505"/>
    <n v="1694022"/>
    <m/>
    <n v="13.200213831875899"/>
    <n v="81.658228598615494"/>
    <m/>
    <n v="129.96575014964401"/>
    <m/>
    <n v="1491668"/>
    <n v="1491668"/>
    <n v="233345"/>
    <n v="233345"/>
    <n v="196333"/>
    <m/>
    <m/>
    <m/>
    <n v="1265768"/>
    <n v="268.990886777149"/>
  </r>
  <r>
    <x v="154"/>
    <x v="10"/>
    <n v="310446"/>
    <m/>
    <m/>
    <n v="1553536"/>
    <m/>
    <n v="-237768"/>
    <n v="25.669817693803399"/>
    <m/>
    <m/>
    <m/>
    <m/>
    <n v="1928184"/>
    <n v="2432117"/>
    <n v="72.098834061025897"/>
    <m/>
    <m/>
    <m/>
    <m/>
    <x v="153"/>
    <s v="Suresnes"/>
    <x v="23"/>
    <s v="Île-de-France"/>
    <s v="92073"/>
    <s v="A25"/>
    <s v="R11"/>
    <s v="Comptes financiers"/>
    <s v="a2a9U"/>
    <n v="201.104217802774"/>
    <n v="624320"/>
    <n v="1807797"/>
    <n v="126389"/>
    <n v="5.1966661143357804"/>
    <n v="74.330182306196605"/>
    <m/>
    <n v="383.97355455286203"/>
    <m/>
    <n v="1553536"/>
    <n v="1753528"/>
    <n v="495942"/>
    <n v="495942"/>
    <n v="149450"/>
    <m/>
    <m/>
    <m/>
    <n v="2165952"/>
    <n v="431.32205662472097"/>
  </r>
  <r>
    <x v="154"/>
    <x v="14"/>
    <n v="99920"/>
    <m/>
    <m/>
    <n v="858776"/>
    <m/>
    <n v="123926"/>
    <n v="2.8934525598118399"/>
    <m/>
    <m/>
    <m/>
    <m/>
    <n v="2593480"/>
    <n v="1544176"/>
    <n v="66.178142905990001"/>
    <m/>
    <m/>
    <m/>
    <m/>
    <x v="153"/>
    <s v="Suresnes"/>
    <x v="23"/>
    <s v="Île-de-France"/>
    <s v="92073"/>
    <s v="A25"/>
    <s v="R11"/>
    <s v="Comptes financiers"/>
    <s v="a2a9U"/>
    <n v="44.715772618094498"/>
    <n v="44680"/>
    <n v="1499496"/>
    <n v="224863"/>
    <n v="14.5620058853395"/>
    <n v="97.106547440188194"/>
    <m/>
    <n v="622.64440852126302"/>
    <m/>
    <n v="858776"/>
    <n v="1021907"/>
    <n v="-133115"/>
    <n v="-133115"/>
    <n v="-159660"/>
    <m/>
    <m/>
    <m/>
    <n v="2469554"/>
    <n v="592.89217176971499"/>
  </r>
  <r>
    <x v="154"/>
    <x v="9"/>
    <n v="88034"/>
    <m/>
    <m/>
    <n v="1812574"/>
    <m/>
    <n v="66770"/>
    <n v="-21.292017904066991"/>
    <m/>
    <m/>
    <m/>
    <m/>
    <n v="1875459"/>
    <n v="2364379"/>
    <n v="76.661736549005042"/>
    <m/>
    <m/>
    <m/>
    <m/>
    <x v="153"/>
    <s v="Suresnes"/>
    <x v="23"/>
    <s v="Île-de-France"/>
    <s v="92073"/>
    <s v="A25"/>
    <s v="R11"/>
    <s v="Budget"/>
    <s v="a2a9U"/>
    <n v="-571.85178453779213"/>
    <n v="-503424"/>
    <n v="2867803"/>
    <n v="287456"/>
    <n v="12.15778011900799"/>
    <n v="121.292017904067"/>
    <m/>
    <n v="235.42943500651899"/>
    <m/>
    <n v="1812574"/>
    <n v="1812574"/>
    <n v="-676424"/>
    <n v="-676424"/>
    <n v="-591458"/>
    <m/>
    <m/>
    <m/>
    <n v="1808689"/>
    <n v="227.04768772471499"/>
  </r>
  <r>
    <x v="155"/>
    <x v="10"/>
    <n v="1748254"/>
    <n v="0"/>
    <n v="0"/>
    <n v="297507"/>
    <n v="20000"/>
    <n v="-177091"/>
    <n v="17.604784378678598"/>
    <m/>
    <m/>
    <n v="673141"/>
    <n v="166470"/>
    <n v="965928"/>
    <n v="3925609"/>
    <n v="48.317216513412298"/>
    <n v="162705"/>
    <n v="0"/>
    <m/>
    <s v="Vague E"/>
    <x v="154"/>
    <s v="Saint-Ouen-sur-Seine"/>
    <x v="22"/>
    <s v="Île-de-France"/>
    <s v="93070"/>
    <s v="A24"/>
    <s v="R11"/>
    <s v="Comptes financiers"/>
    <s v="OYA17"/>
    <n v="39.530583084608999"/>
    <n v="691095"/>
    <n v="3234514"/>
    <n v="1546751"/>
    <n v="39.401555274608299"/>
    <n v="82.395215621321398"/>
    <m/>
    <n v="107.50736586702099"/>
    <n v="340319"/>
    <n v="2014664"/>
    <n v="1896745"/>
    <n v="155892"/>
    <n v="155892"/>
    <n v="-456203"/>
    <n v="259511"/>
    <n v="95011"/>
    <m/>
    <n v="1143019"/>
    <n v="127.21751706747899"/>
  </r>
  <r>
    <x v="155"/>
    <x v="1"/>
    <n v="949646"/>
    <n v="28355"/>
    <n v="0"/>
    <n v="952966"/>
    <n v="0"/>
    <n v="-453503"/>
    <n v="14.945929074310101"/>
    <m/>
    <m/>
    <n v="364366"/>
    <n v="181070"/>
    <n v="671014"/>
    <n v="3951939"/>
    <n v="47.083874523366902"/>
    <n v="181615"/>
    <n v="0"/>
    <m/>
    <s v="Vague E"/>
    <x v="154"/>
    <s v="Saint-Ouen-sur-Seine"/>
    <x v="22"/>
    <s v="Île-de-France"/>
    <s v="93070"/>
    <s v="A24"/>
    <s v="R11"/>
    <s v="Comptes financiers"/>
    <s v="OYA17"/>
    <n v="62.197281934531397"/>
    <n v="590654"/>
    <n v="2559896"/>
    <n v="1541071"/>
    <n v="38.995313439807703"/>
    <n v="64.775696183569593"/>
    <m/>
    <n v="94.365177335329193"/>
    <n v="52355"/>
    <n v="2220393"/>
    <n v="1860726"/>
    <n v="55549"/>
    <n v="55549"/>
    <n v="-13005"/>
    <n v="143533"/>
    <n v="316133"/>
    <m/>
    <n v="1124517"/>
    <n v="158.14162762862199"/>
  </r>
  <r>
    <x v="155"/>
    <x v="14"/>
    <n v="566418"/>
    <n v="40000"/>
    <n v="0"/>
    <n v="613923"/>
    <n v="0"/>
    <n v="-2128207"/>
    <n v="21.363490713067399"/>
    <m/>
    <m/>
    <n v="551390"/>
    <n v="152574"/>
    <n v="1789713"/>
    <n v="4216193"/>
    <n v="46.218946808174998"/>
    <n v="176772"/>
    <n v="0"/>
    <m/>
    <s v="Vague E"/>
    <x v="154"/>
    <s v="Saint-Ouen-sur-Seine"/>
    <x v="22"/>
    <s v="Île-de-France"/>
    <s v="93070"/>
    <s v="A24"/>
    <s v="R11"/>
    <s v="Comptes financiers"/>
    <s v="OYA17"/>
    <n v="159.02142940372701"/>
    <n v="900726"/>
    <n v="3315467"/>
    <n v="1611901"/>
    <n v="38.231195773058801"/>
    <n v="78.636509286932494"/>
    <m/>
    <n v="194.33059656452599"/>
    <n v="226600"/>
    <n v="2036805"/>
    <n v="1948680"/>
    <n v="386167"/>
    <n v="386167"/>
    <n v="524308"/>
    <n v="272816"/>
    <n v="2730"/>
    <m/>
    <n v="3917920"/>
    <n v="425.41554477845801"/>
  </r>
  <r>
    <x v="155"/>
    <x v="9"/>
    <n v="1521564"/>
    <n v="576087"/>
    <n v="0"/>
    <n v="498938"/>
    <n v="1145850"/>
    <n v="104136"/>
    <n v="8.3998093309966624"/>
    <m/>
    <m/>
    <n v="695420"/>
    <n v="170000"/>
    <n v="156209"/>
    <n v="5668462"/>
    <n v="61.302430888660808"/>
    <n v="200000"/>
    <n v="0"/>
    <m/>
    <s v="Vague E"/>
    <x v="154"/>
    <s v="Saint-Ouen-sur-Seine"/>
    <x v="22"/>
    <s v="Île-de-France"/>
    <s v="93070"/>
    <s v="A24"/>
    <s v="R11"/>
    <s v="Budget"/>
    <s v="OYA17"/>
    <n v="31.29280135439587"/>
    <n v="476140"/>
    <n v="4262322"/>
    <n v="2602689"/>
    <n v="45.915258847990863"/>
    <n v="75.193623949494594"/>
    <m/>
    <n v="13.193569139074899"/>
    <n v="800007"/>
    <n v="4199817"/>
    <n v="3474905"/>
    <n v="109140"/>
    <n v="109140"/>
    <n v="-320512"/>
    <n v="94824"/>
    <n v="18691"/>
    <m/>
    <n v="52073"/>
    <n v="4.3981379163751599"/>
  </r>
  <r>
    <x v="156"/>
    <x v="2"/>
    <n v="4306009.33"/>
    <n v="0"/>
    <n v="0"/>
    <n v="3914055.02"/>
    <n v="1709872.35"/>
    <n v="2416214.59"/>
    <n v="1.380761597"/>
    <n v="19518062.34"/>
    <n v="12.22907247"/>
    <n v="6460"/>
    <n v="2914592.6"/>
    <n v="5954304.4100000001"/>
    <n v="159603783.5"/>
    <n v="12.807446690000001"/>
    <n v="754717.57"/>
    <n v="3421.58"/>
    <s v="2010"/>
    <s v="Vague D"/>
    <x v="155"/>
    <s v="Villetaneuse"/>
    <x v="22"/>
    <s v="Île-de-France"/>
    <s v="93079"/>
    <s v="A24"/>
    <s v="R11"/>
    <s v="Comptes financiers"/>
    <s v="cqyN7"/>
    <n v="51.178424870000001"/>
    <n v="2203747.75"/>
    <n v="157400035.69999999"/>
    <m/>
    <n v="85.200293220000006"/>
    <n v="98.6192384"/>
    <n v="2007152.23"/>
    <n v="13.618482220000001"/>
    <n v="4103450.01"/>
    <n v="20441169.48"/>
    <n v="20441169.48"/>
    <m/>
    <m/>
    <m/>
    <n v="150675.29999999999"/>
    <n v="1412165.75"/>
    <n v="81.037001661991098"/>
    <n v="3538089.82"/>
    <n v="8.0921985139999997"/>
  </r>
  <r>
    <x v="156"/>
    <x v="4"/>
    <n v="10800022"/>
    <m/>
    <m/>
    <m/>
    <m/>
    <n v="-6648305"/>
    <n v="3.21918664108476"/>
    <m/>
    <m/>
    <m/>
    <m/>
    <n v="9769296"/>
    <n v="173575770"/>
    <n v="17.718932198889298"/>
    <m/>
    <m/>
    <s v="2010"/>
    <s v="Vague D"/>
    <x v="155"/>
    <s v="Villetaneuse"/>
    <x v="22"/>
    <s v="Île-de-France"/>
    <s v="93079"/>
    <s v="A24"/>
    <s v="R11"/>
    <s v="Comptes financiers"/>
    <s v="cqyN7"/>
    <n v="51.738116829761999"/>
    <n v="5587728"/>
    <n v="169988041"/>
    <m/>
    <n v="82.3689798409075"/>
    <n v="97.933047337194594"/>
    <m/>
    <n v="20.6893763779536"/>
    <m/>
    <n v="30755773"/>
    <n v="30755773"/>
    <n v="1071623"/>
    <n v="1071623"/>
    <n v="3016699"/>
    <m/>
    <m/>
    <n v="82.8790755014182"/>
    <n v="16417601"/>
    <n v="34.7691303766481"/>
  </r>
  <r>
    <x v="156"/>
    <x v="7"/>
    <n v="6263790"/>
    <m/>
    <m/>
    <m/>
    <m/>
    <n v="-5081868"/>
    <n v="1.75493556764227"/>
    <m/>
    <m/>
    <m/>
    <m/>
    <n v="8469852"/>
    <n v="172449921"/>
    <n v="15.0022654982834"/>
    <m/>
    <m/>
    <s v="2010"/>
    <s v="Vague D"/>
    <x v="155"/>
    <s v="Villetaneuse"/>
    <x v="22"/>
    <s v="Île-de-France"/>
    <s v="93079"/>
    <s v="A24"/>
    <s v="R11"/>
    <s v="Comptes financiers"/>
    <s v="cqyN7"/>
    <n v="48.315556556014798"/>
    <n v="3026385"/>
    <n v="168035286"/>
    <m/>
    <n v="84.624529343797207"/>
    <n v="97.440048116925496"/>
    <m/>
    <n v="18.145871576000001"/>
    <m/>
    <n v="25871395"/>
    <n v="25871395"/>
    <n v="596541"/>
    <n v="596541"/>
    <n v="-4422159"/>
    <m/>
    <m/>
    <n v="83.035359931375794"/>
    <n v="13551720"/>
    <n v="29.03330197"/>
  </r>
  <r>
    <x v="156"/>
    <x v="9"/>
    <n v="42678640"/>
    <n v="2155560"/>
    <n v="2067254"/>
    <n v="14423995"/>
    <n v="15115261"/>
    <n v="-44869121"/>
    <n v="-2.3869338793249022"/>
    <m/>
    <m/>
    <n v="153173"/>
    <n v="3850556"/>
    <n v="2869543"/>
    <n v="201247552"/>
    <n v="16.906568880897488"/>
    <n v="371000"/>
    <m/>
    <s v="2010"/>
    <s v="Vague D"/>
    <x v="155"/>
    <s v="Villetaneuse"/>
    <x v="22"/>
    <s v="Île-de-France"/>
    <s v="93079"/>
    <s v="A24"/>
    <s v="R11"/>
    <s v="Budget"/>
    <s v="cqyN7"/>
    <n v="-11.25538676958778"/>
    <n v="-4803646"/>
    <n v="215591198"/>
    <n v="168362298"/>
    <n v="83.659302350172197"/>
    <n v="107.12736421260919"/>
    <m/>
    <n v="4.7916403340362699"/>
    <n v="11577117"/>
    <n v="71516433"/>
    <n v="34024056"/>
    <n v="-9003646"/>
    <n v="-9003646"/>
    <n v="-15751649"/>
    <n v="2023391"/>
    <n v="19779126"/>
    <m/>
    <n v="47738664"/>
    <n v="79.715309342081795"/>
  </r>
  <r>
    <x v="157"/>
    <x v="3"/>
    <n v="3475725.41"/>
    <n v="0"/>
    <n v="0"/>
    <n v="3662455.35"/>
    <n v="1756197.8"/>
    <n v="443236.58"/>
    <n v="15.579125176111701"/>
    <n v="11974755.689999999"/>
    <n v="34.886050985221701"/>
    <n v="301002.13"/>
    <n v="3310875.28"/>
    <n v="17377801.379999999"/>
    <n v="34325340.219999999"/>
    <n v="41.609619536059498"/>
    <n v="456250.81"/>
    <n v="53811.22"/>
    <s v="2012"/>
    <s v="Vague E"/>
    <x v="156"/>
    <s v="Saint-Denis"/>
    <x v="22"/>
    <s v="Île-de-France"/>
    <s v="93066"/>
    <s v="A24"/>
    <s v="R11"/>
    <s v="Comptes financiers"/>
    <s v="Uxr7Z"/>
    <n v="153.855298943192"/>
    <n v="5347587.72"/>
    <n v="28977752.5"/>
    <m/>
    <n v="45.694063451295897"/>
    <n v="84.420874823888397"/>
    <n v="6489927.3899999997"/>
    <n v="215.89005209427501"/>
    <n v="3313293.64"/>
    <n v="14282643.470000001"/>
    <n v="14282643.470000001"/>
    <n v="4778870.49"/>
    <m/>
    <m/>
    <n v="291939.88"/>
    <n v="930340.2"/>
    <m/>
    <n v="16934564.800000001"/>
    <n v="210.38358057616799"/>
  </r>
  <r>
    <x v="157"/>
    <x v="6"/>
    <n v="3766270"/>
    <m/>
    <m/>
    <m/>
    <m/>
    <n v="-8048901"/>
    <n v="1.12812706949926"/>
    <m/>
    <m/>
    <m/>
    <m/>
    <n v="24029660"/>
    <n v="132314616"/>
    <n v="12.0156355213244"/>
    <m/>
    <m/>
    <s v="2012"/>
    <s v="Vague E"/>
    <x v="156"/>
    <s v="Saint-Denis"/>
    <x v="22"/>
    <s v="Île-de-France"/>
    <s v="93066"/>
    <s v="A24"/>
    <s v="R11"/>
    <s v="Comptes financiers"/>
    <s v="Uxr7Z"/>
    <n v="39.632766636486501"/>
    <n v="1492677"/>
    <n v="129347820"/>
    <m/>
    <n v="85.495185203122205"/>
    <n v="97.757771522384203"/>
    <m/>
    <n v="67"/>
    <m/>
    <m/>
    <n v="15898442"/>
    <n v="554542"/>
    <m/>
    <m/>
    <m/>
    <m/>
    <n v="80.5357077592042"/>
    <n v="32078561"/>
    <n v="89"/>
  </r>
  <r>
    <x v="157"/>
    <x v="13"/>
    <n v="17307947"/>
    <n v="341635"/>
    <n v="1509717"/>
    <n v="5168104"/>
    <n v="8177939"/>
    <n v="-17681829"/>
    <n v="4.7401527193072397"/>
    <m/>
    <m/>
    <n v="31000"/>
    <n v="6221065"/>
    <n v="27249054"/>
    <n v="142912906"/>
    <n v="12.0885072479038"/>
    <n v="1455596"/>
    <n v="0"/>
    <s v="2012"/>
    <s v="Vague E"/>
    <x v="156"/>
    <s v="Saint-Denis"/>
    <x v="22"/>
    <s v="Île-de-France"/>
    <s v="93066"/>
    <s v="A24"/>
    <s v="R11"/>
    <s v="Comptes financiers"/>
    <s v="Uxr7Z"/>
    <n v="39.139766258817403"/>
    <n v="6774290"/>
    <n v="136138616"/>
    <n v="118441707"/>
    <n v="82.8768445867303"/>
    <n v="95.259847280692796"/>
    <m/>
    <n v="72.056406390968405"/>
    <n v="2771359"/>
    <n v="27786017"/>
    <n v="17276037"/>
    <n v="5426771"/>
    <n v="5426771"/>
    <n v="13385136"/>
    <n v="1881928"/>
    <n v="227674"/>
    <n v="83.064954430893806"/>
    <n v="44930883"/>
    <n v="118.813591288456"/>
  </r>
  <r>
    <x v="158"/>
    <x v="2"/>
    <n v="507980.98"/>
    <n v="0"/>
    <n v="0"/>
    <n v="258995.73"/>
    <m/>
    <m/>
    <n v="7.6352667570000001"/>
    <n v="3816637.03"/>
    <n v="76.6130146"/>
    <n v="246612"/>
    <m/>
    <n v="1757997.08"/>
    <n v="4981708.46"/>
    <n v="24.3591023"/>
    <n v="628662.55000000005"/>
    <m/>
    <m/>
    <s v="Vague E"/>
    <x v="157"/>
    <s v="Saint-Denis"/>
    <x v="22"/>
    <s v="Île-de-France"/>
    <s v="93066"/>
    <s v="A24"/>
    <s v="R11"/>
    <s v="Comptes financiers"/>
    <s v="13fXQ"/>
    <n v="74.878144059999997"/>
    <n v="380366.73"/>
    <n v="4601341.7300000004"/>
    <m/>
    <n v="15.36878053"/>
    <n v="92.364733240000007"/>
    <n v="211255.88"/>
    <n v="137.54226180000001"/>
    <m/>
    <n v="1213499.46"/>
    <n v="1213499.46"/>
    <n v="199327.21"/>
    <m/>
    <m/>
    <m/>
    <m/>
    <m/>
    <n v="1807790.24"/>
    <n v="141.43798150000001"/>
  </r>
  <r>
    <x v="158"/>
    <x v="0"/>
    <n v="183140.69"/>
    <n v="0"/>
    <n v="0"/>
    <n v="67728.59"/>
    <n v="99870.32"/>
    <n v="-89488.09"/>
    <n v="7.6262920210000003"/>
    <n v="3852548.62"/>
    <n v="75.455642569999995"/>
    <n v="261652.52"/>
    <m/>
    <n v="1964232.98"/>
    <n v="5105713.09"/>
    <n v="21.10512422"/>
    <n v="602812.35"/>
    <m/>
    <m/>
    <s v="Vague E"/>
    <x v="157"/>
    <s v="Saint-Denis"/>
    <x v="22"/>
    <s v="Île-de-France"/>
    <s v="93066"/>
    <s v="A24"/>
    <s v="R11"/>
    <s v="Comptes financiers"/>
    <s v="13fXQ"/>
    <n v="212.61063830000001"/>
    <n v="389376.59"/>
    <n v="4713679.5"/>
    <m/>
    <n v="16.138003359999999"/>
    <n v="92.321668239999994"/>
    <n v="418577.46"/>
    <n v="150.0152636"/>
    <m/>
    <n v="1077567.0900000001"/>
    <n v="1077567.0900000001"/>
    <n v="195037.56"/>
    <m/>
    <m/>
    <m/>
    <m/>
    <m/>
    <n v="2053721.07"/>
    <n v="156.84977839999999"/>
  </r>
  <r>
    <x v="158"/>
    <x v="7"/>
    <n v="313514"/>
    <m/>
    <m/>
    <m/>
    <m/>
    <n v="-34972"/>
    <n v="7.5248377778907596"/>
    <m/>
    <m/>
    <m/>
    <m/>
    <n v="2575047"/>
    <n v="5035072"/>
    <n v="18.981595496549001"/>
    <m/>
    <m/>
    <m/>
    <s v="Vague E"/>
    <x v="157"/>
    <s v="Saint-Denis"/>
    <x v="22"/>
    <s v="Île-de-France"/>
    <s v="93066"/>
    <s v="A24"/>
    <s v="R11"/>
    <s v="Comptes financiers"/>
    <s v="13fXQ"/>
    <n v="120.8497866124"/>
    <n v="378881"/>
    <m/>
    <m/>
    <n v="15.4384684072045"/>
    <m/>
    <m/>
    <m/>
    <m/>
    <n v="955737"/>
    <n v="955737"/>
    <n v="195764"/>
    <n v="195764"/>
    <m/>
    <m/>
    <m/>
    <m/>
    <n v="2610019"/>
    <m/>
  </r>
  <r>
    <x v="158"/>
    <x v="10"/>
    <n v="286082"/>
    <m/>
    <m/>
    <n v="0"/>
    <m/>
    <n v="-110835"/>
    <n v="7.2907863664088497"/>
    <m/>
    <m/>
    <m/>
    <m/>
    <n v="2678230"/>
    <n v="5341454"/>
    <n v="16.604505065474701"/>
    <m/>
    <m/>
    <m/>
    <s v="Vague E"/>
    <x v="157"/>
    <s v="Saint-Denis"/>
    <x v="22"/>
    <s v="Île-de-France"/>
    <s v="93066"/>
    <s v="A24"/>
    <s v="R11"/>
    <s v="Comptes financiers"/>
    <s v="13fXQ"/>
    <n v="136.12670493075399"/>
    <n v="389434"/>
    <n v="4678047"/>
    <n v="721553"/>
    <n v="13.508550293609201"/>
    <n v="87.580029707267002"/>
    <m/>
    <n v="206.10370096751899"/>
    <m/>
    <n v="443461"/>
    <n v="886922"/>
    <n v="167387"/>
    <n v="167387"/>
    <n v="155700"/>
    <m/>
    <m/>
    <m/>
    <n v="2789065"/>
    <n v="214.63302955271701"/>
  </r>
  <r>
    <x v="158"/>
    <x v="1"/>
    <m/>
    <m/>
    <m/>
    <n v="0"/>
    <m/>
    <m/>
    <m/>
    <m/>
    <m/>
    <m/>
    <m/>
    <m/>
    <m/>
    <m/>
    <m/>
    <m/>
    <m/>
    <s v="Vague E"/>
    <x v="157"/>
    <s v="Saint-Denis"/>
    <x v="22"/>
    <s v="Île-de-France"/>
    <s v="93066"/>
    <s v="A24"/>
    <s v="R11"/>
    <s v="Comptes financiers"/>
    <s v="13fXQ"/>
    <m/>
    <m/>
    <m/>
    <m/>
    <m/>
    <m/>
    <m/>
    <m/>
    <m/>
    <n v="0"/>
    <m/>
    <m/>
    <m/>
    <m/>
    <m/>
    <m/>
    <m/>
    <m/>
    <m/>
  </r>
  <r>
    <x v="158"/>
    <x v="11"/>
    <n v="229437"/>
    <m/>
    <m/>
    <n v="950449"/>
    <m/>
    <n v="-704438"/>
    <n v="-4.6884231462494288"/>
    <m/>
    <m/>
    <m/>
    <m/>
    <n v="1286216"/>
    <n v="5658299"/>
    <n v="19.539688517697641"/>
    <m/>
    <m/>
    <m/>
    <s v="Vague E"/>
    <x v="157"/>
    <s v="Saint-Denis"/>
    <x v="22"/>
    <s v="Île-de-France"/>
    <s v="93066"/>
    <s v="A24"/>
    <s v="R11"/>
    <s v="Comptes financiers"/>
    <s v="13fXQ"/>
    <n v="-115.6243326054647"/>
    <n v="-265285"/>
    <n v="5922534"/>
    <n v="634434"/>
    <n v="11.21245095036512"/>
    <n v="104.6698663326205"/>
    <m/>
    <n v="78.182372612803903"/>
    <m/>
    <n v="950449"/>
    <n v="1105614"/>
    <n v="-570459"/>
    <n v="-570459"/>
    <n v="89597"/>
    <m/>
    <m/>
    <m/>
    <n v="1990654"/>
    <n v="121.001490240495"/>
  </r>
  <r>
    <x v="159"/>
    <x v="1"/>
    <n v="162302994"/>
    <m/>
    <m/>
    <n v="23529188"/>
    <m/>
    <n v="-36791996"/>
    <n v="-56.632327067720603"/>
    <m/>
    <m/>
    <m/>
    <m/>
    <n v="26618218"/>
    <n v="7532703"/>
    <n v="81.148865155044604"/>
    <m/>
    <m/>
    <m/>
    <m/>
    <x v="158"/>
    <s v="Aubervilliers"/>
    <x v="22"/>
    <s v="Île-de-France"/>
    <s v="93001"/>
    <s v="A24"/>
    <s v="R11"/>
    <s v="Comptes financiers"/>
    <s v="DmOC1"/>
    <n v="-2.6283834295749302"/>
    <n v="-4265945"/>
    <n v="11798648"/>
    <n v="90992"/>
    <n v="1.20795948014942"/>
    <n v="156.63232706772101"/>
    <m/>
    <n v="812.17428301954601"/>
    <m/>
    <n v="23529188"/>
    <n v="6112703"/>
    <n v="437319"/>
    <n v="437319"/>
    <n v="-80586244"/>
    <m/>
    <m/>
    <m/>
    <n v="63410214"/>
    <n v="1934.77058049363"/>
  </r>
  <r>
    <x v="160"/>
    <x v="2"/>
    <n v="2974580.75"/>
    <n v="948032.5"/>
    <n v="377087.74"/>
    <n v="2446428.44"/>
    <n v="1709275.25"/>
    <m/>
    <n v="4.2835764650000003"/>
    <n v="8762694.0800000001"/>
    <n v="9.0545481349999992"/>
    <n v="2000176.57"/>
    <n v="428943.9"/>
    <n v="10519367.939999999"/>
    <n v="96776713.200000003"/>
    <n v="9.7437858019999997"/>
    <n v="175087.63"/>
    <n v="5090.05"/>
    <s v="2011"/>
    <s v="Vague E"/>
    <x v="159"/>
    <s v="Gif-sur-Yvette"/>
    <x v="23"/>
    <s v="Île-de-France"/>
    <s v="91272"/>
    <s v="A25"/>
    <s v="R11"/>
    <s v="Comptes financiers"/>
    <s v="6kk6n"/>
    <n v="139.36432919999999"/>
    <n v="4145504.51"/>
    <n v="92597217.310000002"/>
    <m/>
    <n v="85.743296619999995"/>
    <n v="95.681300019999995"/>
    <n v="4356679.5999999996"/>
    <n v="40.897259859999998"/>
    <n v="377363.73"/>
    <n v="9429715.6400000006"/>
    <n v="9429715.6400000006"/>
    <n v="2008282.17"/>
    <m/>
    <m/>
    <n v="396170.79"/>
    <n v="566059.04"/>
    <n v="88.587234693525204"/>
    <n v="16588267.16"/>
    <n v="64.491961540000005"/>
  </r>
  <r>
    <x v="161"/>
    <x v="6"/>
    <n v="9633212"/>
    <n v="1004600.78"/>
    <n v="366630.49"/>
    <n v="13450907.699999999"/>
    <n v="2167558.62"/>
    <n v="-11320196"/>
    <n v="3.4872255400331502"/>
    <n v="29554122.73"/>
    <n v="13.35237107"/>
    <n v="4611898.04"/>
    <n v="4043947.5"/>
    <n v="27145385"/>
    <n v="221339885"/>
    <n v="15.025048016086201"/>
    <n v="963333.8"/>
    <n v="1286.51"/>
    <s v="2010"/>
    <s v="Vague E"/>
    <x v="160"/>
    <s v="Créteil"/>
    <x v="22"/>
    <s v="Île-de-France"/>
    <s v="94028"/>
    <s v="A24"/>
    <s v="R11"/>
    <s v="Comptes financiers"/>
    <s v="vb71K"/>
    <n v="80.125102613749206"/>
    <n v="7718621"/>
    <n v="212774923"/>
    <m/>
    <n v="80.663519365251304"/>
    <n v="96.130402796585898"/>
    <n v="13111453.199999999"/>
    <n v="46"/>
    <n v="5697484.46"/>
    <n v="33256423.98"/>
    <n v="33256424"/>
    <n v="3609675"/>
    <m/>
    <m/>
    <n v="169808.15"/>
    <n v="778967.93"/>
    <n v="84.995044351042395"/>
    <n v="38465581"/>
    <n v="65"/>
  </r>
  <r>
    <x v="162"/>
    <x v="3"/>
    <n v="4488136.38"/>
    <n v="0"/>
    <n v="0"/>
    <n v="543409.52"/>
    <n v="18921.3"/>
    <m/>
    <m/>
    <n v="2177397.52"/>
    <n v="58.652423031354999"/>
    <m/>
    <n v="219255"/>
    <n v="8250152.9600000102"/>
    <n v="3712374.37"/>
    <n v="59.3401712877357"/>
    <n v="241796.58"/>
    <m/>
    <m/>
    <s v="Vague E"/>
    <x v="161"/>
    <s v="Cergy"/>
    <x v="23"/>
    <s v="Île-de-France"/>
    <s v="95127"/>
    <s v="A25"/>
    <s v="R11"/>
    <s v="Comptes financiers"/>
    <s v="tdEpy"/>
    <m/>
    <m/>
    <n v="3909818.88"/>
    <m/>
    <n v="44.957586268434497"/>
    <n v="105.31855061805101"/>
    <m/>
    <n v="759.64006434998896"/>
    <n v="518820.3"/>
    <n v="2202929.31"/>
    <n v="2202929.31"/>
    <m/>
    <m/>
    <m/>
    <m/>
    <m/>
    <m/>
    <n v="8323979.1799999997"/>
    <n v="766.43767825889699"/>
  </r>
  <r>
    <x v="162"/>
    <x v="2"/>
    <m/>
    <m/>
    <m/>
    <m/>
    <m/>
    <m/>
    <m/>
    <m/>
    <m/>
    <m/>
    <m/>
    <n v="8407940.5500000007"/>
    <m/>
    <m/>
    <m/>
    <m/>
    <m/>
    <s v="Vague E"/>
    <x v="161"/>
    <s v="Cergy"/>
    <x v="23"/>
    <s v="Île-de-France"/>
    <s v="95127"/>
    <s v="A25"/>
    <s v="R11"/>
    <s v="Comptes financiers"/>
    <s v="tdEpy"/>
    <m/>
    <m/>
    <m/>
    <m/>
    <m/>
    <m/>
    <m/>
    <m/>
    <m/>
    <m/>
    <m/>
    <m/>
    <m/>
    <m/>
    <m/>
    <m/>
    <m/>
    <n v="8731283.0999999996"/>
    <m/>
  </r>
  <r>
    <x v="162"/>
    <x v="1"/>
    <n v="1003538"/>
    <m/>
    <m/>
    <n v="2915629"/>
    <m/>
    <n v="273479"/>
    <n v="18.381248152220198"/>
    <m/>
    <m/>
    <m/>
    <m/>
    <n v="6664983"/>
    <n v="5269838"/>
    <n v="54.7626131960793"/>
    <m/>
    <m/>
    <m/>
    <s v="Vague E"/>
    <x v="161"/>
    <s v="Cergy"/>
    <x v="23"/>
    <s v="Île-de-France"/>
    <s v="95127"/>
    <s v="A25"/>
    <s v="R11"/>
    <s v="Comptes financiers"/>
    <s v="tdEpy"/>
    <n v="96.524695626872102"/>
    <n v="968662"/>
    <n v="4300478"/>
    <n v="1811655"/>
    <n v="34.377811993461698"/>
    <n v="81.605506658838493"/>
    <m/>
    <n v="557.93655495970404"/>
    <m/>
    <n v="2915629"/>
    <n v="2885901"/>
    <n v="379346"/>
    <n v="379346"/>
    <n v="6391"/>
    <m/>
    <m/>
    <m/>
    <n v="6391504"/>
    <n v="535.043183571687"/>
  </r>
  <r>
    <x v="163"/>
    <x v="12"/>
    <n v="8853306.4000000004"/>
    <n v="0"/>
    <n v="0"/>
    <n v="2428463.6"/>
    <n v="96144.92"/>
    <m/>
    <n v="3.0911763292529701"/>
    <n v="19510875.07"/>
    <n v="14.821288020614199"/>
    <n v="3438778.29"/>
    <n v="2613484.48"/>
    <n v="15605496.92"/>
    <n v="131640887.37"/>
    <n v="13.597152623022501"/>
    <n v="884153.26"/>
    <n v="7507.5"/>
    <s v="2009"/>
    <s v="Vague E"/>
    <x v="162"/>
    <s v="Cergy"/>
    <x v="23"/>
    <s v="Île-de-France"/>
    <s v="95127"/>
    <s v="A25"/>
    <s v="R11"/>
    <s v="Comptes financiers"/>
    <s v="W6CUQ"/>
    <n v="45.963076009658998"/>
    <n v="4069251.95"/>
    <n v="127571635.42"/>
    <m/>
    <n v="79.781266480534498"/>
    <n v="96.908823670746997"/>
    <n v="6410204.1200000001"/>
    <n v="44.037837037238901"/>
    <n v="1769573.16"/>
    <n v="17899412.370000001"/>
    <n v="17899412.370000001"/>
    <n v="247647.38000000099"/>
    <m/>
    <m/>
    <n v="193585.17"/>
    <n v="301470.36"/>
    <n v="82.087521096003499"/>
    <n v="18738806.09"/>
    <n v="52.879859775964"/>
  </r>
  <r>
    <x v="163"/>
    <x v="5"/>
    <n v="4185678.22"/>
    <n v="0"/>
    <n v="0"/>
    <n v="1851870.53"/>
    <n v="538148.49"/>
    <m/>
    <n v="2.5042957270942199"/>
    <n v="18294569.460000001"/>
    <n v="13.7642811484943"/>
    <n v="3427795.03"/>
    <n v="2031543.32"/>
    <n v="17068099.809999999"/>
    <n v="132913366.58"/>
    <n v="13.2391588316354"/>
    <n v="764677.64"/>
    <n v="2392.69"/>
    <s v="2009"/>
    <s v="Vague E"/>
    <x v="162"/>
    <s v="Cergy"/>
    <x v="23"/>
    <s v="Île-de-France"/>
    <s v="95127"/>
    <s v="A25"/>
    <s v="R11"/>
    <s v="Comptes financiers"/>
    <s v="W6CUQ"/>
    <n v="79.522208470196603"/>
    <n v="3328543.76000001"/>
    <n v="129547160.72"/>
    <m/>
    <n v="81.667164697589897"/>
    <n v="97.467368447120094"/>
    <n v="5868069.5000000102"/>
    <n v="47.430726365980398"/>
    <n v="3123076.7"/>
    <n v="17596611.710000001"/>
    <n v="17596611.710000001"/>
    <n v="263256.81000001298"/>
    <m/>
    <m/>
    <n v="209364.36"/>
    <n v="297609.81"/>
    <n v="82.307015744194004"/>
    <n v="19084825.239999998"/>
    <n v="53.035026381240499"/>
  </r>
  <r>
    <x v="163"/>
    <x v="6"/>
    <n v="9640319"/>
    <m/>
    <m/>
    <m/>
    <m/>
    <n v="119801"/>
    <n v="4.6960249152909901"/>
    <m/>
    <m/>
    <m/>
    <m/>
    <n v="17868065"/>
    <n v="138799583"/>
    <n v="15.0593608051402"/>
    <m/>
    <m/>
    <s v="2009"/>
    <s v="Vague E"/>
    <x v="162"/>
    <s v="Cergy"/>
    <x v="23"/>
    <s v="Île-de-France"/>
    <s v="95127"/>
    <s v="A25"/>
    <s v="R11"/>
    <s v="Comptes financiers"/>
    <s v="W6CUQ"/>
    <n v="67.612524025397903"/>
    <n v="6518063"/>
    <n v="132276009"/>
    <m/>
    <n v="79.875090114643896"/>
    <n v="95.300004611685296"/>
    <m/>
    <n v="49"/>
    <m/>
    <m/>
    <n v="20902330"/>
    <n v="2860024"/>
    <m/>
    <m/>
    <m/>
    <m/>
    <n v="81.743647973260195"/>
    <n v="17748264"/>
    <n v="48"/>
  </r>
  <r>
    <x v="164"/>
    <x v="13"/>
    <n v="16323533"/>
    <n v="1113510"/>
    <n v="6931586"/>
    <n v="8199653"/>
    <n v="10248683"/>
    <n v="-40809526"/>
    <n v="5.1681978917917499"/>
    <m/>
    <m/>
    <n v="0"/>
    <n v="7130416"/>
    <n v="29799612"/>
    <n v="167601090"/>
    <n v="22.816663065854801"/>
    <n v="1106878"/>
    <n v="1028704"/>
    <s v="2019"/>
    <s v="Vague E"/>
    <x v="163"/>
    <s v="Cergy"/>
    <x v="23"/>
    <s v="Île-de-France"/>
    <s v="95127"/>
    <s v="A25"/>
    <s v="R11"/>
    <s v="Comptes financiers"/>
    <s v="RS4WF"/>
    <n v="53.064223290386899"/>
    <n v="8661956"/>
    <n v="158939134"/>
    <n v="135957661"/>
    <n v="81.119795223288804"/>
    <n v="94.831802108208194"/>
    <m/>
    <n v="67.496657682808305"/>
    <n v="11431218"/>
    <n v="50107382"/>
    <n v="38240976"/>
    <n v="3420935"/>
    <n v="3420935"/>
    <n v="12866727"/>
    <n v="2483096"/>
    <n v="433638"/>
    <n v="78.2"/>
    <n v="70609138"/>
    <n v="159.930968794633"/>
  </r>
  <r>
    <x v="164"/>
    <x v="11"/>
    <n v="15112571"/>
    <n v="2284730"/>
    <n v="8686068"/>
    <n v="4806595"/>
    <n v="5453246"/>
    <n v="-53969016"/>
    <n v="2.4385213187880521"/>
    <m/>
    <m/>
    <n v="0"/>
    <n v="10384666"/>
    <n v="29770518"/>
    <n v="202226036"/>
    <n v="28.652978195151881"/>
    <n v="1087727"/>
    <n v="959131"/>
    <s v="2019"/>
    <s v="Vague E"/>
    <x v="163"/>
    <s v="Cergy"/>
    <x v="23"/>
    <s v="Île-de-France"/>
    <s v="95127"/>
    <s v="A25"/>
    <s v="R11"/>
    <s v="Comptes financiers"/>
    <s v="RS4WF"/>
    <n v="32.63061592895081"/>
    <n v="4931325"/>
    <n v="197294711"/>
    <n v="157501532"/>
    <n v="77.883904127953144"/>
    <n v="97.561478681211938"/>
    <m/>
    <n v="54.321712050355003"/>
    <n v="21338683"/>
    <n v="58944743"/>
    <n v="57943782"/>
    <n v="-60235"/>
    <n v="-60235"/>
    <n v="-4247541"/>
    <n v="3269194"/>
    <n v="674703"/>
    <n v="71.940454211379105"/>
    <n v="83739534"/>
    <n v="152.79797459953201"/>
  </r>
  <r>
    <x v="165"/>
    <x v="12"/>
    <n v="425461.56"/>
    <n v="0"/>
    <n v="0"/>
    <n v="162548.31"/>
    <n v="22651"/>
    <m/>
    <n v="3.35410636096687"/>
    <n v="1453594.22"/>
    <n v="25.6101640111834"/>
    <m/>
    <m/>
    <n v="1815378.02"/>
    <n v="5675848.9299999997"/>
    <n v="6.0299161274540802"/>
    <m/>
    <n v="157049.62"/>
    <m/>
    <m/>
    <x v="164"/>
    <s v="Athènes"/>
    <x v="11"/>
    <s v="Étranger"/>
    <s v="hmxhj"/>
    <m/>
    <s v="R99"/>
    <s v="Comptes financiers"/>
    <s v="td273"/>
    <n v="44.745290267821197"/>
    <n v="190374.01"/>
    <n v="5445409.0700000003"/>
    <m/>
    <n v="70.175717837507705"/>
    <n v="95.939993068138307"/>
    <n v="216662.31"/>
    <n v="120.015976540767"/>
    <m/>
    <n v="342248.93"/>
    <n v="342248.93"/>
    <n v="161189.70000000001"/>
    <m/>
    <m/>
    <m/>
    <m/>
    <m/>
    <n v="1884387.74"/>
    <n v="124.578259902887"/>
  </r>
  <r>
    <x v="165"/>
    <x v="4"/>
    <n v="164676"/>
    <m/>
    <m/>
    <m/>
    <m/>
    <n v="-10220"/>
    <n v="6.0886314019138297"/>
    <m/>
    <m/>
    <m/>
    <m/>
    <n v="2281583"/>
    <n v="5489296"/>
    <n v="4.1244451018855601"/>
    <m/>
    <m/>
    <m/>
    <m/>
    <x v="164"/>
    <s v="Athènes"/>
    <x v="11"/>
    <s v="Étranger"/>
    <s v="hmxhj"/>
    <m/>
    <s v="R99"/>
    <s v="Comptes financiers"/>
    <s v="td273"/>
    <n v="202.957929510068"/>
    <n v="334223"/>
    <n v="5142447"/>
    <m/>
    <n v="53.519777399506197"/>
    <n v="93.681357317951196"/>
    <m/>
    <n v="159.72354795294899"/>
    <m/>
    <n v="226403"/>
    <n v="226403"/>
    <n v="109766"/>
    <n v="109766"/>
    <n v="259808"/>
    <m/>
    <m/>
    <m/>
    <n v="2291803"/>
    <n v="160.43900501064999"/>
  </r>
  <r>
    <x v="166"/>
    <x v="3"/>
    <n v="309664.55"/>
    <n v="0"/>
    <n v="0"/>
    <n v="294238.65000000002"/>
    <n v="35200"/>
    <m/>
    <m/>
    <n v="2175445.29"/>
    <n v="29.9086524712522"/>
    <n v="1280"/>
    <m/>
    <n v="2549207.2200000002"/>
    <n v="7273631.9100000001"/>
    <n v="14.8705890452463"/>
    <m/>
    <n v="495794.66"/>
    <m/>
    <m/>
    <x v="165"/>
    <s v="Rome"/>
    <x v="11"/>
    <s v="Étranger"/>
    <s v="ZNdhh"/>
    <m/>
    <s v="R99"/>
    <s v="Comptes financiers"/>
    <s v="BOl78"/>
    <m/>
    <m/>
    <n v="7180485"/>
    <m/>
    <n v="68.323124286337404"/>
    <n v="98.719389279626"/>
    <m/>
    <n v="127.80677060115001"/>
    <m/>
    <n v="1081631.9099999999"/>
    <n v="1081631.9099999999"/>
    <m/>
    <m/>
    <m/>
    <m/>
    <m/>
    <m/>
    <n v="3375674.77"/>
    <n v="169.24245607365"/>
  </r>
  <r>
    <x v="166"/>
    <x v="5"/>
    <n v="178746.09"/>
    <n v="0"/>
    <n v="0"/>
    <n v="299919.71000000002"/>
    <n v="58178.74"/>
    <m/>
    <n v="1.2799190761249399"/>
    <n v="1511915.77"/>
    <n v="22.6107274161986"/>
    <n v="11500"/>
    <m/>
    <n v="1808758.45"/>
    <n v="6686718.8399999999"/>
    <n v="8.8190015777603694"/>
    <m/>
    <n v="2188.23"/>
    <m/>
    <m/>
    <x v="165"/>
    <s v="Rome"/>
    <x v="11"/>
    <s v="Étranger"/>
    <s v="ZNdhh"/>
    <m/>
    <s v="R99"/>
    <s v="Comptes financiers"/>
    <s v="BOl78"/>
    <n v="47.880538254011697"/>
    <n v="85584.590000000098"/>
    <n v="6601134.25"/>
    <m/>
    <n v="75.203119950531701"/>
    <n v="98.720080923875102"/>
    <n v="230718.22"/>
    <n v="98.642599489625596"/>
    <m/>
    <n v="589701.84"/>
    <n v="589701.84"/>
    <m/>
    <m/>
    <m/>
    <m/>
    <m/>
    <m/>
    <n v="2948331.84"/>
    <n v="160.79046754730101"/>
  </r>
  <r>
    <x v="167"/>
    <x v="3"/>
    <n v="1930815.41"/>
    <n v="0"/>
    <n v="0"/>
    <n v="68189.47"/>
    <n v="62453.38"/>
    <m/>
    <n v="4.6366762221839801"/>
    <n v="1449480.62"/>
    <n v="21.817332473651199"/>
    <n v="56759.45"/>
    <m/>
    <n v="3126417.13"/>
    <n v="6643711.4699999997"/>
    <n v="4.6918273228382601"/>
    <m/>
    <n v="108859.89"/>
    <m/>
    <m/>
    <x v="166"/>
    <s v="Madrid"/>
    <x v="11"/>
    <s v="Étranger"/>
    <s v="dNQUz"/>
    <m/>
    <s v="R99"/>
    <s v="Comptes financiers"/>
    <s v="6a498"/>
    <n v="15.954264110622599"/>
    <n v="308047.39"/>
    <n v="6043639.2400000002"/>
    <m/>
    <n v="72.899911470718905"/>
    <n v="90.967816216738896"/>
    <n v="392699.72"/>
    <n v="186.230534633963"/>
    <m/>
    <n v="311711.46999999997"/>
    <n v="311711.46999999997"/>
    <n v="246047.39"/>
    <m/>
    <m/>
    <m/>
    <m/>
    <m/>
    <n v="5101780.8899999997"/>
    <n v="303.89655097943898"/>
  </r>
  <r>
    <x v="167"/>
    <x v="5"/>
    <n v="326924.14"/>
    <n v="0"/>
    <n v="0"/>
    <n v="315011.38"/>
    <n v="191387.06"/>
    <m/>
    <n v="5.6844075049105598"/>
    <n v="1412799.1"/>
    <n v="19.648307477471899"/>
    <n v="6106.4"/>
    <m/>
    <n v="1699324.29"/>
    <n v="7190436.6399999997"/>
    <n v="8.2753199811242606"/>
    <m/>
    <n v="74771.73"/>
    <m/>
    <m/>
    <x v="166"/>
    <s v="Madrid"/>
    <x v="11"/>
    <s v="Étranger"/>
    <s v="dNQUz"/>
    <m/>
    <s v="R99"/>
    <s v="Comptes financiers"/>
    <s v="6a498"/>
    <n v="125.02402545128599"/>
    <n v="408733.71999999898"/>
    <n v="6763607.1100000003"/>
    <m/>
    <n v="73.102533172449995"/>
    <n v="94.063927528050598"/>
    <n v="382609.049999999"/>
    <n v="90.448296959105804"/>
    <m/>
    <n v="595031.64"/>
    <n v="595031.64"/>
    <n v="351939.32999999903"/>
    <m/>
    <m/>
    <m/>
    <m/>
    <m/>
    <n v="1785437.24"/>
    <n v="95.031747992825103"/>
  </r>
  <r>
    <x v="167"/>
    <x v="7"/>
    <n v="209296"/>
    <m/>
    <m/>
    <m/>
    <m/>
    <n v="205530"/>
    <n v="13.066874431752099"/>
    <m/>
    <m/>
    <m/>
    <m/>
    <n v="3652269"/>
    <n v="7426336"/>
    <n v="13.2141475957996"/>
    <m/>
    <m/>
    <m/>
    <m/>
    <x v="166"/>
    <s v="Madrid"/>
    <x v="11"/>
    <s v="Étranger"/>
    <s v="dNQUz"/>
    <m/>
    <s v="R99"/>
    <s v="Comptes financiers"/>
    <s v="6a498"/>
    <n v="463.64479015365799"/>
    <n v="970390"/>
    <n v="6227577"/>
    <m/>
    <n v="67.860611208542096"/>
    <n v="83.858002115713603"/>
    <m/>
    <n v="211.12815466000001"/>
    <m/>
    <n v="981327"/>
    <n v="981327"/>
    <n v="787706"/>
    <n v="787706"/>
    <n v="715115"/>
    <m/>
    <m/>
    <m/>
    <n v="3446739"/>
    <n v="199.24700088"/>
  </r>
  <r>
    <x v="167"/>
    <x v="8"/>
    <n v="459904"/>
    <n v="109208"/>
    <m/>
    <n v="441246"/>
    <m/>
    <n v="56832"/>
    <n v="11.3116620057893"/>
    <m/>
    <m/>
    <m/>
    <m/>
    <n v="4909159"/>
    <n v="7133850"/>
    <n v="8.0378056729535992"/>
    <m/>
    <m/>
    <m/>
    <m/>
    <x v="166"/>
    <s v="Madrid"/>
    <x v="11"/>
    <s v="Étranger"/>
    <s v="dNQUz"/>
    <m/>
    <s v="R99"/>
    <s v="Comptes financiers"/>
    <s v="6a498"/>
    <n v="175.462052950181"/>
    <n v="806957"/>
    <n v="6326893"/>
    <n v="4063830"/>
    <n v="56.965453436783797"/>
    <n v="88.688337994210698"/>
    <m/>
    <n v="279.33098283786398"/>
    <m/>
    <n v="550454"/>
    <n v="573405"/>
    <n v="550607"/>
    <n v="550607"/>
    <n v="395906"/>
    <m/>
    <m/>
    <m/>
    <n v="4852327"/>
    <n v="276.09724393948198"/>
  </r>
  <r>
    <x v="167"/>
    <x v="11"/>
    <n v="652448"/>
    <m/>
    <m/>
    <n v="364488"/>
    <m/>
    <n v="-20783"/>
    <n v="10.47864930541318"/>
    <m/>
    <m/>
    <m/>
    <m/>
    <n v="5045188"/>
    <n v="7413904"/>
    <n v="8.7893368999652548"/>
    <m/>
    <m/>
    <m/>
    <m/>
    <x v="166"/>
    <s v="Madrid"/>
    <x v="11"/>
    <s v="Étranger"/>
    <s v="dNQUz"/>
    <m/>
    <s v="R99"/>
    <s v="Comptes financiers"/>
    <s v="6a498"/>
    <n v="119.0710983863848"/>
    <n v="776877"/>
    <n v="6637026"/>
    <n v="4228136"/>
    <n v="57.029818567923193"/>
    <n v="89.52133720641649"/>
    <m/>
    <n v="273.656857755266"/>
    <m/>
    <n v="516923"/>
    <n v="651633"/>
    <n v="457389"/>
    <n v="457389"/>
    <n v="70721"/>
    <n v="152435"/>
    <m/>
    <m/>
    <n v="5065971"/>
    <n v="274.78415181739501"/>
  </r>
  <r>
    <x v="169"/>
    <x v="3"/>
    <n v="7007888.9400000004"/>
    <n v="0"/>
    <n v="0"/>
    <n v="1751870.84"/>
    <n v="589206.6"/>
    <m/>
    <n v="4.8663575792987697"/>
    <n v="7348504.0899999999"/>
    <n v="17.261493392905699"/>
    <n v="206225.4"/>
    <n v="638902.28"/>
    <n v="8538473.5599999893"/>
    <n v="42571658.909999996"/>
    <n v="24.909924070421901"/>
    <n v="524241.72"/>
    <m/>
    <s v="2009"/>
    <s v="Vague C"/>
    <x v="168"/>
    <s v="Corte"/>
    <x v="26"/>
    <s v="Corse"/>
    <s v="2B096"/>
    <s v="A27"/>
    <s v="R94"/>
    <s v="Comptes financiers"/>
    <s v="NLCOF"/>
    <n v="29.562242891366399"/>
    <n v="2071689.15"/>
    <n v="40499566.960000001"/>
    <m/>
    <n v="77.067860614408005"/>
    <n v="95.132696251324006"/>
    <n v="2026938"/>
    <n v="75.898354286995996"/>
    <n v="78009.86"/>
    <n v="10604567.91"/>
    <n v="10604567.91"/>
    <n v="1458086.86"/>
    <m/>
    <m/>
    <n v="511133.84"/>
    <n v="6233536.96"/>
    <m/>
    <n v="10018771.210000001"/>
    <n v="89.056696313870802"/>
  </r>
  <r>
    <x v="169"/>
    <x v="5"/>
    <n v="3156419.12"/>
    <n v="0"/>
    <n v="0"/>
    <n v="960660.41"/>
    <n v="369292.46"/>
    <n v="3614194.67"/>
    <n v="4.04549707166204"/>
    <n v="8355117.9199999999"/>
    <n v="18.004717491784099"/>
    <n v="199607.02"/>
    <n v="536356.59"/>
    <n v="15464632.380000001"/>
    <n v="46405159.780000001"/>
    <n v="25.463564474338298"/>
    <n v="633371.1"/>
    <m/>
    <s v="2009"/>
    <s v="Vague C"/>
    <x v="168"/>
    <s v="Corte"/>
    <x v="26"/>
    <s v="Corse"/>
    <s v="2B096"/>
    <s v="A27"/>
    <s v="R94"/>
    <s v="Comptes financiers"/>
    <s v="NLCOF"/>
    <n v="59.476239010996501"/>
    <n v="1877319.3799999901"/>
    <n v="44527840.399999999"/>
    <m/>
    <n v="77.264832229826695"/>
    <n v="95.954502928337902"/>
    <n v="2936316.4199999901"/>
    <n v="125.028916893082"/>
    <n v="93234.02"/>
    <n v="11816407.779999999"/>
    <n v="11816407.779999999"/>
    <n v="1078791.0799999901"/>
    <m/>
    <m/>
    <n v="1406278.42"/>
    <n v="7548878.9500000002"/>
    <n v="78.463603179760995"/>
    <n v="11850437.710000001"/>
    <n v="95.808769014542193"/>
  </r>
  <r>
    <x v="169"/>
    <x v="0"/>
    <n v="11025613"/>
    <m/>
    <m/>
    <m/>
    <m/>
    <n v="17312311"/>
    <n v="2.2834884729045899"/>
    <m/>
    <m/>
    <m/>
    <m/>
    <n v="19238382"/>
    <n v="52123495"/>
    <n v="31.702037631973798"/>
    <m/>
    <m/>
    <s v="2009"/>
    <s v="Vague C"/>
    <x v="168"/>
    <s v="Corte"/>
    <x v="26"/>
    <s v="Corse"/>
    <s v="2B096"/>
    <s v="A27"/>
    <s v="R94"/>
    <s v="Comptes financiers"/>
    <s v="NLCOF"/>
    <n v="10.795173021218901"/>
    <n v="1190234"/>
    <n v="47403485"/>
    <m/>
    <n v="73.663669329925"/>
    <n v="90.944563483319797"/>
    <m/>
    <n v="146"/>
    <m/>
    <m/>
    <n v="16524210"/>
    <n v="841716"/>
    <m/>
    <m/>
    <m/>
    <m/>
    <n v="78.2572083328551"/>
    <n v="1926071"/>
    <n v="15"/>
  </r>
  <r>
    <x v="169"/>
    <x v="6"/>
    <n v="13342839.25"/>
    <n v="0"/>
    <n v="0"/>
    <n v="2027076.24"/>
    <n v="430008.56"/>
    <n v="17833325.52"/>
    <n v="0.55996106826120895"/>
    <n v="8947649.6500000004"/>
    <n v="18.31095243"/>
    <n v="143162.01"/>
    <n v="609631.77"/>
    <n v="18840658.199999999"/>
    <n v="48865015"/>
    <n v="31.083405990973301"/>
    <n v="588766.48"/>
    <n v="3311.95"/>
    <s v="2009"/>
    <s v="Vague C"/>
    <x v="168"/>
    <s v="Corte"/>
    <x v="26"/>
    <s v="Corse"/>
    <s v="2B096"/>
    <s v="A27"/>
    <s v="R94"/>
    <s v="Comptes financiers"/>
    <s v="NLCOF"/>
    <n v="2.0507258977882099"/>
    <n v="273625.06"/>
    <n v="48672127"/>
    <m/>
    <n v="79.780999657935197"/>
    <n v="99.605263602190604"/>
    <n v="436453.15"/>
    <n v="139"/>
    <n v="224598.82"/>
    <n v="15295670.98"/>
    <n v="15188911"/>
    <n v="74867.97"/>
    <m/>
    <m/>
    <n v="1324372.1200000001"/>
    <n v="9806291.6999999993"/>
    <n v="78.053334973675206"/>
    <n v="1007332.68"/>
    <n v="7"/>
  </r>
  <r>
    <x v="169"/>
    <x v="7"/>
    <n v="3926528"/>
    <m/>
    <m/>
    <m/>
    <m/>
    <n v="-3222668"/>
    <n v="4.0220442921800696"/>
    <m/>
    <m/>
    <m/>
    <m/>
    <n v="23884388"/>
    <n v="50826218"/>
    <n v="24.249762199501099"/>
    <m/>
    <m/>
    <s v="2009"/>
    <s v="Vague C"/>
    <x v="168"/>
    <s v="Corte"/>
    <x v="26"/>
    <s v="Corse"/>
    <s v="2B096"/>
    <s v="A27"/>
    <s v="R94"/>
    <s v="Comptes financiers"/>
    <s v="NLCOF"/>
    <n v="52.062611039574897"/>
    <n v="2044253"/>
    <n v="48766095"/>
    <m/>
    <n v="78.337138915195297"/>
    <n v="95.946731665141797"/>
    <m/>
    <n v="176.31880674000001"/>
    <m/>
    <n v="12325237"/>
    <n v="12325237"/>
    <n v="2229547"/>
    <n v="2229547"/>
    <n v="7976126"/>
    <m/>
    <m/>
    <n v="79.865524583559406"/>
    <n v="27107056"/>
    <n v="200.10911597"/>
  </r>
  <r>
    <x v="169"/>
    <x v="1"/>
    <n v="7281715"/>
    <n v="23306"/>
    <n v="0"/>
    <n v="1593615"/>
    <n v="2232126"/>
    <n v="-1402866"/>
    <n v="5.2249925828926198"/>
    <m/>
    <m/>
    <n v="53752"/>
    <n v="535867"/>
    <n v="27780347"/>
    <n v="54822585"/>
    <n v="27.405117799534601"/>
    <n v="1473738"/>
    <n v="1480"/>
    <s v="2009"/>
    <s v="Vague C"/>
    <x v="168"/>
    <s v="Corte"/>
    <x v="26"/>
    <s v="Corse"/>
    <s v="2B096"/>
    <s v="A27"/>
    <s v="R94"/>
    <s v="Comptes financiers"/>
    <s v="NLCOF"/>
    <n v="39.337930693524797"/>
    <n v="2864476"/>
    <n v="52702215"/>
    <n v="41116778"/>
    <n v="74.999706781429595"/>
    <n v="96.132305691167204"/>
    <m/>
    <n v="189.76289554433299"/>
    <n v="250268"/>
    <n v="22389137"/>
    <n v="15024194"/>
    <n v="2744326"/>
    <n v="2744326"/>
    <n v="3634866"/>
    <n v="966520"/>
    <n v="15258465"/>
    <n v="77.177822605851901"/>
    <n v="29183213"/>
    <n v="199.345638129251"/>
  </r>
  <r>
    <x v="169"/>
    <x v="11"/>
    <n v="13516035"/>
    <n v="130425"/>
    <n v="998095"/>
    <n v="1631908"/>
    <n v="2210040"/>
    <n v="6630038"/>
    <n v="7.6445573095235"/>
    <m/>
    <m/>
    <n v="683"/>
    <n v="443728"/>
    <n v="38430584"/>
    <n v="67599297"/>
    <n v="32.691976071881342"/>
    <n v="156573"/>
    <n v="0"/>
    <s v="2009"/>
    <s v="Vague C"/>
    <x v="168"/>
    <s v="Corte"/>
    <x v="26"/>
    <s v="Corse"/>
    <s v="2B096"/>
    <s v="A27"/>
    <s v="R94"/>
    <s v="Comptes financiers"/>
    <s v="NLCOF"/>
    <n v="38.233601792241593"/>
    <n v="5167667"/>
    <n v="62431631"/>
    <n v="49335380"/>
    <n v="72.982090331501524"/>
    <n v="92.355444169781819"/>
    <m/>
    <n v="221.60257578406001"/>
    <n v="3799650"/>
    <n v="29830339"/>
    <n v="22099546"/>
    <n v="4834773"/>
    <n v="4834773"/>
    <n v="374599"/>
    <n v="121888"/>
    <n v="20337349"/>
    <n v="78.079218514587495"/>
    <n v="31800546"/>
    <n v="183.371736035536"/>
  </r>
  <r>
    <x v="170"/>
    <x v="3"/>
    <n v="5894761.6699999999"/>
    <n v="0"/>
    <n v="0"/>
    <n v="342890.49"/>
    <n v="1503636.74"/>
    <n v="6667031.7699999996"/>
    <n v="16.690959646072901"/>
    <n v="12504765.9"/>
    <n v="46.993411291787602"/>
    <n v="110796.81"/>
    <n v="1811726"/>
    <n v="16516536.99"/>
    <n v="26609615.170000002"/>
    <n v="42.028913603413102"/>
    <n v="368314.76"/>
    <n v="1303"/>
    <s v="2013"/>
    <m/>
    <x v="193"/>
    <s v="Pointe-à-Pitre"/>
    <x v="27"/>
    <s v="Guadeloupe"/>
    <s v="97120"/>
    <s v="A32"/>
    <s v="R01"/>
    <s v="Comptes financiers"/>
    <s v="XDl91"/>
    <n v="75.344863433639105"/>
    <n v="4441400.13"/>
    <n v="22168215.039999999"/>
    <m/>
    <n v="35.199580678490499"/>
    <n v="83.309040353927102"/>
    <n v="4900792.37"/>
    <n v="268.21975994328801"/>
    <n v="215007.35"/>
    <n v="11183732.17"/>
    <n v="11183732.17"/>
    <n v="134880.30000000101"/>
    <m/>
    <m/>
    <n v="4579327.26"/>
    <n v="1761187.07"/>
    <m/>
    <n v="9849505.2200000007"/>
    <n v="159.95071650116901"/>
  </r>
  <r>
    <x v="170"/>
    <x v="0"/>
    <n v="5118508"/>
    <m/>
    <m/>
    <m/>
    <m/>
    <n v="-1119667"/>
    <n v="3.7192925879071201"/>
    <m/>
    <m/>
    <m/>
    <m/>
    <n v="14980897"/>
    <n v="102056101"/>
    <n v="11.0712665771937"/>
    <m/>
    <m/>
    <s v="2014"/>
    <s v="Vague B"/>
    <x v="169"/>
    <s v="Pointe-à-Pitre"/>
    <x v="27"/>
    <s v="Guadeloupe"/>
    <s v="97120"/>
    <s v="A32"/>
    <s v="R01"/>
    <s v="Comptes financiers"/>
    <s v="z3hdL"/>
    <n v="74.157645157534205"/>
    <n v="3795765"/>
    <n v="97419676"/>
    <m/>
    <n v="82.328178498608295"/>
    <n v="95.456983997458394"/>
    <m/>
    <n v="55"/>
    <m/>
    <m/>
    <n v="11298903"/>
    <n v="88850"/>
    <m/>
    <m/>
    <m/>
    <m/>
    <n v="84.672726860842701"/>
    <n v="16100564"/>
    <n v="59"/>
  </r>
  <r>
    <x v="170"/>
    <x v="6"/>
    <n v="2688070"/>
    <m/>
    <m/>
    <m/>
    <m/>
    <n v="1148157"/>
    <n v="3.6542844310724201"/>
    <m/>
    <m/>
    <m/>
    <m/>
    <n v="17885157"/>
    <n v="87018158"/>
    <n v="9.6905946917423798"/>
    <m/>
    <m/>
    <s v="2014"/>
    <s v="Vague B"/>
    <x v="169"/>
    <s v="Pointe-à-Pitre"/>
    <x v="27"/>
    <s v="Guadeloupe"/>
    <s v="97120"/>
    <s v="A32"/>
    <s v="R01"/>
    <s v="Comptes financiers"/>
    <s v="z3hdL"/>
    <n v="118.2964357327"/>
    <n v="3179891"/>
    <n v="84751907"/>
    <m/>
    <n v="82.775529447543605"/>
    <n v="97.395657352342496"/>
    <m/>
    <n v="76"/>
    <m/>
    <m/>
    <n v="8432577"/>
    <n v="143177"/>
    <m/>
    <m/>
    <m/>
    <m/>
    <n v="86.228262405079505"/>
    <n v="16737000"/>
    <n v="71"/>
  </r>
  <r>
    <x v="171"/>
    <x v="6"/>
    <n v="1176431"/>
    <n v="0"/>
    <n v="0"/>
    <n v="225745.81"/>
    <n v="106230.78"/>
    <n v="-214634"/>
    <n v="6.3896057023136699"/>
    <n v="3637009.28"/>
    <n v="19.08193674"/>
    <m/>
    <n v="282113.98"/>
    <n v="1637286"/>
    <n v="19084464"/>
    <n v="15.033636784349801"/>
    <n v="134144.76999999999"/>
    <m/>
    <s v="2015"/>
    <s v="Vague B"/>
    <x v="170"/>
    <s v="Cayenne"/>
    <x v="28"/>
    <s v="Guyane"/>
    <s v="97302"/>
    <s v="A33"/>
    <s v="R03"/>
    <s v="Comptes financiers"/>
    <s v="hy4EW"/>
    <n v="103.65435796914601"/>
    <n v="1219422"/>
    <n v="17840536"/>
    <m/>
    <n v="74.045249581020499"/>
    <n v="93.4819861852028"/>
    <n v="1272878.67"/>
    <n v="33"/>
    <n v="604376.74"/>
    <n v="2844583.79"/>
    <n v="2869089"/>
    <n v="1129568"/>
    <m/>
    <m/>
    <n v="616892.87"/>
    <n v="714225.52"/>
    <m/>
    <n v="1851920"/>
    <n v="37"/>
  </r>
  <r>
    <x v="171"/>
    <x v="8"/>
    <m/>
    <m/>
    <m/>
    <n v="669973"/>
    <n v="405681"/>
    <n v="365651"/>
    <n v="4.6015409858354896"/>
    <m/>
    <m/>
    <n v="7500"/>
    <n v="409230"/>
    <n v="1949974"/>
    <n v="29542146.949999999"/>
    <n v="13.5893371487004"/>
    <m/>
    <m/>
    <s v="2015"/>
    <s v="Vague B"/>
    <x v="170"/>
    <s v="Cayenne"/>
    <x v="28"/>
    <s v="Guyane"/>
    <s v="97302"/>
    <s v="A33"/>
    <s v="R03"/>
    <s v="Comptes financiers"/>
    <s v="hy4EW"/>
    <n v="45.212309882295799"/>
    <n v="1359394"/>
    <n v="28182752.670000002"/>
    <n v="22711993.219999999"/>
    <n v="76.879968332836398"/>
    <n v="95.398458066366103"/>
    <m/>
    <n v="24.908519342301702"/>
    <n v="433503"/>
    <n v="3683377.9750000001"/>
    <n v="4014581.95"/>
    <n v="909403"/>
    <n v="909403"/>
    <n v="-2111805"/>
    <n v="13402"/>
    <n v="1412885"/>
    <n v="0.13589337148700401"/>
    <n v="1584323"/>
    <n v="20.237777575471998"/>
  </r>
  <r>
    <x v="171"/>
    <x v="11"/>
    <m/>
    <m/>
    <m/>
    <m/>
    <m/>
    <m/>
    <m/>
    <m/>
    <m/>
    <m/>
    <m/>
    <m/>
    <m/>
    <m/>
    <m/>
    <m/>
    <s v="2015"/>
    <s v="Vague B"/>
    <x v="170"/>
    <s v="Cayenne"/>
    <x v="28"/>
    <s v="Guyane"/>
    <s v="97302"/>
    <s v="A33"/>
    <s v="R03"/>
    <s v="Comptes financiers"/>
    <s v="hy4EW"/>
    <m/>
    <m/>
    <m/>
    <m/>
    <m/>
    <m/>
    <m/>
    <m/>
    <m/>
    <m/>
    <m/>
    <m/>
    <m/>
    <m/>
    <m/>
    <m/>
    <n v="71.839904165233605"/>
    <m/>
    <m/>
  </r>
  <r>
    <x v="172"/>
    <x v="3"/>
    <m/>
    <m/>
    <m/>
    <m/>
    <m/>
    <m/>
    <m/>
    <m/>
    <m/>
    <m/>
    <m/>
    <m/>
    <m/>
    <m/>
    <m/>
    <m/>
    <s v="2012"/>
    <s v="Vague E"/>
    <x v="171"/>
    <s v="Saint-Denis"/>
    <x v="29"/>
    <s v="La Réunion"/>
    <s v="97411"/>
    <s v="A28"/>
    <s v="R04"/>
    <s v="Comptes financiers"/>
    <s v="cEt92"/>
    <m/>
    <m/>
    <m/>
    <m/>
    <m/>
    <m/>
    <m/>
    <m/>
    <m/>
    <m/>
    <m/>
    <m/>
    <m/>
    <m/>
    <m/>
    <m/>
    <m/>
    <n v="10724422.68"/>
    <m/>
  </r>
  <r>
    <x v="172"/>
    <x v="12"/>
    <m/>
    <m/>
    <m/>
    <m/>
    <m/>
    <m/>
    <m/>
    <m/>
    <m/>
    <m/>
    <m/>
    <m/>
    <m/>
    <m/>
    <m/>
    <m/>
    <s v="2012"/>
    <s v="Vague E"/>
    <x v="171"/>
    <s v="Saint-Denis"/>
    <x v="29"/>
    <s v="La Réunion"/>
    <s v="97411"/>
    <s v="A28"/>
    <s v="R04"/>
    <s v="Comptes financiers"/>
    <s v="cEt92"/>
    <m/>
    <m/>
    <m/>
    <m/>
    <m/>
    <m/>
    <m/>
    <m/>
    <m/>
    <m/>
    <m/>
    <m/>
    <m/>
    <m/>
    <m/>
    <m/>
    <m/>
    <n v="9196276.9299999997"/>
    <m/>
  </r>
  <r>
    <x v="173"/>
    <x v="9"/>
    <n v="1506369"/>
    <n v="1004824"/>
    <m/>
    <n v="325050"/>
    <n v="837779"/>
    <n v="-1411245"/>
    <n v="21.28295741013288"/>
    <m/>
    <m/>
    <m/>
    <n v="287200"/>
    <n v="455636"/>
    <n v="6412746"/>
    <n v="41.040967473216632"/>
    <n v="2000"/>
    <m/>
    <m/>
    <s v="Vague E"/>
    <x v="172"/>
    <s v="Dembeni"/>
    <x v="30"/>
    <s v="Mayotte"/>
    <s v="97607"/>
    <s v="A43"/>
    <s v="R06"/>
    <s v="Budget"/>
    <s v="pVJpw"/>
    <n v="90.603431164608395"/>
    <n v="1364822"/>
    <n v="5047925"/>
    <n v="1711099"/>
    <n v="26.682781448072319"/>
    <n v="78.717058183810806"/>
    <m/>
    <n v="32.494333810427101"/>
    <n v="85000"/>
    <n v="2541853"/>
    <n v="2631853"/>
    <n v="714822"/>
    <n v="714822"/>
    <n v="-141547"/>
    <m/>
    <m/>
    <m/>
    <n v="1866881"/>
    <n v="133.13929188726101"/>
  </r>
  <r>
    <x v="174"/>
    <x v="7"/>
    <n v="6046756"/>
    <m/>
    <m/>
    <m/>
    <m/>
    <n v="1035495"/>
    <n v="13.224014166625"/>
    <m/>
    <m/>
    <m/>
    <m/>
    <n v="12711685"/>
    <n v="30624090"/>
    <n v="15.5994023006071"/>
    <m/>
    <m/>
    <s v="2011"/>
    <s v="Vague C"/>
    <x v="173"/>
    <s v="Nouméa"/>
    <x v="31"/>
    <s v="Collectivités d'outre-mer"/>
    <s v="98818"/>
    <s v="A40"/>
    <s v="R00"/>
    <s v="Comptes financiers"/>
    <s v="Z2FY5"/>
    <n v="66.973663233641304"/>
    <n v="4049734"/>
    <n v="26570359"/>
    <m/>
    <n v="71.092146738074504"/>
    <n v="86.762934016978093"/>
    <m/>
    <n v="172.22976173999999"/>
    <m/>
    <n v="4777175"/>
    <n v="4777175"/>
    <n v="1774830"/>
    <n v="1774830"/>
    <n v="269535"/>
    <m/>
    <m/>
    <m/>
    <n v="11676190"/>
    <n v="158.19990991"/>
  </r>
  <r>
    <x v="174"/>
    <x v="11"/>
    <n v="3065118"/>
    <n v="525608"/>
    <n v="675759"/>
    <n v="1231734"/>
    <n v="1200720"/>
    <n v="-1310610"/>
    <n v="10.522111135265879"/>
    <m/>
    <m/>
    <n v="495066"/>
    <n v="380413"/>
    <n v="17619599"/>
    <n v="37333316"/>
    <n v="13.87897072952212"/>
    <m/>
    <n v="13300"/>
    <s v="2011"/>
    <s v="Vague C"/>
    <x v="173"/>
    <s v="Nouméa"/>
    <x v="31"/>
    <s v="Collectivités d'outre-mer"/>
    <s v="98818"/>
    <s v="A40"/>
    <s v="R00"/>
    <s v="Comptes financiers"/>
    <s v="Z2FY5"/>
    <n v="128.15992728501811"/>
    <n v="3928253"/>
    <n v="33404718"/>
    <n v="26551221"/>
    <n v="71.119374983995527"/>
    <n v="89.476964757162207"/>
    <m/>
    <n v="189.88502282821199"/>
    <n v="366211"/>
    <n v="6346284"/>
    <n v="5181480"/>
    <n v="2493410"/>
    <n v="2493410"/>
    <n v="1580499"/>
    <n v="265411"/>
    <n v="1192062"/>
    <m/>
    <n v="18930209"/>
    <n v="204.009362988785"/>
  </r>
  <r>
    <x v="175"/>
    <x v="2"/>
    <n v="782672.35"/>
    <n v="3050"/>
    <n v="0"/>
    <n v="891972.21"/>
    <n v="704704.22"/>
    <m/>
    <n v="11.864142129999999"/>
    <n v="2750146.92"/>
    <n v="10.60290477"/>
    <n v="39660.559999999998"/>
    <n v="440184.43"/>
    <n v="8669835.9800000004"/>
    <n v="25937674.43"/>
    <n v="10.5360113"/>
    <m/>
    <m/>
    <s v="2013"/>
    <s v="Vague B"/>
    <x v="174"/>
    <s v="Punaauia"/>
    <x v="32"/>
    <s v="Collectivités d'outre-mer"/>
    <s v="98738"/>
    <s v="A41"/>
    <s v="R00"/>
    <s v="Comptes financiers"/>
    <s v="zepT6"/>
    <n v="393.17634770000001"/>
    <n v="3077282.56"/>
    <n v="22836485.140000001"/>
    <m/>
    <n v="73.992215229999999"/>
    <n v="88.04368796"/>
    <n v="3474440.63"/>
    <n v="136.67343869999999"/>
    <n v="605898.18999999994"/>
    <n v="2732796.31"/>
    <n v="2732796.31"/>
    <n v="2346083.9500000002"/>
    <m/>
    <m/>
    <n v="14799.55"/>
    <n v="12460.75"/>
    <m/>
    <n v="10221880.439999999"/>
    <n v="161.14025150000001"/>
  </r>
  <r>
    <x v="175"/>
    <x v="4"/>
    <n v="1161325"/>
    <m/>
    <m/>
    <m/>
    <m/>
    <n v="-1162789"/>
    <n v="7.2057247113223202"/>
    <m/>
    <m/>
    <m/>
    <m/>
    <n v="7644500"/>
    <n v="27281725"/>
    <n v="8.7050800490071705"/>
    <m/>
    <m/>
    <s v="2013"/>
    <s v="Vague B"/>
    <x v="174"/>
    <s v="Punaauia"/>
    <x v="32"/>
    <s v="Collectivités d'outre-mer"/>
    <s v="98738"/>
    <s v="A41"/>
    <s v="R00"/>
    <s v="Comptes financiers"/>
    <s v="zepT6"/>
    <n v="169.27612856005001"/>
    <n v="1965846"/>
    <n v="25315878"/>
    <m/>
    <n v="79.182976882876702"/>
    <n v="92.794271623220297"/>
    <m/>
    <n v="108.707270591208"/>
    <m/>
    <n v="2374896"/>
    <n v="2374896"/>
    <n v="1606411"/>
    <n v="1606411"/>
    <n v="681186"/>
    <m/>
    <m/>
    <m/>
    <n v="8807289"/>
    <n v="125.242507488778"/>
  </r>
  <r>
    <x v="175"/>
    <x v="1"/>
    <n v="2385773"/>
    <n v="146104"/>
    <m/>
    <n v="591089"/>
    <n v="1160734"/>
    <n v="-812360"/>
    <n v="9.7128947054831904"/>
    <m/>
    <m/>
    <n v="613233"/>
    <n v="508869"/>
    <n v="10261245"/>
    <n v="31125201"/>
    <n v="13.184840155731001"/>
    <m/>
    <m/>
    <s v="2013"/>
    <s v="Vague B"/>
    <x v="174"/>
    <s v="Punaauia"/>
    <x v="32"/>
    <s v="Collectivités d'outre-mer"/>
    <s v="98738"/>
    <s v="A41"/>
    <s v="R00"/>
    <s v="Comptes financiers"/>
    <s v="zepT6"/>
    <n v="126.716079023444"/>
    <n v="3023158"/>
    <n v="28100099"/>
    <n v="23595435"/>
    <n v="75.8081369498626"/>
    <n v="90.280859551718194"/>
    <m/>
    <n v="131.460326883546"/>
    <n v="575482"/>
    <n v="3595511"/>
    <n v="4103808"/>
    <n v="2233294"/>
    <n v="2233294"/>
    <n v="160762"/>
    <m/>
    <m/>
    <m/>
    <n v="11073605"/>
    <n v="141.86774929155899"/>
  </r>
  <r>
    <x v="175"/>
    <x v="11"/>
    <n v="5518883"/>
    <n v="104182"/>
    <n v="1676286"/>
    <n v="958764"/>
    <n v="3389097"/>
    <n v="-3672905"/>
    <n v="8.1495256063958301"/>
    <m/>
    <m/>
    <n v="256737"/>
    <n v="350458"/>
    <n v="11761468"/>
    <n v="35805078"/>
    <n v="13.026976229461081"/>
    <m/>
    <m/>
    <s v="2013"/>
    <s v="Vague B"/>
    <x v="174"/>
    <s v="Punaauia"/>
    <x v="32"/>
    <s v="Collectivités d'outre-mer"/>
    <s v="98738"/>
    <s v="A41"/>
    <s v="R00"/>
    <s v="Comptes financiers"/>
    <s v="zepT6"/>
    <n v="52.872003265878263"/>
    <n v="2917944"/>
    <n v="32018466"/>
    <n v="26674181"/>
    <n v="74.49831836702046"/>
    <n v="89.42437159332539"/>
    <m/>
    <n v="132.24020413720001"/>
    <n v="441468"/>
    <n v="7396765"/>
    <n v="4664319"/>
    <n v="1573498"/>
    <n v="1573498"/>
    <n v="1521336"/>
    <n v="17600"/>
    <n v="202173"/>
    <m/>
    <n v="15434373"/>
    <n v="173.53655481183901"/>
  </r>
  <r>
    <x v="175"/>
    <x v="9"/>
    <n v="7576591"/>
    <n v="247173"/>
    <n v="1197348"/>
    <n v="725414"/>
    <n v="2057237"/>
    <n v="-1433633"/>
    <n v="-5.7456015795244897E-2"/>
    <m/>
    <m/>
    <m/>
    <n v="1027723"/>
    <n v="6410472"/>
    <n v="36438308"/>
    <n v="15.75743582824976"/>
    <m/>
    <m/>
    <s v="2013"/>
    <s v="Vague B"/>
    <x v="174"/>
    <s v="Punaauia"/>
    <x v="32"/>
    <s v="Collectivités d'outre-mer"/>
    <s v="98738"/>
    <s v="A41"/>
    <s v="R00"/>
    <s v="Budget"/>
    <s v="zepT6"/>
    <n v="-0.27632480095599721"/>
    <n v="-20936"/>
    <n v="35604485"/>
    <n v="28730096"/>
    <n v="78.845856399259816"/>
    <n v="97.711685734694356"/>
    <m/>
    <n v="64.816831924404994"/>
    <m/>
    <n v="7109140"/>
    <n v="5741743"/>
    <n v="-1030726"/>
    <n v="-1030726"/>
    <n v="-5375371"/>
    <n v="29245"/>
    <n v="1825000"/>
    <m/>
    <n v="7844105"/>
    <n v="79.3124180844070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44B3D65-4691-3844-8CE5-44B44CA6C3D5}" name="Tableau croisé dynamique1" cacheId="0" applyNumberFormats="0" applyBorderFormats="0" applyFontFormats="0" applyPatternFormats="0" applyAlignmentFormats="0" applyWidthHeightFormats="1" dataCaption="Valeurs" updatedVersion="8" minRefreshableVersion="3" useAutoFormatting="1" itemPrintTitles="1" createdVersion="8" indent="0" outline="1" outlineData="1" multipleFieldFilters="0">
  <location ref="A3:CS204" firstHeaderRow="1" firstDataRow="3" firstDataCol="1"/>
  <pivotFields count="48">
    <pivotField showAll="0">
      <items count="200">
        <item x="0"/>
        <item x="1"/>
        <item x="176"/>
        <item x="177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78"/>
        <item x="16"/>
        <item x="17"/>
        <item x="18"/>
        <item x="19"/>
        <item x="20"/>
        <item x="21"/>
        <item x="22"/>
        <item x="23"/>
        <item x="179"/>
        <item x="194"/>
        <item x="24"/>
        <item x="180"/>
        <item x="25"/>
        <item x="26"/>
        <item x="27"/>
        <item x="181"/>
        <item x="28"/>
        <item x="29"/>
        <item x="30"/>
        <item x="31"/>
        <item x="195"/>
        <item x="32"/>
        <item x="33"/>
        <item x="34"/>
        <item x="198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18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83"/>
        <item x="70"/>
        <item x="71"/>
        <item x="72"/>
        <item x="73"/>
        <item x="74"/>
        <item x="184"/>
        <item x="75"/>
        <item x="76"/>
        <item x="77"/>
        <item x="78"/>
        <item x="185"/>
        <item x="79"/>
        <item x="80"/>
        <item x="81"/>
        <item x="82"/>
        <item x="186"/>
        <item x="83"/>
        <item x="84"/>
        <item x="196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87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88"/>
        <item x="127"/>
        <item x="197"/>
        <item x="128"/>
        <item x="129"/>
        <item x="130"/>
        <item x="131"/>
        <item x="132"/>
        <item x="133"/>
        <item x="134"/>
        <item x="189"/>
        <item x="135"/>
        <item x="190"/>
        <item x="136"/>
        <item x="137"/>
        <item x="191"/>
        <item x="138"/>
        <item x="139"/>
        <item x="140"/>
        <item x="141"/>
        <item x="142"/>
        <item x="143"/>
        <item x="144"/>
        <item x="145"/>
        <item x="146"/>
        <item x="192"/>
        <item x="147"/>
        <item x="148"/>
        <item x="149"/>
        <item x="150"/>
        <item x="151"/>
        <item x="152"/>
        <item x="153"/>
        <item x="19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t="default"/>
      </items>
    </pivotField>
    <pivotField axis="axisCol" showAll="0">
      <items count="16">
        <item x="3"/>
        <item x="12"/>
        <item x="5"/>
        <item x="2"/>
        <item x="0"/>
        <item x="6"/>
        <item x="4"/>
        <item x="7"/>
        <item x="10"/>
        <item x="1"/>
        <item x="13"/>
        <item x="14"/>
        <item x="8"/>
        <item x="11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199">
        <item x="33"/>
        <item x="111"/>
        <item x="112"/>
        <item x="88"/>
        <item x="166"/>
        <item x="76"/>
        <item x="150"/>
        <item x="34"/>
        <item x="117"/>
        <item x="119"/>
        <item x="60"/>
        <item x="181"/>
        <item x="175"/>
        <item x="51"/>
        <item x="189"/>
        <item x="178"/>
        <item x="163"/>
        <item x="67"/>
        <item x="92"/>
        <item x="4"/>
        <item x="55"/>
        <item x="37"/>
        <item x="164"/>
        <item x="110"/>
        <item x="165"/>
        <item x="15"/>
        <item x="118"/>
        <item x="157"/>
        <item x="159"/>
        <item x="100"/>
        <item x="116"/>
        <item x="152"/>
        <item x="42"/>
        <item x="124"/>
        <item x="64"/>
        <item x="53"/>
        <item x="85"/>
        <item x="79"/>
        <item x="65"/>
        <item x="30"/>
        <item x="114"/>
        <item x="36"/>
        <item x="12"/>
        <item x="66"/>
        <item x="98"/>
        <item x="191"/>
        <item x="161"/>
        <item x="7"/>
        <item x="149"/>
        <item x="142"/>
        <item x="97"/>
        <item x="176"/>
        <item x="52"/>
        <item x="151"/>
        <item x="120"/>
        <item x="158"/>
        <item x="126"/>
        <item x="113"/>
        <item x="167"/>
        <item x="185"/>
        <item x="121"/>
        <item x="82"/>
        <item x="19"/>
        <item x="153"/>
        <item x="74"/>
        <item x="93"/>
        <item x="38"/>
        <item x="133"/>
        <item x="87"/>
        <item x="18"/>
        <item x="10"/>
        <item x="3"/>
        <item x="24"/>
        <item x="46"/>
        <item x="71"/>
        <item x="91"/>
        <item x="41"/>
        <item x="17"/>
        <item x="115"/>
        <item x="125"/>
        <item x="28"/>
        <item x="50"/>
        <item x="197"/>
        <item x="187"/>
        <item x="122"/>
        <item x="57"/>
        <item x="8"/>
        <item x="0"/>
        <item x="123"/>
        <item x="132"/>
        <item x="129"/>
        <item x="154"/>
        <item x="23"/>
        <item x="16"/>
        <item x="5"/>
        <item x="138"/>
        <item x="59"/>
        <item x="78"/>
        <item x="141"/>
        <item x="29"/>
        <item x="180"/>
        <item x="25"/>
        <item x="26"/>
        <item x="27"/>
        <item x="14"/>
        <item x="177"/>
        <item x="43"/>
        <item x="63"/>
        <item x="6"/>
        <item x="162"/>
        <item x="102"/>
        <item x="83"/>
        <item x="80"/>
        <item x="81"/>
        <item x="144"/>
        <item x="168"/>
        <item x="139"/>
        <item x="170"/>
        <item x="171"/>
        <item x="77"/>
        <item x="62"/>
        <item x="99"/>
        <item x="172"/>
        <item x="35"/>
        <item x="131"/>
        <item x="128"/>
        <item x="44"/>
        <item x="146"/>
        <item x="184"/>
        <item x="2"/>
        <item x="169"/>
        <item x="193"/>
        <item x="11"/>
        <item x="148"/>
        <item x="179"/>
        <item x="13"/>
        <item x="47"/>
        <item x="48"/>
        <item x="49"/>
        <item x="182"/>
        <item x="190"/>
        <item x="9"/>
        <item x="134"/>
        <item x="101"/>
        <item x="183"/>
        <item x="69"/>
        <item x="70"/>
        <item x="73"/>
        <item x="145"/>
        <item x="72"/>
        <item x="94"/>
        <item x="95"/>
        <item x="96"/>
        <item x="135"/>
        <item x="31"/>
        <item x="195"/>
        <item x="32"/>
        <item x="90"/>
        <item x="56"/>
        <item x="1"/>
        <item x="173"/>
        <item x="58"/>
        <item x="104"/>
        <item x="192"/>
        <item x="147"/>
        <item x="155"/>
        <item x="105"/>
        <item x="106"/>
        <item x="107"/>
        <item x="108"/>
        <item x="186"/>
        <item x="109"/>
        <item x="156"/>
        <item x="130"/>
        <item x="103"/>
        <item x="127"/>
        <item x="136"/>
        <item x="160"/>
        <item x="84"/>
        <item x="86"/>
        <item x="143"/>
        <item x="174"/>
        <item x="75"/>
        <item x="61"/>
        <item x="39"/>
        <item x="40"/>
        <item x="188"/>
        <item x="54"/>
        <item x="196"/>
        <item x="89"/>
        <item x="140"/>
        <item x="20"/>
        <item x="21"/>
        <item x="22"/>
        <item x="194"/>
        <item x="45"/>
        <item x="68"/>
        <item x="137"/>
        <item t="default"/>
      </items>
    </pivotField>
    <pivotField showAll="0"/>
    <pivotField showAll="0">
      <items count="34">
        <item x="2"/>
        <item x="24"/>
        <item x="7"/>
        <item x="12"/>
        <item x="3"/>
        <item x="18"/>
        <item x="26"/>
        <item x="22"/>
        <item x="6"/>
        <item x="13"/>
        <item x="27"/>
        <item x="28"/>
        <item x="29"/>
        <item x="17"/>
        <item x="25"/>
        <item x="14"/>
        <item x="30"/>
        <item x="9"/>
        <item x="16"/>
        <item x="15"/>
        <item x="0"/>
        <item x="31"/>
        <item x="5"/>
        <item x="20"/>
        <item x="4"/>
        <item x="32"/>
        <item x="1"/>
        <item x="8"/>
        <item x="21"/>
        <item x="19"/>
        <item x="10"/>
        <item x="23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dataField="1" showAll="0"/>
  </pivotFields>
  <rowFields count="1">
    <field x="20"/>
  </rowFields>
  <rowItems count="19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 t="grand">
      <x/>
    </i>
  </rowItems>
  <colFields count="2">
    <field x="1"/>
    <field x="-2"/>
  </colFields>
  <colItems count="96">
    <i>
      <x/>
      <x/>
    </i>
    <i r="1" i="1">
      <x v="1"/>
    </i>
    <i r="1" i="2">
      <x v="2"/>
    </i>
    <i r="1" i="3">
      <x v="3"/>
    </i>
    <i r="1" i="4">
      <x v="4"/>
    </i>
    <i r="1" i="5">
      <x v="5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t="grand">
      <x/>
    </i>
    <i t="grand" i="1">
      <x/>
    </i>
    <i t="grand" i="2">
      <x/>
    </i>
    <i t="grand" i="3">
      <x/>
    </i>
    <i t="grand" i="4">
      <x/>
    </i>
    <i t="grand" i="5">
      <x/>
    </i>
  </colItems>
  <dataFields count="6">
    <dataField name="Charges de personnel sur Produits encaissables" fld="33" baseField="0" baseItem="0"/>
    <dataField name="CAF" fld="30" baseField="0" baseItem="0"/>
    <dataField name="FdR net global" fld="13" baseField="0" baseItem="0"/>
    <dataField name="Trésorerie en jours" fld="47" baseField="0" baseItem="0"/>
    <dataField name="Résultat net" fld="40" baseField="0" baseItem="0"/>
    <dataField name="FdR en jours" fld="36" baseField="0" baseItem="0"/>
  </dataFields>
  <formats count="11">
    <format dxfId="10">
      <pivotArea dataOnly="0" labelOnly="1" fieldPosition="0">
        <references count="1">
          <reference field="20" count="1">
            <x v="186"/>
          </reference>
        </references>
      </pivotArea>
    </format>
    <format dxfId="9">
      <pivotArea dataOnly="0" labelOnly="1" fieldPosition="0">
        <references count="1">
          <reference field="20" count="1">
            <x v="96"/>
          </reference>
        </references>
      </pivotArea>
    </format>
    <format dxfId="8">
      <pivotArea field="1" grandRow="1" outline="0" collapsedLevelsAreSubtotals="1" axis="axisCol" fieldPosition="0">
        <references count="2">
          <reference field="4294967294" count="1" selected="0">
            <x v="2"/>
          </reference>
          <reference field="1" count="1" selected="0">
            <x v="13"/>
          </reference>
        </references>
      </pivotArea>
    </format>
    <format dxfId="7">
      <pivotArea field="1" grandRow="1" outline="0" collapsedLevelsAreSubtotals="1" axis="axisCol" fieldPosition="0">
        <references count="2">
          <reference field="4294967294" count="1" selected="0">
            <x v="2"/>
          </reference>
          <reference field="1" count="1" selected="0">
            <x v="14"/>
          </reference>
        </references>
      </pivotArea>
    </format>
    <format dxfId="6">
      <pivotArea collapsedLevelsAreSubtotals="1" fieldPosition="0">
        <references count="3">
          <reference field="4294967294" count="1" selected="0">
            <x v="5"/>
          </reference>
          <reference field="1" count="1" selected="0">
            <x v="14"/>
          </reference>
          <reference field="20" count="0"/>
        </references>
      </pivotArea>
    </format>
    <format dxfId="5">
      <pivotArea dataOnly="0" outline="0" fieldPosition="0">
        <references count="1">
          <reference field="4294967294" count="1">
            <x v="4"/>
          </reference>
        </references>
      </pivotArea>
    </format>
    <format dxfId="4">
      <pivotArea dataOnly="0" outline="0" fieldPosition="0">
        <references count="1">
          <reference field="4294967294" count="1">
            <x v="3"/>
          </reference>
        </references>
      </pivotArea>
    </format>
    <format dxfId="3">
      <pivotArea dataOnly="0" outline="0" fieldPosition="0">
        <references count="1">
          <reference field="4294967294" count="1">
            <x v="5"/>
          </reference>
        </references>
      </pivotArea>
    </format>
    <format dxfId="2">
      <pivotArea dataOnly="0" outline="0" fieldPosition="0">
        <references count="1">
          <reference field="4294967294" count="1">
            <x v="2"/>
          </reference>
        </references>
      </pivotArea>
    </format>
    <format dxfId="1">
      <pivotArea dataOnly="0" outline="0" fieldPosition="0">
        <references count="1">
          <reference field="4294967294" count="1">
            <x v="1"/>
          </reference>
        </references>
      </pivotArea>
    </format>
    <format dxfId="0">
      <pivotArea dataOnly="0" outline="0" fieldPosition="0">
        <references count="1">
          <reference field="4294967294" count="1">
            <x v="0"/>
          </reference>
        </references>
      </pivotArea>
    </format>
  </formats>
  <conditionalFormats count="16">
    <conditionalFormat priority="20">
      <pivotAreas count="1">
        <pivotArea type="data" collapsedLevelsAreSubtotals="1" fieldPosition="0">
          <references count="3">
            <reference field="4294967294" count="1" selected="0">
              <x v="4"/>
            </reference>
            <reference field="1" count="1" selected="0">
              <x v="13"/>
            </reference>
            <reference field="20" count="198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  <x v="145"/>
              <x v="146"/>
              <x v="147"/>
              <x v="148"/>
              <x v="149"/>
              <x v="150"/>
              <x v="151"/>
              <x v="152"/>
              <x v="153"/>
              <x v="154"/>
              <x v="155"/>
              <x v="156"/>
              <x v="157"/>
              <x v="158"/>
              <x v="159"/>
              <x v="160"/>
              <x v="161"/>
              <x v="162"/>
              <x v="163"/>
              <x v="164"/>
              <x v="165"/>
              <x v="166"/>
              <x v="167"/>
              <x v="168"/>
              <x v="169"/>
              <x v="170"/>
              <x v="171"/>
              <x v="172"/>
              <x v="173"/>
              <x v="174"/>
              <x v="175"/>
              <x v="176"/>
              <x v="177"/>
              <x v="178"/>
              <x v="179"/>
              <x v="180"/>
              <x v="181"/>
              <x v="182"/>
              <x v="183"/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</reference>
          </references>
        </pivotArea>
      </pivotAreas>
    </conditionalFormat>
    <conditionalFormat priority="19">
      <pivotAreas count="1">
        <pivotArea type="data" collapsedLevelsAreSubtotals="1" fieldPosition="0">
          <references count="3">
            <reference field="4294967294" count="1" selected="0">
              <x v="4"/>
            </reference>
            <reference field="1" count="1" selected="0">
              <x v="13"/>
            </reference>
            <reference field="20" count="198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  <x v="145"/>
              <x v="146"/>
              <x v="147"/>
              <x v="148"/>
              <x v="149"/>
              <x v="150"/>
              <x v="151"/>
              <x v="152"/>
              <x v="153"/>
              <x v="154"/>
              <x v="155"/>
              <x v="156"/>
              <x v="157"/>
              <x v="158"/>
              <x v="159"/>
              <x v="160"/>
              <x v="161"/>
              <x v="162"/>
              <x v="163"/>
              <x v="164"/>
              <x v="165"/>
              <x v="166"/>
              <x v="167"/>
              <x v="168"/>
              <x v="169"/>
              <x v="170"/>
              <x v="171"/>
              <x v="172"/>
              <x v="173"/>
              <x v="174"/>
              <x v="175"/>
              <x v="176"/>
              <x v="177"/>
              <x v="178"/>
              <x v="179"/>
              <x v="180"/>
              <x v="181"/>
              <x v="182"/>
              <x v="183"/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</reference>
          </references>
        </pivotArea>
      </pivotAreas>
    </conditionalFormat>
    <conditionalFormat priority="16">
      <pivotAreas count="1">
        <pivotArea type="data" grandCol="1" collapsedLevelsAreSubtotals="1" fieldPosition="0">
          <references count="2">
            <reference field="4294967294" count="1" selected="0">
              <x v="4"/>
            </reference>
            <reference field="20" count="198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  <x v="145"/>
              <x v="146"/>
              <x v="147"/>
              <x v="148"/>
              <x v="149"/>
              <x v="150"/>
              <x v="151"/>
              <x v="152"/>
              <x v="153"/>
              <x v="154"/>
              <x v="155"/>
              <x v="156"/>
              <x v="157"/>
              <x v="158"/>
              <x v="159"/>
              <x v="160"/>
              <x v="161"/>
              <x v="162"/>
              <x v="163"/>
              <x v="164"/>
              <x v="165"/>
              <x v="166"/>
              <x v="167"/>
              <x v="168"/>
              <x v="169"/>
              <x v="170"/>
              <x v="171"/>
              <x v="172"/>
              <x v="173"/>
              <x v="174"/>
              <x v="175"/>
              <x v="176"/>
              <x v="177"/>
              <x v="178"/>
              <x v="179"/>
              <x v="180"/>
              <x v="181"/>
              <x v="182"/>
              <x v="183"/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</reference>
          </references>
        </pivotArea>
      </pivotAreas>
    </conditionalFormat>
    <conditionalFormat priority="15">
      <pivotAreas count="1">
        <pivotArea type="data" collapsedLevelsAreSubtotals="1" fieldPosition="0">
          <references count="3">
            <reference field="4294967294" count="1" selected="0">
              <x v="4"/>
            </reference>
            <reference field="1" count="1" selected="0">
              <x v="14"/>
            </reference>
            <reference field="20" count="198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  <x v="145"/>
              <x v="146"/>
              <x v="147"/>
              <x v="148"/>
              <x v="149"/>
              <x v="150"/>
              <x v="151"/>
              <x v="152"/>
              <x v="153"/>
              <x v="154"/>
              <x v="155"/>
              <x v="156"/>
              <x v="157"/>
              <x v="158"/>
              <x v="159"/>
              <x v="160"/>
              <x v="161"/>
              <x v="162"/>
              <x v="163"/>
              <x v="164"/>
              <x v="165"/>
              <x v="166"/>
              <x v="167"/>
              <x v="168"/>
              <x v="169"/>
              <x v="170"/>
              <x v="171"/>
              <x v="172"/>
              <x v="173"/>
              <x v="174"/>
              <x v="175"/>
              <x v="176"/>
              <x v="177"/>
              <x v="178"/>
              <x v="179"/>
              <x v="180"/>
              <x v="181"/>
              <x v="182"/>
              <x v="183"/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</reference>
          </references>
        </pivotArea>
      </pivotAreas>
    </conditionalFormat>
    <conditionalFormat priority="13">
      <pivotAreas count="1">
        <pivotArea type="data" collapsedLevelsAreSubtotals="1" fieldPosition="0">
          <references count="3">
            <reference field="4294967294" count="1" selected="0">
              <x v="3"/>
            </reference>
            <reference field="1" count="1" selected="0">
              <x v="14"/>
            </reference>
            <reference field="20" count="198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  <x v="16"/>
              <x v="17"/>
              <x v="18"/>
              <x v="19"/>
              <x v="20"/>
              <x v="21"/>
              <x v="22"/>
              <x v="23"/>
              <x v="24"/>
              <x v="25"/>
              <x v="26"/>
              <x v="27"/>
              <x v="28"/>
              <x v="29"/>
              <x v="30"/>
              <x v="31"/>
              <x v="32"/>
              <x v="33"/>
              <x v="34"/>
              <x v="35"/>
              <x v="36"/>
              <x v="37"/>
              <x v="38"/>
              <x v="39"/>
              <x v="40"/>
              <x v="41"/>
              <x v="42"/>
              <x v="43"/>
              <x v="44"/>
              <x v="45"/>
              <x v="46"/>
              <x v="47"/>
              <x v="48"/>
              <x v="49"/>
              <x v="50"/>
              <x v="51"/>
              <x v="52"/>
              <x v="53"/>
              <x v="54"/>
              <x v="55"/>
              <x v="56"/>
              <x v="57"/>
              <x v="58"/>
              <x v="59"/>
              <x v="60"/>
              <x v="61"/>
              <x v="62"/>
              <x v="63"/>
              <x v="64"/>
              <x v="65"/>
              <x v="66"/>
              <x v="67"/>
              <x v="68"/>
              <x v="69"/>
              <x v="70"/>
              <x v="71"/>
              <x v="72"/>
              <x v="73"/>
              <x v="74"/>
              <x v="75"/>
              <x v="76"/>
              <x v="77"/>
              <x v="78"/>
              <x v="79"/>
              <x v="80"/>
              <x v="81"/>
              <x v="82"/>
              <x v="83"/>
              <x v="84"/>
              <x v="85"/>
              <x v="86"/>
              <x v="87"/>
              <x v="88"/>
              <x v="89"/>
              <x v="90"/>
              <x v="91"/>
              <x v="92"/>
              <x v="93"/>
              <x v="94"/>
              <x v="95"/>
              <x v="96"/>
              <x v="97"/>
              <x v="98"/>
              <x v="99"/>
              <x v="100"/>
              <x v="101"/>
              <x v="102"/>
              <x v="103"/>
              <x v="104"/>
              <x v="105"/>
              <x v="106"/>
              <x v="107"/>
              <x v="108"/>
              <x v="109"/>
              <x v="110"/>
              <x v="111"/>
              <x v="112"/>
              <x v="113"/>
              <x v="114"/>
              <x v="115"/>
              <x v="116"/>
              <x v="117"/>
              <x v="118"/>
              <x v="119"/>
              <x v="120"/>
              <x v="121"/>
              <x v="122"/>
              <x v="123"/>
              <x v="124"/>
              <x v="125"/>
              <x v="126"/>
              <x v="127"/>
              <x v="128"/>
              <x v="129"/>
              <x v="130"/>
              <x v="131"/>
              <x v="132"/>
              <x v="133"/>
              <x v="134"/>
              <x v="135"/>
              <x v="136"/>
              <x v="137"/>
              <x v="138"/>
              <x v="139"/>
              <x v="140"/>
              <x v="141"/>
              <x v="142"/>
              <x v="143"/>
              <x v="144"/>
              <x v="145"/>
              <x v="146"/>
              <x v="147"/>
              <x v="148"/>
              <x v="149"/>
              <x v="150"/>
              <x v="151"/>
              <x v="152"/>
              <x v="153"/>
              <x v="154"/>
              <x v="155"/>
              <x v="156"/>
              <x v="157"/>
              <x v="158"/>
              <x v="159"/>
              <x v="160"/>
              <x v="161"/>
              <x v="162"/>
              <x v="163"/>
              <x v="164"/>
              <x v="165"/>
              <x v="166"/>
              <x v="167"/>
              <x v="168"/>
              <x v="169"/>
              <x v="170"/>
              <x v="171"/>
              <x v="172"/>
              <x v="173"/>
              <x v="174"/>
              <x v="175"/>
              <x v="176"/>
              <x v="177"/>
              <x v="178"/>
              <x v="179"/>
              <x v="180"/>
              <x v="181"/>
              <x v="182"/>
              <x v="183"/>
              <x v="184"/>
              <x v="185"/>
              <x v="186"/>
              <x v="187"/>
              <x v="188"/>
              <x v="189"/>
              <x v="190"/>
              <x v="191"/>
              <x v="192"/>
              <x v="193"/>
              <x v="194"/>
              <x v="195"/>
              <x v="196"/>
              <x v="197"/>
            </reference>
          </references>
        </pivotArea>
      </pivotAreas>
    </conditionalFormat>
    <conditionalFormat priority="12">
      <pivotAreas count="1">
        <pivotArea outline="0" fieldPosition="0">
          <references count="1">
            <reference field="4294967294" count="1">
              <x v="0"/>
            </reference>
          </references>
        </pivotArea>
      </pivotAreas>
    </conditionalFormat>
    <conditionalFormat priority="11">
      <pivotAreas count="1">
        <pivotArea outline="0" fieldPosition="0">
          <references count="1">
            <reference field="4294967294" count="1">
              <x v="0"/>
            </reference>
          </references>
        </pivotArea>
      </pivotAreas>
    </conditionalFormat>
    <conditionalFormat priority="10">
      <pivotAreas count="1">
        <pivotArea outline="0" fieldPosition="0">
          <references count="1">
            <reference field="4294967294" count="1">
              <x v="1"/>
            </reference>
          </references>
        </pivotArea>
      </pivotAreas>
    </conditionalFormat>
    <conditionalFormat priority="8">
      <pivotAreas count="1">
        <pivotArea outline="0" fieldPosition="0">
          <references count="1">
            <reference field="4294967294" count="1">
              <x v="3"/>
            </reference>
          </references>
        </pivotArea>
      </pivotAreas>
    </conditionalFormat>
    <conditionalFormat priority="7">
      <pivotAreas count="1">
        <pivotArea outline="0" fieldPosition="0">
          <references count="1">
            <reference field="4294967294" count="1">
              <x v="3"/>
            </reference>
          </references>
        </pivotArea>
      </pivotAreas>
    </conditionalFormat>
    <conditionalFormat priority="6">
      <pivotAreas count="1">
        <pivotArea outline="0" fieldPosition="0">
          <references count="1">
            <reference field="4294967294" count="1">
              <x v="3"/>
            </reference>
          </references>
        </pivotArea>
      </pivotAreas>
    </conditionalFormat>
    <conditionalFormat priority="5">
      <pivotAreas count="1">
        <pivotArea outline="0" fieldPosition="0">
          <references count="1">
            <reference field="4294967294" count="1">
              <x v="3"/>
            </reference>
          </references>
        </pivotArea>
      </pivotAreas>
    </conditionalFormat>
    <conditionalFormat priority="4">
      <pivotAreas count="1">
        <pivotArea outline="0" fieldPosition="0">
          <references count="1">
            <reference field="4294967294" count="1">
              <x v="5"/>
            </reference>
          </references>
        </pivotArea>
      </pivotAreas>
    </conditionalFormat>
    <conditionalFormat priority="3">
      <pivotAreas count="1">
        <pivotArea outline="0" fieldPosition="0">
          <references count="1">
            <reference field="4294967294" count="1">
              <x v="5"/>
            </reference>
          </references>
        </pivotArea>
      </pivotAreas>
    </conditionalFormat>
    <conditionalFormat priority="2">
      <pivotAreas count="1">
        <pivotArea outline="0" fieldPosition="0">
          <references count="1">
            <reference field="4294967294" count="1">
              <x v="5"/>
            </reference>
          </references>
        </pivotArea>
      </pivotAreas>
    </conditionalFormat>
    <conditionalFormat priority="1">
      <pivotAreas count="1">
        <pivotArea outline="0" fieldPosition="0">
          <references count="1">
            <reference field="4294967294" count="1">
              <x v="4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3BDA5-B66E-CD47-842B-8D0A8C5521A2}">
  <dimension ref="A3:DB209"/>
  <sheetViews>
    <sheetView tabSelected="1" topLeftCell="A2" workbookViewId="0">
      <pane xSplit="7820" ySplit="1720" topLeftCell="CJ204" activePane="bottomRight"/>
      <selection activeCell="AV6" sqref="AV6:AV203"/>
      <selection pane="topRight" activeCell="CV5" sqref="CV5:CX5"/>
      <selection pane="bottomLeft" activeCell="A192" sqref="A192:XFD192"/>
      <selection pane="bottomRight" activeCell="CZ194" sqref="CZ194"/>
    </sheetView>
  </sheetViews>
  <sheetFormatPr baseColWidth="10" defaultRowHeight="16" x14ac:dyDescent="0.2"/>
  <cols>
    <col min="1" max="1" width="61.33203125" bestFit="1" customWidth="1"/>
    <col min="2" max="79" width="15.83203125" customWidth="1"/>
    <col min="80" max="80" width="19.1640625" customWidth="1"/>
    <col min="81" max="81" width="13.83203125" customWidth="1"/>
    <col min="82" max="82" width="16.5" customWidth="1"/>
    <col min="83" max="83" width="18.1640625" customWidth="1"/>
    <col min="84" max="84" width="17" customWidth="1"/>
    <col min="85" max="85" width="16.5" customWidth="1"/>
    <col min="86" max="86" width="19.5" customWidth="1"/>
    <col min="87" max="87" width="13.6640625" customWidth="1"/>
    <col min="88" max="88" width="16.5" customWidth="1"/>
    <col min="89" max="89" width="19.1640625" customWidth="1"/>
    <col min="90" max="90" width="17.6640625" customWidth="1"/>
    <col min="91" max="91" width="16.5" customWidth="1"/>
    <col min="92" max="92" width="0.5" customWidth="1"/>
    <col min="93" max="93" width="39.1640625" hidden="1" customWidth="1"/>
    <col min="94" max="94" width="17.1640625" hidden="1" customWidth="1"/>
    <col min="95" max="95" width="60.33203125" hidden="1" customWidth="1"/>
    <col min="96" max="97" width="0.1640625" hidden="1" customWidth="1"/>
    <col min="100" max="100" width="16.1640625" customWidth="1"/>
    <col min="101" max="101" width="15.5" customWidth="1"/>
    <col min="102" max="102" width="16" customWidth="1"/>
    <col min="103" max="103" width="16.33203125" customWidth="1"/>
  </cols>
  <sheetData>
    <row r="3" spans="1:102" x14ac:dyDescent="0.2">
      <c r="B3" s="1" t="s">
        <v>935</v>
      </c>
    </row>
    <row r="4" spans="1:102" x14ac:dyDescent="0.2">
      <c r="B4" t="s">
        <v>63</v>
      </c>
      <c r="H4" t="s">
        <v>102</v>
      </c>
      <c r="N4" t="s">
        <v>84</v>
      </c>
      <c r="T4" t="s">
        <v>62</v>
      </c>
      <c r="Z4" t="s">
        <v>49</v>
      </c>
      <c r="AF4" t="s">
        <v>85</v>
      </c>
      <c r="AL4" t="s">
        <v>76</v>
      </c>
      <c r="AR4" t="s">
        <v>86</v>
      </c>
      <c r="AX4" t="s">
        <v>95</v>
      </c>
      <c r="BD4" t="s">
        <v>60</v>
      </c>
      <c r="BJ4" t="s">
        <v>114</v>
      </c>
      <c r="BP4" t="s">
        <v>127</v>
      </c>
      <c r="BV4" t="s">
        <v>87</v>
      </c>
      <c r="CB4" t="s">
        <v>50</v>
      </c>
      <c r="CH4" t="s">
        <v>88</v>
      </c>
      <c r="CN4" t="s">
        <v>938</v>
      </c>
      <c r="CO4" t="s">
        <v>940</v>
      </c>
      <c r="CP4" t="s">
        <v>944</v>
      </c>
      <c r="CQ4" t="s">
        <v>946</v>
      </c>
      <c r="CR4" t="s">
        <v>948</v>
      </c>
      <c r="CS4" t="s">
        <v>950</v>
      </c>
    </row>
    <row r="5" spans="1:102" x14ac:dyDescent="0.2">
      <c r="A5" s="1" t="s">
        <v>933</v>
      </c>
      <c r="B5" s="7" t="s">
        <v>939</v>
      </c>
      <c r="C5" s="4" t="s">
        <v>941</v>
      </c>
      <c r="D5" s="4" t="s">
        <v>945</v>
      </c>
      <c r="E5" s="8" t="s">
        <v>947</v>
      </c>
      <c r="F5" s="4" t="s">
        <v>949</v>
      </c>
      <c r="G5" s="8" t="s">
        <v>951</v>
      </c>
      <c r="H5" s="7" t="s">
        <v>939</v>
      </c>
      <c r="I5" s="4" t="s">
        <v>941</v>
      </c>
      <c r="J5" s="4" t="s">
        <v>945</v>
      </c>
      <c r="K5" s="8" t="s">
        <v>947</v>
      </c>
      <c r="L5" s="4" t="s">
        <v>949</v>
      </c>
      <c r="M5" s="8" t="s">
        <v>951</v>
      </c>
      <c r="N5" s="7" t="s">
        <v>939</v>
      </c>
      <c r="O5" s="4" t="s">
        <v>941</v>
      </c>
      <c r="P5" s="4" t="s">
        <v>945</v>
      </c>
      <c r="Q5" s="8" t="s">
        <v>947</v>
      </c>
      <c r="R5" s="4" t="s">
        <v>949</v>
      </c>
      <c r="S5" s="8" t="s">
        <v>951</v>
      </c>
      <c r="T5" s="7" t="s">
        <v>939</v>
      </c>
      <c r="U5" s="4" t="s">
        <v>941</v>
      </c>
      <c r="V5" s="4" t="s">
        <v>945</v>
      </c>
      <c r="W5" s="8" t="s">
        <v>947</v>
      </c>
      <c r="X5" s="4" t="s">
        <v>949</v>
      </c>
      <c r="Y5" s="8" t="s">
        <v>951</v>
      </c>
      <c r="Z5" s="7" t="s">
        <v>939</v>
      </c>
      <c r="AA5" s="4" t="s">
        <v>941</v>
      </c>
      <c r="AB5" s="4" t="s">
        <v>945</v>
      </c>
      <c r="AC5" s="8" t="s">
        <v>947</v>
      </c>
      <c r="AD5" s="4" t="s">
        <v>949</v>
      </c>
      <c r="AE5" s="8" t="s">
        <v>951</v>
      </c>
      <c r="AF5" s="7" t="s">
        <v>939</v>
      </c>
      <c r="AG5" s="4" t="s">
        <v>941</v>
      </c>
      <c r="AH5" s="4" t="s">
        <v>945</v>
      </c>
      <c r="AI5" s="8" t="s">
        <v>947</v>
      </c>
      <c r="AJ5" s="4" t="s">
        <v>949</v>
      </c>
      <c r="AK5" s="8" t="s">
        <v>951</v>
      </c>
      <c r="AL5" s="7" t="s">
        <v>939</v>
      </c>
      <c r="AM5" s="4" t="s">
        <v>941</v>
      </c>
      <c r="AN5" s="4" t="s">
        <v>945</v>
      </c>
      <c r="AO5" s="8" t="s">
        <v>947</v>
      </c>
      <c r="AP5" s="4" t="s">
        <v>949</v>
      </c>
      <c r="AQ5" s="8" t="s">
        <v>951</v>
      </c>
      <c r="AR5" s="7" t="s">
        <v>939</v>
      </c>
      <c r="AS5" s="4" t="s">
        <v>941</v>
      </c>
      <c r="AT5" s="4" t="s">
        <v>945</v>
      </c>
      <c r="AU5" s="8" t="s">
        <v>947</v>
      </c>
      <c r="AV5" s="4" t="s">
        <v>949</v>
      </c>
      <c r="AW5" s="8" t="s">
        <v>951</v>
      </c>
      <c r="AX5" s="7" t="s">
        <v>939</v>
      </c>
      <c r="AY5" s="4" t="s">
        <v>941</v>
      </c>
      <c r="AZ5" s="4" t="s">
        <v>945</v>
      </c>
      <c r="BA5" s="8" t="s">
        <v>947</v>
      </c>
      <c r="BB5" s="4" t="s">
        <v>949</v>
      </c>
      <c r="BC5" s="8" t="s">
        <v>951</v>
      </c>
      <c r="BD5" s="7" t="s">
        <v>939</v>
      </c>
      <c r="BE5" s="4" t="s">
        <v>941</v>
      </c>
      <c r="BF5" s="4" t="s">
        <v>945</v>
      </c>
      <c r="BG5" s="8" t="s">
        <v>947</v>
      </c>
      <c r="BH5" s="4" t="s">
        <v>949</v>
      </c>
      <c r="BI5" s="8" t="s">
        <v>951</v>
      </c>
      <c r="BJ5" s="7" t="s">
        <v>939</v>
      </c>
      <c r="BK5" s="4" t="s">
        <v>941</v>
      </c>
      <c r="BL5" s="4" t="s">
        <v>945</v>
      </c>
      <c r="BM5" s="8" t="s">
        <v>947</v>
      </c>
      <c r="BN5" s="4" t="s">
        <v>949</v>
      </c>
      <c r="BO5" s="8" t="s">
        <v>951</v>
      </c>
      <c r="BP5" s="7" t="s">
        <v>939</v>
      </c>
      <c r="BQ5" s="4" t="s">
        <v>941</v>
      </c>
      <c r="BR5" s="4" t="s">
        <v>945</v>
      </c>
      <c r="BS5" s="8" t="s">
        <v>947</v>
      </c>
      <c r="BT5" s="4" t="s">
        <v>949</v>
      </c>
      <c r="BU5" s="8" t="s">
        <v>951</v>
      </c>
      <c r="BV5" s="7" t="s">
        <v>939</v>
      </c>
      <c r="BW5" s="4" t="s">
        <v>941</v>
      </c>
      <c r="BX5" s="4" t="s">
        <v>945</v>
      </c>
      <c r="BY5" s="8" t="s">
        <v>947</v>
      </c>
      <c r="BZ5" s="4" t="s">
        <v>949</v>
      </c>
      <c r="CA5" s="8" t="s">
        <v>951</v>
      </c>
      <c r="CB5" s="7" t="s">
        <v>939</v>
      </c>
      <c r="CC5" s="4" t="s">
        <v>941</v>
      </c>
      <c r="CD5" s="4" t="s">
        <v>945</v>
      </c>
      <c r="CE5" s="8" t="s">
        <v>947</v>
      </c>
      <c r="CF5" s="4" t="s">
        <v>949</v>
      </c>
      <c r="CG5" s="8" t="s">
        <v>951</v>
      </c>
      <c r="CH5" s="7" t="s">
        <v>939</v>
      </c>
      <c r="CI5" s="4" t="s">
        <v>941</v>
      </c>
      <c r="CJ5" s="4" t="s">
        <v>945</v>
      </c>
      <c r="CK5" s="8" t="s">
        <v>947</v>
      </c>
      <c r="CL5" s="4" t="s">
        <v>949</v>
      </c>
      <c r="CM5" s="8" t="s">
        <v>951</v>
      </c>
      <c r="CV5" s="20" t="s">
        <v>942</v>
      </c>
      <c r="CW5" s="20" t="s">
        <v>943</v>
      </c>
      <c r="CX5" s="20" t="s">
        <v>936</v>
      </c>
    </row>
    <row r="6" spans="1:102" x14ac:dyDescent="0.2">
      <c r="A6" s="2" t="s">
        <v>236</v>
      </c>
      <c r="B6" s="7"/>
      <c r="C6" s="4"/>
      <c r="D6" s="4"/>
      <c r="E6" s="8"/>
      <c r="F6" s="4"/>
      <c r="G6" s="8"/>
      <c r="H6" s="7"/>
      <c r="I6" s="4"/>
      <c r="J6" s="4"/>
      <c r="K6" s="8"/>
      <c r="L6" s="4"/>
      <c r="M6" s="8"/>
      <c r="N6" s="7"/>
      <c r="O6" s="4"/>
      <c r="P6" s="4"/>
      <c r="Q6" s="8"/>
      <c r="R6" s="4"/>
      <c r="S6" s="8"/>
      <c r="T6" s="7"/>
      <c r="U6" s="4"/>
      <c r="V6" s="4"/>
      <c r="W6" s="8"/>
      <c r="X6" s="4"/>
      <c r="Y6" s="8"/>
      <c r="Z6" s="7">
        <v>1.281599642</v>
      </c>
      <c r="AA6" s="4">
        <v>2565257.4</v>
      </c>
      <c r="AB6" s="4">
        <v>46161955.460000001</v>
      </c>
      <c r="AC6" s="8">
        <v>332.13669490000001</v>
      </c>
      <c r="AD6" s="4">
        <v>2434042.63</v>
      </c>
      <c r="AE6" s="8">
        <v>364.58085840000001</v>
      </c>
      <c r="AF6" s="7">
        <v>1.4635798021189399</v>
      </c>
      <c r="AG6" s="4"/>
      <c r="AH6" s="4">
        <v>28575500</v>
      </c>
      <c r="AI6" s="8">
        <v>209</v>
      </c>
      <c r="AJ6" s="4"/>
      <c r="AK6" s="8">
        <v>220</v>
      </c>
      <c r="AL6" s="7">
        <v>66.617754140556201</v>
      </c>
      <c r="AM6" s="4">
        <v>2744064</v>
      </c>
      <c r="AN6" s="4">
        <v>15912483</v>
      </c>
      <c r="AO6" s="8">
        <v>188.05762894889199</v>
      </c>
      <c r="AP6" s="4">
        <v>968758</v>
      </c>
      <c r="AQ6" s="8">
        <v>160.60576685361499</v>
      </c>
      <c r="AR6" s="7">
        <v>1.4698455179406</v>
      </c>
      <c r="AS6" s="4">
        <v>-48402</v>
      </c>
      <c r="AT6" s="4">
        <v>13585100</v>
      </c>
      <c r="AU6" s="8">
        <v>90.532839675000005</v>
      </c>
      <c r="AV6" s="4"/>
      <c r="AW6" s="8">
        <v>94.122515027000006</v>
      </c>
      <c r="AX6" s="7">
        <v>1.39691016078702</v>
      </c>
      <c r="AY6" s="4">
        <v>387144</v>
      </c>
      <c r="AZ6" s="4">
        <v>9301996</v>
      </c>
      <c r="BA6" s="8">
        <v>62.399619061502001</v>
      </c>
      <c r="BB6" s="4">
        <v>287336</v>
      </c>
      <c r="BC6" s="8">
        <v>64.740957084776497</v>
      </c>
      <c r="BD6" s="7">
        <v>1.52032985803721</v>
      </c>
      <c r="BE6" s="4">
        <v>818552</v>
      </c>
      <c r="BF6" s="4">
        <v>10140854</v>
      </c>
      <c r="BG6" s="8">
        <v>67.487870865488802</v>
      </c>
      <c r="BH6" s="4">
        <v>690867</v>
      </c>
      <c r="BI6" s="8">
        <v>69.720356948707902</v>
      </c>
      <c r="BJ6" s="7">
        <v>1.84246821927958</v>
      </c>
      <c r="BK6" s="4">
        <v>-116816</v>
      </c>
      <c r="BL6" s="4">
        <v>11428173</v>
      </c>
      <c r="BM6" s="8">
        <v>72.909978349293695</v>
      </c>
      <c r="BN6" s="4">
        <v>-264970</v>
      </c>
      <c r="BO6" s="8">
        <v>79.541797092142204</v>
      </c>
      <c r="BP6" s="7">
        <v>2.1025430887640302</v>
      </c>
      <c r="BQ6" s="4">
        <v>626675</v>
      </c>
      <c r="BR6" s="4">
        <v>11730935</v>
      </c>
      <c r="BS6" s="8">
        <v>75.266800972052906</v>
      </c>
      <c r="BT6" s="4">
        <v>486669</v>
      </c>
      <c r="BU6" s="8">
        <v>83.401298683883994</v>
      </c>
      <c r="BV6" s="7">
        <v>1.9909677450413501</v>
      </c>
      <c r="BW6" s="4">
        <v>162598</v>
      </c>
      <c r="BX6" s="4">
        <v>11650869</v>
      </c>
      <c r="BY6" s="8">
        <v>68.423450753129103</v>
      </c>
      <c r="BZ6" s="4">
        <v>83773</v>
      </c>
      <c r="CA6" s="8">
        <v>73.905011092589604</v>
      </c>
      <c r="CB6" s="7">
        <v>2.0406695343964771</v>
      </c>
      <c r="CC6" s="4">
        <v>797904</v>
      </c>
      <c r="CD6" s="4">
        <v>12066994</v>
      </c>
      <c r="CE6" s="8">
        <v>69.379585716028501</v>
      </c>
      <c r="CF6" s="4">
        <v>701061</v>
      </c>
      <c r="CG6" s="8">
        <v>73.788250925835698</v>
      </c>
      <c r="CH6" s="7">
        <v>2.4121578721861661</v>
      </c>
      <c r="CI6" s="4">
        <v>-449586</v>
      </c>
      <c r="CJ6" s="4">
        <v>10055940</v>
      </c>
      <c r="CK6" s="8">
        <v>56.140303998543096</v>
      </c>
      <c r="CL6" s="4">
        <v>-599586</v>
      </c>
      <c r="CM6" s="8">
        <v>59.844781136164897</v>
      </c>
      <c r="CN6" s="7">
        <v>84.138825581107582</v>
      </c>
      <c r="CO6" s="4">
        <v>7487390.4000000004</v>
      </c>
      <c r="CP6" s="4">
        <v>180610799.46000001</v>
      </c>
      <c r="CQ6" s="8">
        <v>1291.7347732399301</v>
      </c>
      <c r="CR6" s="4">
        <v>4787950.63</v>
      </c>
      <c r="CS6" s="8">
        <v>1344.2515932447159</v>
      </c>
      <c r="CV6" s="4">
        <v>12066994</v>
      </c>
      <c r="CW6" s="4">
        <v>10055940</v>
      </c>
      <c r="CX6" s="5">
        <f>CW6-CV6</f>
        <v>-2011054</v>
      </c>
    </row>
    <row r="7" spans="1:102" x14ac:dyDescent="0.2">
      <c r="A7" s="2" t="s">
        <v>564</v>
      </c>
      <c r="B7" s="7"/>
      <c r="C7" s="4"/>
      <c r="D7" s="4"/>
      <c r="E7" s="8"/>
      <c r="F7" s="4"/>
      <c r="G7" s="8"/>
      <c r="H7" s="7"/>
      <c r="I7" s="4"/>
      <c r="J7" s="4"/>
      <c r="K7" s="8"/>
      <c r="L7" s="4"/>
      <c r="M7" s="8"/>
      <c r="N7" s="7"/>
      <c r="O7" s="4"/>
      <c r="P7" s="4"/>
      <c r="Q7" s="8"/>
      <c r="R7" s="4"/>
      <c r="S7" s="8"/>
      <c r="T7" s="7"/>
      <c r="U7" s="4"/>
      <c r="V7" s="4"/>
      <c r="W7" s="8"/>
      <c r="X7" s="4"/>
      <c r="Y7" s="8"/>
      <c r="Z7" s="7"/>
      <c r="AA7" s="4"/>
      <c r="AB7" s="4"/>
      <c r="AC7" s="8"/>
      <c r="AD7" s="4"/>
      <c r="AE7" s="8"/>
      <c r="AF7" s="7"/>
      <c r="AG7" s="4"/>
      <c r="AH7" s="4"/>
      <c r="AI7" s="8"/>
      <c r="AJ7" s="4"/>
      <c r="AK7" s="8"/>
      <c r="AL7" s="7">
        <v>46.916225023514301</v>
      </c>
      <c r="AM7" s="4">
        <v>48655</v>
      </c>
      <c r="AN7" s="4">
        <v>234702</v>
      </c>
      <c r="AO7" s="8">
        <v>302.094364575935</v>
      </c>
      <c r="AP7" s="4">
        <v>1831</v>
      </c>
      <c r="AQ7" s="8">
        <v>258.66596458573099</v>
      </c>
      <c r="AR7" s="7">
        <v>43.105576294325999</v>
      </c>
      <c r="AS7" s="4">
        <v>47503</v>
      </c>
      <c r="AT7" s="4">
        <v>350330</v>
      </c>
      <c r="AU7" s="8">
        <v>376.30052246000002</v>
      </c>
      <c r="AV7" s="4">
        <v>230</v>
      </c>
      <c r="AW7" s="8">
        <v>360.85700061</v>
      </c>
      <c r="AX7" s="7">
        <v>45.0864979295214</v>
      </c>
      <c r="AY7" s="4">
        <v>48876</v>
      </c>
      <c r="AZ7" s="4">
        <v>356137</v>
      </c>
      <c r="BA7" s="8">
        <v>403.732467057441</v>
      </c>
      <c r="BB7" s="4">
        <v>75</v>
      </c>
      <c r="BC7" s="8">
        <v>397.41642307823503</v>
      </c>
      <c r="BD7" s="7"/>
      <c r="BE7" s="4"/>
      <c r="BF7" s="4"/>
      <c r="BG7" s="8"/>
      <c r="BH7" s="4"/>
      <c r="BI7" s="8"/>
      <c r="BJ7" s="7">
        <v>45.710914903333801</v>
      </c>
      <c r="BK7" s="4">
        <v>43181</v>
      </c>
      <c r="BL7" s="4">
        <v>444008</v>
      </c>
      <c r="BM7" s="8">
        <v>509.03472001921898</v>
      </c>
      <c r="BN7" s="4">
        <v>183</v>
      </c>
      <c r="BO7" s="8">
        <v>492.30443232322</v>
      </c>
      <c r="BP7" s="7">
        <v>24.300628084767801</v>
      </c>
      <c r="BQ7" s="4">
        <v>315607</v>
      </c>
      <c r="BR7" s="4">
        <v>700485</v>
      </c>
      <c r="BS7" s="8">
        <v>795.76580035625898</v>
      </c>
      <c r="BT7" s="4">
        <v>260748</v>
      </c>
      <c r="BU7" s="8">
        <v>793.63579714614798</v>
      </c>
      <c r="BV7" s="7">
        <v>25.4047179117407</v>
      </c>
      <c r="BW7" s="4">
        <v>54350</v>
      </c>
      <c r="BX7" s="4">
        <v>742128</v>
      </c>
      <c r="BY7" s="8">
        <v>513.33356798423097</v>
      </c>
      <c r="BZ7" s="4">
        <v>12052</v>
      </c>
      <c r="CA7" s="8">
        <v>522.42300517405204</v>
      </c>
      <c r="CB7" s="7"/>
      <c r="CC7" s="4"/>
      <c r="CD7" s="4"/>
      <c r="CE7" s="8"/>
      <c r="CF7" s="4"/>
      <c r="CG7" s="8"/>
      <c r="CH7" s="7">
        <v>44.442453170710777</v>
      </c>
      <c r="CI7" s="4">
        <v>53540</v>
      </c>
      <c r="CJ7" s="4">
        <v>597086</v>
      </c>
      <c r="CK7" s="8">
        <v>613.78396126467703</v>
      </c>
      <c r="CL7" s="4">
        <v>0</v>
      </c>
      <c r="CM7" s="8">
        <v>627.35043034383705</v>
      </c>
      <c r="CN7" s="7">
        <v>274.96701331791473</v>
      </c>
      <c r="CO7" s="4">
        <v>611712</v>
      </c>
      <c r="CP7" s="4">
        <v>3424876</v>
      </c>
      <c r="CQ7" s="8">
        <v>3514.0454037177619</v>
      </c>
      <c r="CR7" s="4">
        <v>275119</v>
      </c>
      <c r="CS7" s="8">
        <v>3452.6530532612232</v>
      </c>
      <c r="CV7" s="4"/>
      <c r="CW7" s="4">
        <v>597086</v>
      </c>
      <c r="CX7" s="5">
        <f t="shared" ref="CX7:CX70" si="0">CW7-CV7</f>
        <v>597086</v>
      </c>
    </row>
    <row r="8" spans="1:102" x14ac:dyDescent="0.2">
      <c r="A8" s="2" t="s">
        <v>567</v>
      </c>
      <c r="B8" s="7">
        <v>29.391190989889299</v>
      </c>
      <c r="C8" s="4">
        <v>7993918.6500000004</v>
      </c>
      <c r="D8" s="4">
        <v>23903918.789999999</v>
      </c>
      <c r="E8" s="8">
        <v>233.10571602988401</v>
      </c>
      <c r="F8" s="4">
        <v>4742581.3599999901</v>
      </c>
      <c r="G8" s="8">
        <v>210.318908838281</v>
      </c>
      <c r="H8" s="7">
        <v>32.416703984391397</v>
      </c>
      <c r="I8" s="4">
        <v>5295120.59</v>
      </c>
      <c r="J8" s="4">
        <v>24422696.9500002</v>
      </c>
      <c r="K8" s="8">
        <v>188.12737378726601</v>
      </c>
      <c r="L8" s="4">
        <v>1223280.8400000001</v>
      </c>
      <c r="M8" s="8">
        <v>216.043906296111</v>
      </c>
      <c r="N8" s="7">
        <v>37.434695165839301</v>
      </c>
      <c r="O8" s="4">
        <v>5608674.3300000001</v>
      </c>
      <c r="P8" s="4">
        <v>26204035.789999899</v>
      </c>
      <c r="Q8" s="8">
        <v>148.89426287872499</v>
      </c>
      <c r="R8" s="4">
        <v>3884860.11</v>
      </c>
      <c r="S8" s="8">
        <v>242.684696529447</v>
      </c>
      <c r="T8" s="7">
        <v>43.726459650000002</v>
      </c>
      <c r="U8" s="4">
        <v>3702086.99</v>
      </c>
      <c r="V8" s="4">
        <v>25214165.84</v>
      </c>
      <c r="W8" s="8">
        <v>161.0556607</v>
      </c>
      <c r="X8" s="4">
        <v>616309.91</v>
      </c>
      <c r="Y8" s="8">
        <v>254.21379060000001</v>
      </c>
      <c r="Z8" s="7">
        <v>43.595875669999998</v>
      </c>
      <c r="AA8" s="4">
        <v>1276313.27</v>
      </c>
      <c r="AB8" s="4">
        <v>19611278.350000001</v>
      </c>
      <c r="AC8" s="8">
        <v>158.23688179999999</v>
      </c>
      <c r="AD8" s="4"/>
      <c r="AE8" s="8">
        <v>180.19984640000001</v>
      </c>
      <c r="AF8" s="7">
        <v>76.189998848146999</v>
      </c>
      <c r="AG8" s="4">
        <v>2849234</v>
      </c>
      <c r="AH8" s="4">
        <v>16066694</v>
      </c>
      <c r="AI8" s="8">
        <v>62</v>
      </c>
      <c r="AJ8" s="4">
        <v>263294</v>
      </c>
      <c r="AK8" s="8">
        <v>62</v>
      </c>
      <c r="AL8" s="7">
        <v>75.2793737462042</v>
      </c>
      <c r="AM8" s="4">
        <v>3049344</v>
      </c>
      <c r="AN8" s="4">
        <v>13485806</v>
      </c>
      <c r="AO8" s="8">
        <v>51.222601082672902</v>
      </c>
      <c r="AP8" s="4">
        <v>1517607</v>
      </c>
      <c r="AQ8" s="8">
        <v>52.0468998310469</v>
      </c>
      <c r="AR8" s="7"/>
      <c r="AS8" s="4"/>
      <c r="AT8" s="4"/>
      <c r="AU8" s="8"/>
      <c r="AV8" s="4"/>
      <c r="AW8" s="8"/>
      <c r="AX8" s="7">
        <v>70.310099861991802</v>
      </c>
      <c r="AY8" s="4">
        <v>-197383</v>
      </c>
      <c r="AZ8" s="4">
        <v>5573643</v>
      </c>
      <c r="BA8" s="8">
        <v>21.259985529369999</v>
      </c>
      <c r="BB8" s="4">
        <v>-3349211</v>
      </c>
      <c r="BC8" s="8">
        <v>20.520937771934101</v>
      </c>
      <c r="BD8" s="7">
        <v>78.262005395711796</v>
      </c>
      <c r="BE8" s="4">
        <v>3787585</v>
      </c>
      <c r="BF8" s="4">
        <v>15498638</v>
      </c>
      <c r="BG8" s="8">
        <v>37.836233424190098</v>
      </c>
      <c r="BH8" s="4">
        <v>966412</v>
      </c>
      <c r="BI8" s="8">
        <v>58.912968448752302</v>
      </c>
      <c r="BJ8" s="7">
        <v>75.650241625029096</v>
      </c>
      <c r="BK8" s="4">
        <v>9878039</v>
      </c>
      <c r="BL8" s="4">
        <v>23281824</v>
      </c>
      <c r="BM8" s="8">
        <v>70.198116536908898</v>
      </c>
      <c r="BN8" s="4">
        <v>7501254</v>
      </c>
      <c r="BO8" s="8">
        <v>94.414744902971407</v>
      </c>
      <c r="BP8" s="7">
        <v>72.693923874726096</v>
      </c>
      <c r="BQ8" s="4">
        <v>10201134</v>
      </c>
      <c r="BR8" s="4">
        <v>31635264</v>
      </c>
      <c r="BS8" s="8">
        <v>100.33651640804</v>
      </c>
      <c r="BT8" s="4">
        <v>7180370</v>
      </c>
      <c r="BU8" s="8">
        <v>124.443540762563</v>
      </c>
      <c r="BV8" s="7">
        <v>73.665876114570906</v>
      </c>
      <c r="BW8" s="4">
        <v>5726973</v>
      </c>
      <c r="BX8" s="4">
        <v>30632298</v>
      </c>
      <c r="BY8" s="8">
        <v>112.349531153825</v>
      </c>
      <c r="BZ8" s="4">
        <v>1897785</v>
      </c>
      <c r="CA8" s="8">
        <v>112.919720058989</v>
      </c>
      <c r="CB8" s="7">
        <v>75.554827236427087</v>
      </c>
      <c r="CC8" s="4">
        <v>3861806</v>
      </c>
      <c r="CD8" s="4">
        <v>28858852</v>
      </c>
      <c r="CE8" s="8">
        <v>100.305977564895</v>
      </c>
      <c r="CF8" s="4">
        <v>661669</v>
      </c>
      <c r="CG8" s="8">
        <v>100.479759451775</v>
      </c>
      <c r="CH8" s="7">
        <v>75.649327949941451</v>
      </c>
      <c r="CI8" s="4">
        <v>1675200</v>
      </c>
      <c r="CJ8" s="4">
        <v>28242174</v>
      </c>
      <c r="CK8" s="8">
        <v>91.810609413866999</v>
      </c>
      <c r="CL8" s="4">
        <v>-1324800</v>
      </c>
      <c r="CM8" s="8">
        <v>93.9893606916376</v>
      </c>
      <c r="CN8" s="7">
        <v>859.82060011286944</v>
      </c>
      <c r="CO8" s="4">
        <v>64708045.829999998</v>
      </c>
      <c r="CP8" s="4">
        <v>312631288.72000015</v>
      </c>
      <c r="CQ8" s="8">
        <v>1536.7394663096441</v>
      </c>
      <c r="CR8" s="4">
        <v>25781412.219999991</v>
      </c>
      <c r="CS8" s="8">
        <v>1823.1890805835085</v>
      </c>
      <c r="CV8" s="4">
        <v>28858852</v>
      </c>
      <c r="CW8" s="4">
        <v>28242174</v>
      </c>
      <c r="CX8" s="5">
        <f t="shared" si="0"/>
        <v>-616678</v>
      </c>
    </row>
    <row r="9" spans="1:102" x14ac:dyDescent="0.2">
      <c r="A9" s="2" t="s">
        <v>467</v>
      </c>
      <c r="B9" s="7">
        <v>23.226043416129201</v>
      </c>
      <c r="C9" s="4">
        <v>343325.46</v>
      </c>
      <c r="D9" s="4">
        <v>1106523.8500000001</v>
      </c>
      <c r="E9" s="8">
        <v>159.12586799405</v>
      </c>
      <c r="F9" s="4">
        <v>61960.940000000301</v>
      </c>
      <c r="G9" s="8">
        <v>137.34092956580901</v>
      </c>
      <c r="H9" s="7">
        <v>15.3483197046152</v>
      </c>
      <c r="I9" s="4">
        <v>1528760.75</v>
      </c>
      <c r="J9" s="4">
        <v>2187990.92</v>
      </c>
      <c r="K9" s="8">
        <v>307.89502981134802</v>
      </c>
      <c r="L9" s="4">
        <v>1255172.52</v>
      </c>
      <c r="M9" s="8">
        <v>270.15508886439198</v>
      </c>
      <c r="N9" s="7">
        <v>15.4495070851713</v>
      </c>
      <c r="O9" s="4">
        <v>1855034.41</v>
      </c>
      <c r="P9" s="4">
        <v>3222195.26</v>
      </c>
      <c r="Q9" s="8">
        <v>459.515789399563</v>
      </c>
      <c r="R9" s="4">
        <v>1548117.46</v>
      </c>
      <c r="S9" s="8">
        <v>404.75875556954003</v>
      </c>
      <c r="T9" s="7">
        <v>12.76088538</v>
      </c>
      <c r="U9" s="4">
        <v>1927280</v>
      </c>
      <c r="V9" s="4">
        <v>5186436.6399999997</v>
      </c>
      <c r="W9" s="8">
        <v>441.77421379999998</v>
      </c>
      <c r="X9" s="4">
        <v>1625960.47</v>
      </c>
      <c r="Y9" s="8">
        <v>415.28470720000001</v>
      </c>
      <c r="Z9" s="7">
        <v>24.155841150000001</v>
      </c>
      <c r="AA9" s="4">
        <v>332751.27</v>
      </c>
      <c r="AB9" s="4">
        <v>2430449.19</v>
      </c>
      <c r="AC9" s="8">
        <v>401.14038599999998</v>
      </c>
      <c r="AD9" s="4">
        <v>64827.45</v>
      </c>
      <c r="AE9" s="8">
        <v>257.3166458</v>
      </c>
      <c r="AF9" s="7">
        <v>22.244838196688299</v>
      </c>
      <c r="AG9" s="4">
        <v>389197</v>
      </c>
      <c r="AH9" s="4">
        <v>2564723</v>
      </c>
      <c r="AI9" s="8">
        <v>222</v>
      </c>
      <c r="AJ9" s="4"/>
      <c r="AK9" s="8">
        <v>216</v>
      </c>
      <c r="AL9" s="7">
        <v>24.2217713355084</v>
      </c>
      <c r="AM9" s="4">
        <v>215485</v>
      </c>
      <c r="AN9" s="4">
        <v>2199790</v>
      </c>
      <c r="AO9" s="8">
        <v>179.188188799237</v>
      </c>
      <c r="AP9" s="4"/>
      <c r="AQ9" s="8">
        <v>179.77693273544199</v>
      </c>
      <c r="AR9" s="7">
        <v>19.208235906702999</v>
      </c>
      <c r="AS9" s="4">
        <v>1588160</v>
      </c>
      <c r="AT9" s="4">
        <v>2831575</v>
      </c>
      <c r="AU9" s="8">
        <v>234.51382841</v>
      </c>
      <c r="AV9" s="4">
        <v>1023762</v>
      </c>
      <c r="AW9" s="8">
        <v>224.80762050999999</v>
      </c>
      <c r="AX9" s="7">
        <v>13.220453272094201</v>
      </c>
      <c r="AY9" s="4">
        <v>1399147</v>
      </c>
      <c r="AZ9" s="4">
        <v>4117126</v>
      </c>
      <c r="BA9" s="8">
        <v>216.63454880932099</v>
      </c>
      <c r="BB9" s="4">
        <v>831237</v>
      </c>
      <c r="BC9" s="8">
        <v>202.29177838446401</v>
      </c>
      <c r="BD9" s="7"/>
      <c r="BE9" s="4"/>
      <c r="BF9" s="4"/>
      <c r="BG9" s="8"/>
      <c r="BH9" s="4"/>
      <c r="BI9" s="8"/>
      <c r="BJ9" s="7">
        <v>14.0053762843255</v>
      </c>
      <c r="BK9" s="4">
        <v>-602558</v>
      </c>
      <c r="BL9" s="4">
        <v>2716316</v>
      </c>
      <c r="BM9" s="8">
        <v>97.874085008059097</v>
      </c>
      <c r="BN9" s="4">
        <v>-965298</v>
      </c>
      <c r="BO9" s="8">
        <v>97.311919691578893</v>
      </c>
      <c r="BP9" s="7">
        <v>11.5954481695233</v>
      </c>
      <c r="BQ9" s="4">
        <v>807312</v>
      </c>
      <c r="BR9" s="4">
        <v>3005059</v>
      </c>
      <c r="BS9" s="8">
        <v>139.16856820493101</v>
      </c>
      <c r="BT9" s="4">
        <v>491496</v>
      </c>
      <c r="BU9" s="8">
        <v>124.397771601068</v>
      </c>
      <c r="BV9" s="7">
        <v>13.038393024186</v>
      </c>
      <c r="BW9" s="4">
        <v>287307</v>
      </c>
      <c r="BX9" s="4">
        <v>2832574</v>
      </c>
      <c r="BY9" s="8">
        <v>95.371584408449905</v>
      </c>
      <c r="BZ9" s="4">
        <v>-7296</v>
      </c>
      <c r="CA9" s="8">
        <v>105.856089929546</v>
      </c>
      <c r="CB9" s="7">
        <v>14.40803455447881</v>
      </c>
      <c r="CC9" s="4">
        <v>266645</v>
      </c>
      <c r="CD9" s="4">
        <v>3053276</v>
      </c>
      <c r="CE9" s="8">
        <v>123.694423010016</v>
      </c>
      <c r="CF9" s="4">
        <v>-55691</v>
      </c>
      <c r="CG9" s="8">
        <v>118.69159496121399</v>
      </c>
      <c r="CH9" s="7">
        <v>20.646338969053069</v>
      </c>
      <c r="CI9" s="4">
        <v>-825950</v>
      </c>
      <c r="CJ9" s="4">
        <v>1866059</v>
      </c>
      <c r="CK9" s="8">
        <v>96.117519569823301</v>
      </c>
      <c r="CL9" s="4">
        <v>-1177513</v>
      </c>
      <c r="CM9" s="8">
        <v>91.974745258574998</v>
      </c>
      <c r="CN9" s="7">
        <v>243.52948644847632</v>
      </c>
      <c r="CO9" s="4">
        <v>9511896.8900000006</v>
      </c>
      <c r="CP9" s="4">
        <v>39320093.859999999</v>
      </c>
      <c r="CQ9" s="8">
        <v>3174.0140332247988</v>
      </c>
      <c r="CR9" s="4">
        <v>4696735.8400000008</v>
      </c>
      <c r="CS9" s="8">
        <v>2845.9645800716294</v>
      </c>
      <c r="CV9" s="4">
        <v>3053276</v>
      </c>
      <c r="CW9" s="4">
        <v>1866059</v>
      </c>
      <c r="CX9" s="5">
        <f t="shared" si="0"/>
        <v>-1187217</v>
      </c>
    </row>
    <row r="10" spans="1:102" x14ac:dyDescent="0.2">
      <c r="A10" s="2" t="s">
        <v>789</v>
      </c>
      <c r="B10" s="7">
        <v>72.899911470718905</v>
      </c>
      <c r="C10" s="4">
        <v>308047.39</v>
      </c>
      <c r="D10" s="4">
        <v>3126417.13</v>
      </c>
      <c r="E10" s="8">
        <v>303.89655097943898</v>
      </c>
      <c r="F10" s="4">
        <v>246047.39</v>
      </c>
      <c r="G10" s="8">
        <v>186.230534633963</v>
      </c>
      <c r="H10" s="7">
        <v>69.554503745106501</v>
      </c>
      <c r="I10" s="4">
        <v>859103.36999999895</v>
      </c>
      <c r="J10" s="4">
        <v>1617514.71</v>
      </c>
      <c r="K10" s="8">
        <v>136.033269111751</v>
      </c>
      <c r="L10" s="4">
        <v>831009.73999999894</v>
      </c>
      <c r="M10" s="8">
        <v>97.316694880146002</v>
      </c>
      <c r="N10" s="7">
        <v>73.102533172449995</v>
      </c>
      <c r="O10" s="4">
        <v>408733.71999999898</v>
      </c>
      <c r="P10" s="4">
        <v>1699324.29</v>
      </c>
      <c r="Q10" s="8">
        <v>95.031747992825103</v>
      </c>
      <c r="R10" s="4">
        <v>351939.32999999903</v>
      </c>
      <c r="S10" s="8">
        <v>90.448296959105804</v>
      </c>
      <c r="T10" s="7">
        <v>73.560702039999995</v>
      </c>
      <c r="U10" s="4">
        <v>458360.08</v>
      </c>
      <c r="V10" s="4">
        <v>2005450.35</v>
      </c>
      <c r="W10" s="8">
        <v>111.04731839999999</v>
      </c>
      <c r="X10" s="4">
        <v>336800.39</v>
      </c>
      <c r="Y10" s="8">
        <v>112.05422110000001</v>
      </c>
      <c r="Z10" s="7">
        <v>72.263185089999993</v>
      </c>
      <c r="AA10" s="4">
        <v>616655.24</v>
      </c>
      <c r="AB10" s="4">
        <v>2142672.19</v>
      </c>
      <c r="AC10" s="8">
        <v>118.44258979999999</v>
      </c>
      <c r="AD10" s="4">
        <v>450616.13</v>
      </c>
      <c r="AE10" s="8">
        <v>121.16588369999999</v>
      </c>
      <c r="AF10" s="7">
        <v>74.816329496478005</v>
      </c>
      <c r="AG10" s="4">
        <v>457738</v>
      </c>
      <c r="AH10" s="4">
        <v>2487743</v>
      </c>
      <c r="AI10" s="8">
        <v>135</v>
      </c>
      <c r="AJ10" s="4">
        <v>302775</v>
      </c>
      <c r="AK10" s="8">
        <v>138</v>
      </c>
      <c r="AL10" s="7">
        <v>74.391518623392997</v>
      </c>
      <c r="AM10" s="4">
        <v>639294</v>
      </c>
      <c r="AN10" s="4">
        <v>2891175</v>
      </c>
      <c r="AO10" s="8">
        <v>163.766240816768</v>
      </c>
      <c r="AP10" s="4">
        <v>438645</v>
      </c>
      <c r="AQ10" s="8">
        <v>169.17772793870699</v>
      </c>
      <c r="AR10" s="7">
        <v>67.860611208542096</v>
      </c>
      <c r="AS10" s="4">
        <v>970390</v>
      </c>
      <c r="AT10" s="4">
        <v>3652269</v>
      </c>
      <c r="AU10" s="8">
        <v>199.24700088</v>
      </c>
      <c r="AV10" s="4">
        <v>787706</v>
      </c>
      <c r="AW10" s="8">
        <v>211.12815466000001</v>
      </c>
      <c r="AX10" s="7">
        <v>72.373154234720104</v>
      </c>
      <c r="AY10" s="4">
        <v>668815</v>
      </c>
      <c r="AZ10" s="4">
        <v>3592588</v>
      </c>
      <c r="BA10" s="8">
        <v>198.34644162105599</v>
      </c>
      <c r="BB10" s="4">
        <v>483624</v>
      </c>
      <c r="BC10" s="8">
        <v>204.25739496944999</v>
      </c>
      <c r="BD10" s="7">
        <v>72.432718459292502</v>
      </c>
      <c r="BE10" s="4">
        <v>636569</v>
      </c>
      <c r="BF10" s="4">
        <v>3634225</v>
      </c>
      <c r="BG10" s="8">
        <v>203.20737974669601</v>
      </c>
      <c r="BH10" s="4">
        <v>450460</v>
      </c>
      <c r="BI10" s="8">
        <v>194.07035074504401</v>
      </c>
      <c r="BJ10" s="7">
        <v>72.085208073000203</v>
      </c>
      <c r="BK10" s="4">
        <v>840085</v>
      </c>
      <c r="BL10" s="4">
        <v>4045386</v>
      </c>
      <c r="BM10" s="8">
        <v>242.01342939293099</v>
      </c>
      <c r="BN10" s="4">
        <v>571738</v>
      </c>
      <c r="BO10" s="8">
        <v>233.09673119510501</v>
      </c>
      <c r="BP10" s="7">
        <v>64.519630305868802</v>
      </c>
      <c r="BQ10" s="4">
        <v>1031419</v>
      </c>
      <c r="BR10" s="4">
        <v>4549705</v>
      </c>
      <c r="BS10" s="8">
        <v>280.24606849232498</v>
      </c>
      <c r="BT10" s="4">
        <v>719203</v>
      </c>
      <c r="BU10" s="8">
        <v>274.366938482877</v>
      </c>
      <c r="BV10" s="7">
        <v>56.965453436783797</v>
      </c>
      <c r="BW10" s="4">
        <v>806957</v>
      </c>
      <c r="BX10" s="4">
        <v>4909159</v>
      </c>
      <c r="BY10" s="8">
        <v>276.09724393948198</v>
      </c>
      <c r="BZ10" s="4">
        <v>550607</v>
      </c>
      <c r="CA10" s="8">
        <v>279.33098283786398</v>
      </c>
      <c r="CB10" s="7">
        <v>57.029818567923193</v>
      </c>
      <c r="CC10" s="4">
        <v>776877</v>
      </c>
      <c r="CD10" s="4">
        <v>5045188</v>
      </c>
      <c r="CE10" s="8">
        <v>274.78415181739501</v>
      </c>
      <c r="CF10" s="4">
        <v>457389</v>
      </c>
      <c r="CG10" s="8">
        <v>273.656857755266</v>
      </c>
      <c r="CH10" s="7">
        <v>61.857504694673779</v>
      </c>
      <c r="CI10" s="4">
        <v>285261</v>
      </c>
      <c r="CJ10" s="4">
        <v>4176430</v>
      </c>
      <c r="CK10" s="8">
        <v>191.509316322285</v>
      </c>
      <c r="CL10" s="4">
        <v>890</v>
      </c>
      <c r="CM10" s="8">
        <v>208.50295382055199</v>
      </c>
      <c r="CN10" s="7">
        <v>1035.7127826189508</v>
      </c>
      <c r="CO10" s="4">
        <v>9764304.799999997</v>
      </c>
      <c r="CP10" s="4">
        <v>49575246.670000002</v>
      </c>
      <c r="CQ10" s="8">
        <v>2928.6687493129525</v>
      </c>
      <c r="CR10" s="4">
        <v>6979449.9799999986</v>
      </c>
      <c r="CS10" s="8">
        <v>2792.8037236780801</v>
      </c>
      <c r="CV10" s="4">
        <v>5045188</v>
      </c>
      <c r="CW10" s="4">
        <v>4176430</v>
      </c>
      <c r="CX10" s="5">
        <f t="shared" si="0"/>
        <v>-868758</v>
      </c>
    </row>
    <row r="11" spans="1:102" x14ac:dyDescent="0.2">
      <c r="A11" s="2" t="s">
        <v>416</v>
      </c>
      <c r="B11" s="7"/>
      <c r="C11" s="4"/>
      <c r="D11" s="4"/>
      <c r="E11" s="8"/>
      <c r="F11" s="4"/>
      <c r="G11" s="8"/>
      <c r="H11" s="7"/>
      <c r="I11" s="4"/>
      <c r="J11" s="4"/>
      <c r="K11" s="8"/>
      <c r="L11" s="4"/>
      <c r="M11" s="8"/>
      <c r="N11" s="7"/>
      <c r="O11" s="4"/>
      <c r="P11" s="4"/>
      <c r="Q11" s="8"/>
      <c r="R11" s="4"/>
      <c r="S11" s="8"/>
      <c r="T11" s="7"/>
      <c r="U11" s="4"/>
      <c r="V11" s="4"/>
      <c r="W11" s="8"/>
      <c r="X11" s="4"/>
      <c r="Y11" s="8"/>
      <c r="Z11" s="7"/>
      <c r="AA11" s="4"/>
      <c r="AB11" s="4"/>
      <c r="AC11" s="8"/>
      <c r="AD11" s="4"/>
      <c r="AE11" s="8"/>
      <c r="AF11" s="7"/>
      <c r="AG11" s="4"/>
      <c r="AH11" s="4"/>
      <c r="AI11" s="8"/>
      <c r="AJ11" s="4"/>
      <c r="AK11" s="8"/>
      <c r="AL11" s="7"/>
      <c r="AM11" s="4"/>
      <c r="AN11" s="4"/>
      <c r="AO11" s="8"/>
      <c r="AP11" s="4"/>
      <c r="AQ11" s="8"/>
      <c r="AR11" s="7"/>
      <c r="AS11" s="4"/>
      <c r="AT11" s="4"/>
      <c r="AU11" s="8"/>
      <c r="AV11" s="4"/>
      <c r="AW11" s="8"/>
      <c r="AX11" s="7"/>
      <c r="AY11" s="4"/>
      <c r="AZ11" s="4"/>
      <c r="BA11" s="8"/>
      <c r="BB11" s="4"/>
      <c r="BC11" s="8"/>
      <c r="BD11" s="7"/>
      <c r="BE11" s="4"/>
      <c r="BF11" s="4"/>
      <c r="BG11" s="8"/>
      <c r="BH11" s="4"/>
      <c r="BI11" s="8"/>
      <c r="BJ11" s="7">
        <v>72.725612928783505</v>
      </c>
      <c r="BK11" s="4">
        <v>4621563</v>
      </c>
      <c r="BL11" s="4">
        <v>12374536</v>
      </c>
      <c r="BM11" s="8">
        <v>124.72043397739</v>
      </c>
      <c r="BN11" s="4">
        <v>2780333</v>
      </c>
      <c r="BO11" s="8">
        <v>141.620183568893</v>
      </c>
      <c r="BP11" s="7">
        <v>73.405642954369398</v>
      </c>
      <c r="BQ11" s="4">
        <v>3602373</v>
      </c>
      <c r="BR11" s="4">
        <v>12670803</v>
      </c>
      <c r="BS11" s="8">
        <v>103.861707165242</v>
      </c>
      <c r="BT11" s="4">
        <v>1620796</v>
      </c>
      <c r="BU11" s="8">
        <v>134.832353457587</v>
      </c>
      <c r="BV11" s="7">
        <v>75.662149258878699</v>
      </c>
      <c r="BW11" s="4">
        <v>2256099</v>
      </c>
      <c r="BX11" s="4">
        <v>12990253</v>
      </c>
      <c r="BY11" s="8">
        <v>104.077446463691</v>
      </c>
      <c r="BZ11" s="4">
        <v>145109</v>
      </c>
      <c r="CA11" s="8">
        <v>127.979793576259</v>
      </c>
      <c r="CB11" s="7">
        <v>75.225998237544914</v>
      </c>
      <c r="CC11" s="4">
        <v>2243255</v>
      </c>
      <c r="CD11" s="4">
        <v>12336954</v>
      </c>
      <c r="CE11" s="8">
        <v>95.564386229189296</v>
      </c>
      <c r="CF11" s="4">
        <v>-121476</v>
      </c>
      <c r="CG11" s="8">
        <v>112.902881506162</v>
      </c>
      <c r="CH11" s="7">
        <v>74.299320893573181</v>
      </c>
      <c r="CI11" s="4">
        <v>2537147</v>
      </c>
      <c r="CJ11" s="4">
        <v>11936954</v>
      </c>
      <c r="CK11" s="8">
        <v>72.760352127746799</v>
      </c>
      <c r="CL11" s="4">
        <v>161047</v>
      </c>
      <c r="CM11" s="8">
        <v>100.77195764865699</v>
      </c>
      <c r="CN11" s="7">
        <v>371.31872427314966</v>
      </c>
      <c r="CO11" s="4">
        <v>15260437</v>
      </c>
      <c r="CP11" s="4">
        <v>62309500</v>
      </c>
      <c r="CQ11" s="8">
        <v>500.9843259632591</v>
      </c>
      <c r="CR11" s="4">
        <v>4585809</v>
      </c>
      <c r="CS11" s="8">
        <v>618.10716975755804</v>
      </c>
      <c r="CV11" s="4">
        <v>12336954</v>
      </c>
      <c r="CW11" s="4">
        <v>11936954</v>
      </c>
      <c r="CX11" s="5">
        <f t="shared" si="0"/>
        <v>-400000</v>
      </c>
    </row>
    <row r="12" spans="1:102" x14ac:dyDescent="0.2">
      <c r="A12" s="2" t="s">
        <v>721</v>
      </c>
      <c r="B12" s="7"/>
      <c r="C12" s="4"/>
      <c r="D12" s="4"/>
      <c r="E12" s="8"/>
      <c r="F12" s="4"/>
      <c r="G12" s="8"/>
      <c r="H12" s="7"/>
      <c r="I12" s="4"/>
      <c r="J12" s="4"/>
      <c r="K12" s="8"/>
      <c r="L12" s="4"/>
      <c r="M12" s="8"/>
      <c r="N12" s="7"/>
      <c r="O12" s="4"/>
      <c r="P12" s="4"/>
      <c r="Q12" s="8"/>
      <c r="R12" s="4"/>
      <c r="S12" s="8"/>
      <c r="T12" s="7"/>
      <c r="U12" s="4"/>
      <c r="V12" s="4"/>
      <c r="W12" s="8"/>
      <c r="X12" s="4"/>
      <c r="Y12" s="8"/>
      <c r="Z12" s="7"/>
      <c r="AA12" s="4"/>
      <c r="AB12" s="4"/>
      <c r="AC12" s="8"/>
      <c r="AD12" s="4"/>
      <c r="AE12" s="8"/>
      <c r="AF12" s="7">
        <v>69.222641359272004</v>
      </c>
      <c r="AG12" s="4">
        <v>3224704</v>
      </c>
      <c r="AH12" s="4">
        <v>31709341</v>
      </c>
      <c r="AI12" s="8">
        <v>80</v>
      </c>
      <c r="AJ12" s="4">
        <v>216983</v>
      </c>
      <c r="AK12" s="8">
        <v>138</v>
      </c>
      <c r="AL12" s="7">
        <v>71.131098643289306</v>
      </c>
      <c r="AM12" s="4">
        <v>2327723</v>
      </c>
      <c r="AN12" s="4">
        <v>92544660</v>
      </c>
      <c r="AO12" s="8">
        <v>91.984077033821805</v>
      </c>
      <c r="AP12" s="4">
        <v>-2403936</v>
      </c>
      <c r="AQ12" s="8">
        <v>405.05868437547298</v>
      </c>
      <c r="AR12" s="7">
        <v>66.970635386650102</v>
      </c>
      <c r="AS12" s="4">
        <v>4466631</v>
      </c>
      <c r="AT12" s="4">
        <v>127307971</v>
      </c>
      <c r="AU12" s="8">
        <v>418.12110747999998</v>
      </c>
      <c r="AV12" s="4">
        <v>-1625290</v>
      </c>
      <c r="AW12" s="8">
        <v>548.40437827000005</v>
      </c>
      <c r="AX12" s="7">
        <v>66.494444971396305</v>
      </c>
      <c r="AY12" s="4">
        <v>4896272</v>
      </c>
      <c r="AZ12" s="4">
        <v>59286145</v>
      </c>
      <c r="BA12" s="8">
        <v>279.15245307928302</v>
      </c>
      <c r="BB12" s="4">
        <v>2185698</v>
      </c>
      <c r="BC12" s="8">
        <v>250.47194741610701</v>
      </c>
      <c r="BD12" s="7">
        <v>61.643000489448397</v>
      </c>
      <c r="BE12" s="4">
        <v>10269370</v>
      </c>
      <c r="BF12" s="4">
        <v>69589879</v>
      </c>
      <c r="BG12" s="8">
        <v>332.84455852774897</v>
      </c>
      <c r="BH12" s="4">
        <v>3922345</v>
      </c>
      <c r="BI12" s="8">
        <v>299.23941498929503</v>
      </c>
      <c r="BJ12" s="7">
        <v>62.675349442411203</v>
      </c>
      <c r="BK12" s="4">
        <v>11509018</v>
      </c>
      <c r="BL12" s="4">
        <v>56184021</v>
      </c>
      <c r="BM12" s="8">
        <v>297.18180287920597</v>
      </c>
      <c r="BN12" s="4">
        <v>6416882</v>
      </c>
      <c r="BO12" s="8">
        <v>248.207241993933</v>
      </c>
      <c r="BP12" s="7">
        <v>63.691182102028797</v>
      </c>
      <c r="BQ12" s="4">
        <v>6750892</v>
      </c>
      <c r="BR12" s="4">
        <v>58008259</v>
      </c>
      <c r="BS12" s="8">
        <v>277.84223445297499</v>
      </c>
      <c r="BT12" s="4">
        <v>5243870</v>
      </c>
      <c r="BU12" s="8">
        <v>234.927253624663</v>
      </c>
      <c r="BV12" s="7">
        <v>61.627808501677997</v>
      </c>
      <c r="BW12" s="4">
        <v>12041015</v>
      </c>
      <c r="BX12" s="4">
        <v>65643448</v>
      </c>
      <c r="BY12" s="8">
        <v>288.50262887281298</v>
      </c>
      <c r="BZ12" s="4">
        <v>6869754</v>
      </c>
      <c r="CA12" s="8">
        <v>254.67834177095699</v>
      </c>
      <c r="CB12" s="7">
        <v>60.001441438925141</v>
      </c>
      <c r="CC12" s="4">
        <v>4579350</v>
      </c>
      <c r="CD12" s="4">
        <v>62088201</v>
      </c>
      <c r="CE12" s="8">
        <v>225.23935591738999</v>
      </c>
      <c r="CF12" s="4">
        <v>-963329</v>
      </c>
      <c r="CG12" s="8">
        <v>200.21594001323501</v>
      </c>
      <c r="CH12" s="7">
        <v>66.446891927096047</v>
      </c>
      <c r="CI12" s="4">
        <v>2938590</v>
      </c>
      <c r="CJ12" s="4">
        <v>41908871</v>
      </c>
      <c r="CK12" s="8">
        <v>157.861129468428</v>
      </c>
      <c r="CL12" s="4">
        <v>-1711410</v>
      </c>
      <c r="CM12" s="8">
        <v>137.17890344463001</v>
      </c>
      <c r="CN12" s="7">
        <v>649.90449426219527</v>
      </c>
      <c r="CO12" s="4">
        <v>63003565</v>
      </c>
      <c r="CP12" s="4">
        <v>664270796</v>
      </c>
      <c r="CQ12" s="8">
        <v>2448.7293477116659</v>
      </c>
      <c r="CR12" s="4">
        <v>18151567</v>
      </c>
      <c r="CS12" s="8">
        <v>2716.382105898293</v>
      </c>
      <c r="CV12" s="4">
        <v>62088201</v>
      </c>
      <c r="CW12" s="4">
        <v>41908871</v>
      </c>
      <c r="CX12" s="5">
        <f t="shared" si="0"/>
        <v>-20179330</v>
      </c>
    </row>
    <row r="13" spans="1:102" x14ac:dyDescent="0.2">
      <c r="A13" s="2" t="s">
        <v>239</v>
      </c>
      <c r="B13" s="7"/>
      <c r="C13" s="4"/>
      <c r="D13" s="4"/>
      <c r="E13" s="8"/>
      <c r="F13" s="4"/>
      <c r="G13" s="8"/>
      <c r="H13" s="7"/>
      <c r="I13" s="4"/>
      <c r="J13" s="4"/>
      <c r="K13" s="8"/>
      <c r="L13" s="4"/>
      <c r="M13" s="8"/>
      <c r="N13" s="7"/>
      <c r="O13" s="4"/>
      <c r="P13" s="4"/>
      <c r="Q13" s="8"/>
      <c r="R13" s="4"/>
      <c r="S13" s="8"/>
      <c r="T13" s="7"/>
      <c r="U13" s="4"/>
      <c r="V13" s="4"/>
      <c r="W13" s="8"/>
      <c r="X13" s="4"/>
      <c r="Y13" s="8"/>
      <c r="Z13" s="7">
        <v>6.0665380999999998</v>
      </c>
      <c r="AA13" s="4">
        <v>1197797.8600000001</v>
      </c>
      <c r="AB13" s="4">
        <v>3266548.09</v>
      </c>
      <c r="AC13" s="8">
        <v>301.6666323</v>
      </c>
      <c r="AD13" s="4"/>
      <c r="AE13" s="8">
        <v>287.45111869999999</v>
      </c>
      <c r="AF13" s="7">
        <v>3.3412655751429599</v>
      </c>
      <c r="AG13" s="4">
        <v>1899576</v>
      </c>
      <c r="AH13" s="4">
        <v>3754050</v>
      </c>
      <c r="AI13" s="8">
        <v>361</v>
      </c>
      <c r="AJ13" s="4">
        <v>182749</v>
      </c>
      <c r="AK13" s="8">
        <v>372</v>
      </c>
      <c r="AL13" s="7">
        <v>3.74361412762382</v>
      </c>
      <c r="AM13" s="4">
        <v>1734633</v>
      </c>
      <c r="AN13" s="4">
        <v>2886006</v>
      </c>
      <c r="AO13" s="8">
        <v>259.09201196380002</v>
      </c>
      <c r="AP13" s="4"/>
      <c r="AQ13" s="8">
        <v>261.77103245600301</v>
      </c>
      <c r="AR13" s="7">
        <v>2.9761948081863601</v>
      </c>
      <c r="AS13" s="4">
        <v>1388792</v>
      </c>
      <c r="AT13" s="4">
        <v>3300612</v>
      </c>
      <c r="AU13" s="8">
        <v>258.83033432000002</v>
      </c>
      <c r="AV13" s="4"/>
      <c r="AW13" s="8">
        <v>262.88502196000002</v>
      </c>
      <c r="AX13" s="7">
        <v>3.3454396028161599</v>
      </c>
      <c r="AY13" s="4">
        <v>2010267</v>
      </c>
      <c r="AZ13" s="4">
        <v>4482677</v>
      </c>
      <c r="BA13" s="8">
        <v>433.06829933962899</v>
      </c>
      <c r="BB13" s="4">
        <v>821297</v>
      </c>
      <c r="BC13" s="8">
        <v>424.55768634273699</v>
      </c>
      <c r="BD13" s="7">
        <v>5.1852982410223003</v>
      </c>
      <c r="BE13" s="4">
        <v>1564313</v>
      </c>
      <c r="BF13" s="4">
        <v>5511740</v>
      </c>
      <c r="BG13" s="8">
        <v>443.78256242802399</v>
      </c>
      <c r="BH13" s="4">
        <v>355498</v>
      </c>
      <c r="BI13" s="8">
        <v>385.66672983571198</v>
      </c>
      <c r="BJ13" s="7">
        <v>9.6633643561638394</v>
      </c>
      <c r="BK13" s="4">
        <v>1292283</v>
      </c>
      <c r="BL13" s="4">
        <v>5762867</v>
      </c>
      <c r="BM13" s="8">
        <v>408.34293958816198</v>
      </c>
      <c r="BN13" s="4">
        <v>189973</v>
      </c>
      <c r="BO13" s="8">
        <v>375.37802203488798</v>
      </c>
      <c r="BP13" s="7">
        <v>8.8984666508192198</v>
      </c>
      <c r="BQ13" s="4">
        <v>1647055</v>
      </c>
      <c r="BR13" s="4">
        <v>4699700</v>
      </c>
      <c r="BS13" s="8">
        <v>384.95100852691701</v>
      </c>
      <c r="BT13" s="4">
        <v>463428</v>
      </c>
      <c r="BU13" s="8">
        <v>322.39704930703101</v>
      </c>
      <c r="BV13" s="7">
        <v>8.0287057754195406</v>
      </c>
      <c r="BW13" s="4">
        <v>2312042</v>
      </c>
      <c r="BX13" s="4">
        <v>5758709</v>
      </c>
      <c r="BY13" s="8">
        <v>580.37105415759504</v>
      </c>
      <c r="BZ13" s="4">
        <v>1081890</v>
      </c>
      <c r="CA13" s="8">
        <v>445.41780063901399</v>
      </c>
      <c r="CB13" s="7">
        <v>8.2980979537125599</v>
      </c>
      <c r="CC13" s="4">
        <v>3017734</v>
      </c>
      <c r="CD13" s="4">
        <v>8130924</v>
      </c>
      <c r="CE13" s="8">
        <v>460.50242906307801</v>
      </c>
      <c r="CF13" s="4">
        <v>1706646</v>
      </c>
      <c r="CG13" s="8">
        <v>463.40077696456302</v>
      </c>
      <c r="CH13" s="7">
        <v>16.42801951871472</v>
      </c>
      <c r="CI13" s="4">
        <v>-97150</v>
      </c>
      <c r="CJ13" s="4">
        <v>4791447</v>
      </c>
      <c r="CK13" s="8">
        <v>325.11555494505501</v>
      </c>
      <c r="CL13" s="4">
        <v>-1291838</v>
      </c>
      <c r="CM13" s="8">
        <v>236.939686813187</v>
      </c>
      <c r="CN13" s="7">
        <v>75.975004709621473</v>
      </c>
      <c r="CO13" s="4">
        <v>17967342.859999999</v>
      </c>
      <c r="CP13" s="4">
        <v>52345280.090000004</v>
      </c>
      <c r="CQ13" s="8">
        <v>4216.72282663226</v>
      </c>
      <c r="CR13" s="4">
        <v>3509643</v>
      </c>
      <c r="CS13" s="8">
        <v>3837.8649250531353</v>
      </c>
      <c r="CV13" s="4">
        <v>8130924</v>
      </c>
      <c r="CW13" s="4">
        <v>4791447</v>
      </c>
      <c r="CX13" s="5">
        <f t="shared" si="0"/>
        <v>-3339477</v>
      </c>
    </row>
    <row r="14" spans="1:102" x14ac:dyDescent="0.2">
      <c r="A14" s="2" t="s">
        <v>582</v>
      </c>
      <c r="B14" s="7">
        <v>47.580169235019497</v>
      </c>
      <c r="C14" s="4">
        <v>3271584.47</v>
      </c>
      <c r="D14" s="4">
        <v>17005850.969999999</v>
      </c>
      <c r="E14" s="8">
        <v>53.602405485188797</v>
      </c>
      <c r="F14" s="4">
        <v>817495.059999994</v>
      </c>
      <c r="G14" s="8">
        <v>90.982557232059506</v>
      </c>
      <c r="H14" s="7">
        <v>40.791146138570902</v>
      </c>
      <c r="I14" s="4">
        <v>7861797.6299999999</v>
      </c>
      <c r="J14" s="4">
        <v>7260188.4499999601</v>
      </c>
      <c r="K14" s="8">
        <v>61.266209792390796</v>
      </c>
      <c r="L14" s="4">
        <v>5905458.21</v>
      </c>
      <c r="M14" s="8">
        <v>40.1048005574131</v>
      </c>
      <c r="N14" s="7">
        <v>36.417768838597702</v>
      </c>
      <c r="O14" s="4">
        <v>6039638.4400000004</v>
      </c>
      <c r="P14" s="4">
        <v>10300387.529999999</v>
      </c>
      <c r="Q14" s="8">
        <v>72.052255541208396</v>
      </c>
      <c r="R14" s="4">
        <v>1700912.72</v>
      </c>
      <c r="S14" s="8">
        <v>44.238101546093702</v>
      </c>
      <c r="T14" s="7">
        <v>69.945517789999997</v>
      </c>
      <c r="U14" s="4">
        <v>10482302.109999999</v>
      </c>
      <c r="V14" s="4">
        <v>12683251.029999999</v>
      </c>
      <c r="W14" s="8">
        <v>51.936086119999999</v>
      </c>
      <c r="X14" s="4">
        <v>5715691.6900000004</v>
      </c>
      <c r="Y14" s="8">
        <v>32.722843279999999</v>
      </c>
      <c r="Z14" s="7">
        <v>69.4214896498559</v>
      </c>
      <c r="AA14" s="4">
        <v>9440466</v>
      </c>
      <c r="AB14" s="4">
        <v>14045344</v>
      </c>
      <c r="AC14" s="8">
        <v>44</v>
      </c>
      <c r="AD14" s="4">
        <v>5264441</v>
      </c>
      <c r="AE14" s="8">
        <v>36</v>
      </c>
      <c r="AF14" s="7">
        <v>71.486634879442093</v>
      </c>
      <c r="AG14" s="4">
        <v>9071333</v>
      </c>
      <c r="AH14" s="4">
        <v>19146233</v>
      </c>
      <c r="AI14" s="8">
        <v>48</v>
      </c>
      <c r="AJ14" s="4">
        <v>4911356</v>
      </c>
      <c r="AK14" s="8">
        <v>49</v>
      </c>
      <c r="AL14" s="7">
        <v>73.352069172033694</v>
      </c>
      <c r="AM14" s="4">
        <v>4375029</v>
      </c>
      <c r="AN14" s="4">
        <v>24378523</v>
      </c>
      <c r="AO14" s="8">
        <v>54.534241397248202</v>
      </c>
      <c r="AP14" s="4">
        <v>195437</v>
      </c>
      <c r="AQ14" s="8">
        <v>60.929658893829902</v>
      </c>
      <c r="AR14" s="7">
        <v>71.893957391295402</v>
      </c>
      <c r="AS14" s="4">
        <v>6450273</v>
      </c>
      <c r="AT14" s="4">
        <v>28090028</v>
      </c>
      <c r="AU14" s="8">
        <v>71.641819197999993</v>
      </c>
      <c r="AV14" s="4">
        <v>3640316</v>
      </c>
      <c r="AW14" s="8">
        <v>67.582349515999994</v>
      </c>
      <c r="AX14" s="7">
        <v>72.663936242847896</v>
      </c>
      <c r="AY14" s="4">
        <v>6890692</v>
      </c>
      <c r="AZ14" s="4">
        <v>37294355</v>
      </c>
      <c r="BA14" s="8">
        <v>93.665210744463394</v>
      </c>
      <c r="BB14" s="4">
        <v>2324752</v>
      </c>
      <c r="BC14" s="8">
        <v>93.081293046604799</v>
      </c>
      <c r="BD14" s="7">
        <v>53.095068889320601</v>
      </c>
      <c r="BE14" s="4">
        <v>10955846</v>
      </c>
      <c r="BF14" s="4">
        <v>45229044</v>
      </c>
      <c r="BG14" s="8">
        <v>112.786693501215</v>
      </c>
      <c r="BH14" s="4">
        <v>5506100</v>
      </c>
      <c r="BI14" s="8">
        <v>111.688368406</v>
      </c>
      <c r="BJ14" s="7">
        <v>73.511484486435293</v>
      </c>
      <c r="BK14" s="4">
        <v>8966528</v>
      </c>
      <c r="BL14" s="4">
        <v>46529201</v>
      </c>
      <c r="BM14" s="8">
        <v>111.691056890266</v>
      </c>
      <c r="BN14" s="4">
        <v>3410495</v>
      </c>
      <c r="BO14" s="8">
        <v>116.846449439043</v>
      </c>
      <c r="BP14" s="7">
        <v>69.110614391582601</v>
      </c>
      <c r="BQ14" s="4">
        <v>15266336</v>
      </c>
      <c r="BR14" s="4">
        <v>56718418</v>
      </c>
      <c r="BS14" s="8">
        <v>130.28282424571299</v>
      </c>
      <c r="BT14" s="4">
        <v>9985864</v>
      </c>
      <c r="BU14" s="8">
        <v>140.37437234972299</v>
      </c>
      <c r="BV14" s="7">
        <v>70.769519983343798</v>
      </c>
      <c r="BW14" s="4">
        <v>10591801</v>
      </c>
      <c r="BX14" s="4">
        <v>60908699</v>
      </c>
      <c r="BY14" s="8">
        <v>125.140861681095</v>
      </c>
      <c r="BZ14" s="4">
        <v>6722183</v>
      </c>
      <c r="CA14" s="8">
        <v>144.09858389539099</v>
      </c>
      <c r="CB14" s="7">
        <v>73.6512906992767</v>
      </c>
      <c r="CC14" s="4">
        <v>4238189</v>
      </c>
      <c r="CD14" s="4">
        <v>57209828</v>
      </c>
      <c r="CE14" s="8">
        <v>127.526995398926</v>
      </c>
      <c r="CF14" s="4">
        <v>1106598</v>
      </c>
      <c r="CG14" s="8">
        <v>127.738589728386</v>
      </c>
      <c r="CH14" s="7">
        <v>75.588716852310441</v>
      </c>
      <c r="CI14" s="4">
        <v>702034</v>
      </c>
      <c r="CJ14" s="4">
        <v>38492120</v>
      </c>
      <c r="CK14" s="8">
        <v>74.037657559127695</v>
      </c>
      <c r="CL14" s="4">
        <v>-2697966</v>
      </c>
      <c r="CM14" s="8">
        <v>79.358989876015102</v>
      </c>
      <c r="CN14" s="7">
        <v>969.27938463993235</v>
      </c>
      <c r="CO14" s="4">
        <v>114603849.65000001</v>
      </c>
      <c r="CP14" s="4">
        <v>475291470.97999996</v>
      </c>
      <c r="CQ14" s="8">
        <v>1232.1643175548422</v>
      </c>
      <c r="CR14" s="4">
        <v>54509133.679999992</v>
      </c>
      <c r="CS14" s="8">
        <v>1234.746957766559</v>
      </c>
      <c r="CV14" s="4">
        <v>57209828</v>
      </c>
      <c r="CW14" s="4">
        <v>38492120</v>
      </c>
      <c r="CX14" s="5">
        <f t="shared" si="0"/>
        <v>-18717708</v>
      </c>
    </row>
    <row r="15" spans="1:102" x14ac:dyDescent="0.2">
      <c r="A15" s="2" t="s">
        <v>592</v>
      </c>
      <c r="B15" s="7">
        <v>15.236173850042</v>
      </c>
      <c r="C15" s="4">
        <v>2685530.73</v>
      </c>
      <c r="D15" s="4">
        <v>25614215.960000001</v>
      </c>
      <c r="E15" s="8">
        <v>1276.23375605723</v>
      </c>
      <c r="F15" s="4">
        <v>36478.680000000197</v>
      </c>
      <c r="G15" s="8">
        <v>1048.7855906165601</v>
      </c>
      <c r="H15" s="7">
        <v>19.0899195920239</v>
      </c>
      <c r="I15" s="4">
        <v>2280086.79</v>
      </c>
      <c r="J15" s="4">
        <v>23914431.440000001</v>
      </c>
      <c r="K15" s="8">
        <v>949.20476390451597</v>
      </c>
      <c r="L15" s="4">
        <v>148861.820000001</v>
      </c>
      <c r="M15" s="8">
        <v>851.04261549282501</v>
      </c>
      <c r="N15" s="7">
        <v>67.623146975936905</v>
      </c>
      <c r="O15" s="4">
        <v>2387064.6800000002</v>
      </c>
      <c r="P15" s="4">
        <v>16680920.640000001</v>
      </c>
      <c r="Q15" s="8">
        <v>267.81742336366699</v>
      </c>
      <c r="R15" s="4">
        <v>896433.64</v>
      </c>
      <c r="S15" s="8">
        <v>189.916634054931</v>
      </c>
      <c r="T15" s="7">
        <v>66.626629640000004</v>
      </c>
      <c r="U15" s="4">
        <v>3527756.95</v>
      </c>
      <c r="V15" s="4">
        <v>13132507.960000001</v>
      </c>
      <c r="W15" s="8">
        <v>212.13974669999999</v>
      </c>
      <c r="X15" s="4">
        <v>2135394.7799999998</v>
      </c>
      <c r="Y15" s="8">
        <v>147.67219639999999</v>
      </c>
      <c r="Z15" s="7">
        <v>65.653379849999993</v>
      </c>
      <c r="AA15" s="4">
        <v>3440285.13</v>
      </c>
      <c r="AB15" s="4">
        <v>15475929.82</v>
      </c>
      <c r="AC15" s="8">
        <v>226.90473650000001</v>
      </c>
      <c r="AD15" s="4">
        <v>1728358.23</v>
      </c>
      <c r="AE15" s="8">
        <v>166.42563179999999</v>
      </c>
      <c r="AF15" s="7">
        <v>67.971718829026301</v>
      </c>
      <c r="AG15" s="4">
        <v>2882879</v>
      </c>
      <c r="AH15" s="4">
        <v>15449763</v>
      </c>
      <c r="AI15" s="8">
        <v>224</v>
      </c>
      <c r="AJ15" s="4">
        <v>1569977</v>
      </c>
      <c r="AK15" s="8">
        <v>165</v>
      </c>
      <c r="AL15" s="7">
        <v>66.617754140556201</v>
      </c>
      <c r="AM15" s="4">
        <v>2744064</v>
      </c>
      <c r="AN15" s="4">
        <v>15912483</v>
      </c>
      <c r="AO15" s="8">
        <v>188.05762894889199</v>
      </c>
      <c r="AP15" s="4">
        <v>968758</v>
      </c>
      <c r="AQ15" s="8">
        <v>160.60576685361499</v>
      </c>
      <c r="AR15" s="7">
        <v>66.789129997818193</v>
      </c>
      <c r="AS15" s="4">
        <v>3087387</v>
      </c>
      <c r="AT15" s="4">
        <v>19972163</v>
      </c>
      <c r="AU15" s="8">
        <v>259.28595645000001</v>
      </c>
      <c r="AV15" s="4">
        <v>1369559</v>
      </c>
      <c r="AW15" s="8">
        <v>189.89185191000001</v>
      </c>
      <c r="AX15" s="7">
        <v>67.214619642501503</v>
      </c>
      <c r="AY15" s="4">
        <v>1348202</v>
      </c>
      <c r="AZ15" s="4">
        <v>22134054</v>
      </c>
      <c r="BA15" s="8">
        <v>286.94973443011099</v>
      </c>
      <c r="BB15" s="4">
        <v>111748</v>
      </c>
      <c r="BC15" s="8">
        <v>203.92500472175399</v>
      </c>
      <c r="BD15" s="7">
        <v>69.587533383571298</v>
      </c>
      <c r="BE15" s="4">
        <v>2417675</v>
      </c>
      <c r="BF15" s="4">
        <v>18599283</v>
      </c>
      <c r="BG15" s="8">
        <v>239.23547398724401</v>
      </c>
      <c r="BH15" s="4">
        <v>1432073</v>
      </c>
      <c r="BI15" s="8">
        <v>165.28053861415501</v>
      </c>
      <c r="BJ15" s="7">
        <v>70.768785685734699</v>
      </c>
      <c r="BK15" s="4">
        <v>2459497</v>
      </c>
      <c r="BL15" s="4">
        <v>15808831</v>
      </c>
      <c r="BM15" s="8">
        <v>259.653322612154</v>
      </c>
      <c r="BN15" s="4">
        <v>1117412</v>
      </c>
      <c r="BO15" s="8">
        <v>152.276434541469</v>
      </c>
      <c r="BP15" s="7">
        <v>69.142900061800404</v>
      </c>
      <c r="BQ15" s="4">
        <v>2530962</v>
      </c>
      <c r="BR15" s="4">
        <v>14255800</v>
      </c>
      <c r="BS15" s="8">
        <v>230.013154338985</v>
      </c>
      <c r="BT15" s="4">
        <v>965652</v>
      </c>
      <c r="BU15" s="8">
        <v>138.163041330986</v>
      </c>
      <c r="BV15" s="7">
        <v>65.419205941805401</v>
      </c>
      <c r="BW15" s="4">
        <v>4015916</v>
      </c>
      <c r="BX15" s="4">
        <v>16855787</v>
      </c>
      <c r="BY15" s="8">
        <v>292.63861369678102</v>
      </c>
      <c r="BZ15" s="4">
        <v>2244924</v>
      </c>
      <c r="CA15" s="8">
        <v>154.96607928995701</v>
      </c>
      <c r="CB15" s="7">
        <v>68.300720595634061</v>
      </c>
      <c r="CC15" s="4">
        <v>923036</v>
      </c>
      <c r="CD15" s="4">
        <v>15158824</v>
      </c>
      <c r="CE15" s="8">
        <v>225.41151946065</v>
      </c>
      <c r="CF15" s="4">
        <v>-718372</v>
      </c>
      <c r="CG15" s="8">
        <v>128.385085763614</v>
      </c>
      <c r="CH15" s="7">
        <v>72.619691618463733</v>
      </c>
      <c r="CI15" s="4">
        <v>-1061018</v>
      </c>
      <c r="CJ15" s="4">
        <v>11687522</v>
      </c>
      <c r="CK15" s="8">
        <v>215.994555707579</v>
      </c>
      <c r="CL15" s="4">
        <v>-2861018</v>
      </c>
      <c r="CM15" s="8">
        <v>95.397732293040903</v>
      </c>
      <c r="CN15" s="7">
        <v>918.66130980491471</v>
      </c>
      <c r="CO15" s="4">
        <v>35669324.280000001</v>
      </c>
      <c r="CP15" s="4">
        <v>260652515.81999999</v>
      </c>
      <c r="CQ15" s="8">
        <v>5353.5403861578097</v>
      </c>
      <c r="CR15" s="4">
        <v>11146240.15</v>
      </c>
      <c r="CS15" s="8">
        <v>3957.7342036829059</v>
      </c>
      <c r="CV15" s="4">
        <v>15158824</v>
      </c>
      <c r="CW15" s="4">
        <v>11687522</v>
      </c>
      <c r="CX15" s="5">
        <f t="shared" si="0"/>
        <v>-3471302</v>
      </c>
    </row>
    <row r="16" spans="1:102" x14ac:dyDescent="0.2">
      <c r="A16" s="2" t="s">
        <v>345</v>
      </c>
      <c r="B16" s="7"/>
      <c r="C16" s="4"/>
      <c r="D16" s="4"/>
      <c r="E16" s="8"/>
      <c r="F16" s="4"/>
      <c r="G16" s="8"/>
      <c r="H16" s="7"/>
      <c r="I16" s="4"/>
      <c r="J16" s="4"/>
      <c r="K16" s="8"/>
      <c r="L16" s="4"/>
      <c r="M16" s="8"/>
      <c r="N16" s="7"/>
      <c r="O16" s="4"/>
      <c r="P16" s="4"/>
      <c r="Q16" s="8"/>
      <c r="R16" s="4"/>
      <c r="S16" s="8"/>
      <c r="T16" s="7"/>
      <c r="U16" s="4"/>
      <c r="V16" s="4"/>
      <c r="W16" s="8"/>
      <c r="X16" s="4"/>
      <c r="Y16" s="8"/>
      <c r="Z16" s="7"/>
      <c r="AA16" s="4"/>
      <c r="AB16" s="4"/>
      <c r="AC16" s="8"/>
      <c r="AD16" s="4"/>
      <c r="AE16" s="8"/>
      <c r="AF16" s="7"/>
      <c r="AG16" s="4"/>
      <c r="AH16" s="4"/>
      <c r="AI16" s="8"/>
      <c r="AJ16" s="4"/>
      <c r="AK16" s="8"/>
      <c r="AL16" s="7"/>
      <c r="AM16" s="4"/>
      <c r="AN16" s="4"/>
      <c r="AO16" s="8"/>
      <c r="AP16" s="4"/>
      <c r="AQ16" s="8"/>
      <c r="AR16" s="7"/>
      <c r="AS16" s="4"/>
      <c r="AT16" s="4"/>
      <c r="AU16" s="8"/>
      <c r="AV16" s="4"/>
      <c r="AW16" s="8"/>
      <c r="AX16" s="7"/>
      <c r="AY16" s="4"/>
      <c r="AZ16" s="4"/>
      <c r="BA16" s="8"/>
      <c r="BB16" s="4"/>
      <c r="BC16" s="8"/>
      <c r="BD16" s="7"/>
      <c r="BE16" s="4"/>
      <c r="BF16" s="4"/>
      <c r="BG16" s="8"/>
      <c r="BH16" s="4"/>
      <c r="BI16" s="8"/>
      <c r="BJ16" s="7"/>
      <c r="BK16" s="4"/>
      <c r="BL16" s="4"/>
      <c r="BM16" s="8"/>
      <c r="BN16" s="4"/>
      <c r="BO16" s="8"/>
      <c r="BP16" s="7"/>
      <c r="BQ16" s="4"/>
      <c r="BR16" s="4"/>
      <c r="BS16" s="8"/>
      <c r="BT16" s="4"/>
      <c r="BU16" s="8"/>
      <c r="BV16" s="7">
        <v>0</v>
      </c>
      <c r="BW16" s="4">
        <v>-28319</v>
      </c>
      <c r="BX16" s="4">
        <v>151131</v>
      </c>
      <c r="BY16" s="8">
        <v>496.45520119949703</v>
      </c>
      <c r="BZ16" s="4">
        <v>-28319</v>
      </c>
      <c r="CA16" s="8">
        <v>137.79825343437199</v>
      </c>
      <c r="CB16" s="7">
        <v>0</v>
      </c>
      <c r="CC16" s="4">
        <v>-95938</v>
      </c>
      <c r="CD16" s="4">
        <v>55194</v>
      </c>
      <c r="CE16" s="8">
        <v>388.49633868192501</v>
      </c>
      <c r="CF16" s="4">
        <v>-95938</v>
      </c>
      <c r="CG16" s="8">
        <v>39.753991436917303</v>
      </c>
      <c r="CH16" s="7">
        <v>0</v>
      </c>
      <c r="CI16" s="4">
        <v>-14731</v>
      </c>
      <c r="CJ16" s="4"/>
      <c r="CK16" s="8">
        <v>520.61261993143603</v>
      </c>
      <c r="CL16" s="4">
        <v>-14731</v>
      </c>
      <c r="CM16" s="8">
        <v>-39.553479449239099</v>
      </c>
      <c r="CN16" s="7">
        <v>0</v>
      </c>
      <c r="CO16" s="4">
        <v>-138988</v>
      </c>
      <c r="CP16" s="4">
        <v>206325</v>
      </c>
      <c r="CQ16" s="8">
        <v>1405.5641598128582</v>
      </c>
      <c r="CR16" s="4">
        <v>-138988</v>
      </c>
      <c r="CS16" s="8">
        <v>137.99876542205021</v>
      </c>
      <c r="CV16" s="4">
        <v>55194</v>
      </c>
      <c r="CW16" s="4"/>
      <c r="CX16" s="5">
        <f t="shared" si="0"/>
        <v>-55194</v>
      </c>
    </row>
    <row r="17" spans="1:102" x14ac:dyDescent="0.2">
      <c r="A17" s="2" t="s">
        <v>873</v>
      </c>
      <c r="B17" s="7"/>
      <c r="C17" s="4"/>
      <c r="D17" s="4"/>
      <c r="E17" s="8"/>
      <c r="F17" s="4"/>
      <c r="G17" s="8"/>
      <c r="H17" s="7"/>
      <c r="I17" s="4"/>
      <c r="J17" s="4"/>
      <c r="K17" s="8"/>
      <c r="L17" s="4"/>
      <c r="M17" s="8"/>
      <c r="N17" s="7"/>
      <c r="O17" s="4"/>
      <c r="P17" s="4"/>
      <c r="Q17" s="8"/>
      <c r="R17" s="4"/>
      <c r="S17" s="8"/>
      <c r="T17" s="7"/>
      <c r="U17" s="4"/>
      <c r="V17" s="4"/>
      <c r="W17" s="8"/>
      <c r="X17" s="4"/>
      <c r="Y17" s="8"/>
      <c r="Z17" s="7"/>
      <c r="AA17" s="4"/>
      <c r="AB17" s="4"/>
      <c r="AC17" s="8"/>
      <c r="AD17" s="4"/>
      <c r="AE17" s="8"/>
      <c r="AF17" s="7"/>
      <c r="AG17" s="4"/>
      <c r="AH17" s="4"/>
      <c r="AI17" s="8"/>
      <c r="AJ17" s="4"/>
      <c r="AK17" s="8"/>
      <c r="AL17" s="7">
        <v>27.314620169886101</v>
      </c>
      <c r="AM17" s="4">
        <v>111076</v>
      </c>
      <c r="AN17" s="4">
        <v>1391379</v>
      </c>
      <c r="AO17" s="8">
        <v>910.74451309302003</v>
      </c>
      <c r="AP17" s="4">
        <v>155119</v>
      </c>
      <c r="AQ17" s="8">
        <v>568.25641944859797</v>
      </c>
      <c r="AR17" s="7">
        <v>12.6664661260294</v>
      </c>
      <c r="AS17" s="4">
        <v>217035</v>
      </c>
      <c r="AT17" s="4">
        <v>1331309</v>
      </c>
      <c r="AU17" s="8">
        <v>459.40672802</v>
      </c>
      <c r="AV17" s="4">
        <v>211990</v>
      </c>
      <c r="AW17" s="8">
        <v>253.50218978000001</v>
      </c>
      <c r="AX17" s="7">
        <v>19.382451169996099</v>
      </c>
      <c r="AY17" s="4">
        <v>308837</v>
      </c>
      <c r="AZ17" s="4">
        <v>1617053</v>
      </c>
      <c r="BA17" s="8">
        <v>999.42074006946405</v>
      </c>
      <c r="BB17" s="4">
        <v>212591</v>
      </c>
      <c r="BC17" s="8">
        <v>584.86513640076396</v>
      </c>
      <c r="BD17" s="7">
        <v>4.8416277567036099</v>
      </c>
      <c r="BE17" s="4">
        <v>580170</v>
      </c>
      <c r="BF17" s="4">
        <v>2191149</v>
      </c>
      <c r="BG17" s="8">
        <v>416.99647700916</v>
      </c>
      <c r="BH17" s="4">
        <v>569402</v>
      </c>
      <c r="BI17" s="8">
        <v>405.04055213548901</v>
      </c>
      <c r="BJ17" s="7"/>
      <c r="BK17" s="4"/>
      <c r="BL17" s="4"/>
      <c r="BM17" s="8"/>
      <c r="BN17" s="4"/>
      <c r="BO17" s="8"/>
      <c r="BP17" s="7"/>
      <c r="BQ17" s="4"/>
      <c r="BR17" s="4"/>
      <c r="BS17" s="8"/>
      <c r="BT17" s="4"/>
      <c r="BU17" s="8"/>
      <c r="BV17" s="7"/>
      <c r="BW17" s="4"/>
      <c r="BX17" s="4"/>
      <c r="BY17" s="8"/>
      <c r="BZ17" s="4"/>
      <c r="CA17" s="8"/>
      <c r="CB17" s="7"/>
      <c r="CC17" s="4"/>
      <c r="CD17" s="4"/>
      <c r="CE17" s="8"/>
      <c r="CF17" s="4"/>
      <c r="CG17" s="8"/>
      <c r="CH17" s="7"/>
      <c r="CI17" s="4"/>
      <c r="CJ17" s="4"/>
      <c r="CK17" s="8"/>
      <c r="CL17" s="4"/>
      <c r="CM17" s="8"/>
      <c r="CN17" s="7">
        <v>64.205165222615221</v>
      </c>
      <c r="CO17" s="4">
        <v>1217118</v>
      </c>
      <c r="CP17" s="4">
        <v>6530890</v>
      </c>
      <c r="CQ17" s="8">
        <v>2786.5684581916439</v>
      </c>
      <c r="CR17" s="4">
        <v>1149102</v>
      </c>
      <c r="CS17" s="8">
        <v>1811.664297764851</v>
      </c>
      <c r="CV17" s="4"/>
      <c r="CW17" s="4"/>
      <c r="CX17" s="5">
        <f t="shared" si="0"/>
        <v>0</v>
      </c>
    </row>
    <row r="18" spans="1:102" x14ac:dyDescent="0.2">
      <c r="A18" s="2" t="s">
        <v>854</v>
      </c>
      <c r="B18" s="7"/>
      <c r="C18" s="4"/>
      <c r="D18" s="4"/>
      <c r="E18" s="8"/>
      <c r="F18" s="4"/>
      <c r="G18" s="8"/>
      <c r="H18" s="7"/>
      <c r="I18" s="4"/>
      <c r="J18" s="4"/>
      <c r="K18" s="8"/>
      <c r="L18" s="4"/>
      <c r="M18" s="8"/>
      <c r="N18" s="7"/>
      <c r="O18" s="4"/>
      <c r="P18" s="4"/>
      <c r="Q18" s="8"/>
      <c r="R18" s="4"/>
      <c r="S18" s="8"/>
      <c r="T18" s="7"/>
      <c r="U18" s="4"/>
      <c r="V18" s="4"/>
      <c r="W18" s="8"/>
      <c r="X18" s="4"/>
      <c r="Y18" s="8"/>
      <c r="Z18" s="7"/>
      <c r="AA18" s="4"/>
      <c r="AB18" s="4"/>
      <c r="AC18" s="8"/>
      <c r="AD18" s="4"/>
      <c r="AE18" s="8"/>
      <c r="AF18" s="7"/>
      <c r="AG18" s="4"/>
      <c r="AH18" s="4"/>
      <c r="AI18" s="8"/>
      <c r="AJ18" s="4"/>
      <c r="AK18" s="8"/>
      <c r="AL18" s="7">
        <v>83.237284208652696</v>
      </c>
      <c r="AM18" s="4">
        <v>81924</v>
      </c>
      <c r="AN18" s="4">
        <v>253001</v>
      </c>
      <c r="AO18" s="8">
        <v>1265.5612516097599</v>
      </c>
      <c r="AP18" s="4">
        <v>81924</v>
      </c>
      <c r="AQ18" s="8">
        <v>35.287091980083098</v>
      </c>
      <c r="AR18" s="7">
        <v>70.381320993080607</v>
      </c>
      <c r="AS18" s="4">
        <v>23170</v>
      </c>
      <c r="AT18" s="4">
        <v>207334</v>
      </c>
      <c r="AU18" s="8">
        <v>130.16042962</v>
      </c>
      <c r="AV18" s="4">
        <v>11558</v>
      </c>
      <c r="AW18" s="8">
        <v>5.7396442969999999</v>
      </c>
      <c r="AX18" s="7">
        <v>66.074994874872402</v>
      </c>
      <c r="AY18" s="4">
        <v>137430</v>
      </c>
      <c r="AZ18" s="4">
        <v>355555</v>
      </c>
      <c r="BA18" s="8">
        <v>211.03677467404299</v>
      </c>
      <c r="BB18" s="4">
        <v>109187</v>
      </c>
      <c r="BC18" s="8">
        <v>6.6233625715576503</v>
      </c>
      <c r="BD18" s="7">
        <v>68.245107272570095</v>
      </c>
      <c r="BE18" s="4">
        <v>198919</v>
      </c>
      <c r="BF18" s="4">
        <v>370635</v>
      </c>
      <c r="BG18" s="8">
        <v>222.67470011452701</v>
      </c>
      <c r="BH18" s="4">
        <v>129445</v>
      </c>
      <c r="BI18" s="8">
        <v>5.61105836276825</v>
      </c>
      <c r="BJ18" s="7"/>
      <c r="BK18" s="4"/>
      <c r="BL18" s="4"/>
      <c r="BM18" s="8"/>
      <c r="BN18" s="4"/>
      <c r="BO18" s="8"/>
      <c r="BP18" s="7"/>
      <c r="BQ18" s="4"/>
      <c r="BR18" s="4"/>
      <c r="BS18" s="8"/>
      <c r="BT18" s="4"/>
      <c r="BU18" s="8"/>
      <c r="BV18" s="7"/>
      <c r="BW18" s="4"/>
      <c r="BX18" s="4"/>
      <c r="BY18" s="8"/>
      <c r="BZ18" s="4"/>
      <c r="CA18" s="8"/>
      <c r="CB18" s="7"/>
      <c r="CC18" s="4"/>
      <c r="CD18" s="4"/>
      <c r="CE18" s="8"/>
      <c r="CF18" s="4"/>
      <c r="CG18" s="8"/>
      <c r="CH18" s="7"/>
      <c r="CI18" s="4"/>
      <c r="CJ18" s="4"/>
      <c r="CK18" s="8"/>
      <c r="CL18" s="4"/>
      <c r="CM18" s="8"/>
      <c r="CN18" s="7">
        <v>287.93870734917584</v>
      </c>
      <c r="CO18" s="4">
        <v>441443</v>
      </c>
      <c r="CP18" s="4">
        <v>1186525</v>
      </c>
      <c r="CQ18" s="8">
        <v>1829.43315601833</v>
      </c>
      <c r="CR18" s="4">
        <v>332114</v>
      </c>
      <c r="CS18" s="8">
        <v>53.261157211408992</v>
      </c>
      <c r="CV18" s="4"/>
      <c r="CW18" s="4"/>
      <c r="CX18" s="5">
        <f t="shared" si="0"/>
        <v>0</v>
      </c>
    </row>
    <row r="19" spans="1:102" x14ac:dyDescent="0.2">
      <c r="A19" s="2" t="s">
        <v>305</v>
      </c>
      <c r="B19" s="7"/>
      <c r="C19" s="4"/>
      <c r="D19" s="4"/>
      <c r="E19" s="8"/>
      <c r="F19" s="4"/>
      <c r="G19" s="8"/>
      <c r="H19" s="7"/>
      <c r="I19" s="4"/>
      <c r="J19" s="4"/>
      <c r="K19" s="8"/>
      <c r="L19" s="4"/>
      <c r="M19" s="8"/>
      <c r="N19" s="7"/>
      <c r="O19" s="4"/>
      <c r="P19" s="4"/>
      <c r="Q19" s="8"/>
      <c r="R19" s="4"/>
      <c r="S19" s="8"/>
      <c r="T19" s="7"/>
      <c r="U19" s="4"/>
      <c r="V19" s="4"/>
      <c r="W19" s="8"/>
      <c r="X19" s="4"/>
      <c r="Y19" s="8"/>
      <c r="Z19" s="7"/>
      <c r="AA19" s="4"/>
      <c r="AB19" s="4"/>
      <c r="AC19" s="8"/>
      <c r="AD19" s="4"/>
      <c r="AE19" s="8"/>
      <c r="AF19" s="7"/>
      <c r="AG19" s="4"/>
      <c r="AH19" s="4"/>
      <c r="AI19" s="8"/>
      <c r="AJ19" s="4"/>
      <c r="AK19" s="8"/>
      <c r="AL19" s="7">
        <v>11.672103593932199</v>
      </c>
      <c r="AM19" s="4">
        <v>-3242106</v>
      </c>
      <c r="AN19" s="4">
        <v>7865675</v>
      </c>
      <c r="AO19" s="8">
        <v>604.13799450356805</v>
      </c>
      <c r="AP19" s="4">
        <v>224191</v>
      </c>
      <c r="AQ19" s="8">
        <v>131.61444209984401</v>
      </c>
      <c r="AR19" s="7">
        <v>8.0930312870946999</v>
      </c>
      <c r="AS19" s="4">
        <v>2918935</v>
      </c>
      <c r="AT19" s="4">
        <v>9538540</v>
      </c>
      <c r="AU19" s="8">
        <v>468.97808531999999</v>
      </c>
      <c r="AV19" s="4">
        <v>176395</v>
      </c>
      <c r="AW19" s="8">
        <v>129.51908678999999</v>
      </c>
      <c r="AX19" s="7">
        <v>7.0322194012945403</v>
      </c>
      <c r="AY19" s="4">
        <v>2116218</v>
      </c>
      <c r="AZ19" s="4">
        <v>12771491</v>
      </c>
      <c r="BA19" s="8">
        <v>635.88614766471301</v>
      </c>
      <c r="BB19" s="4">
        <v>144379</v>
      </c>
      <c r="BC19" s="8">
        <v>136.82390035554801</v>
      </c>
      <c r="BD19" s="7">
        <v>7.1932424884224</v>
      </c>
      <c r="BE19" s="4">
        <v>681510</v>
      </c>
      <c r="BF19" s="4">
        <v>14363972</v>
      </c>
      <c r="BG19" s="8">
        <v>388.89323605085298</v>
      </c>
      <c r="BH19" s="4">
        <v>-264247</v>
      </c>
      <c r="BI19" s="8">
        <v>128.324437241288</v>
      </c>
      <c r="BJ19" s="7"/>
      <c r="BK19" s="4"/>
      <c r="BL19" s="4"/>
      <c r="BM19" s="8"/>
      <c r="BN19" s="4"/>
      <c r="BO19" s="8"/>
      <c r="BP19" s="7"/>
      <c r="BQ19" s="4"/>
      <c r="BR19" s="4"/>
      <c r="BS19" s="8"/>
      <c r="BT19" s="4"/>
      <c r="BU19" s="8"/>
      <c r="BV19" s="7"/>
      <c r="BW19" s="4"/>
      <c r="BX19" s="4"/>
      <c r="BY19" s="8"/>
      <c r="BZ19" s="4"/>
      <c r="CA19" s="8"/>
      <c r="CB19" s="7"/>
      <c r="CC19" s="4"/>
      <c r="CD19" s="4"/>
      <c r="CE19" s="8"/>
      <c r="CF19" s="4"/>
      <c r="CG19" s="8"/>
      <c r="CH19" s="7"/>
      <c r="CI19" s="4"/>
      <c r="CJ19" s="4"/>
      <c r="CK19" s="8"/>
      <c r="CL19" s="4"/>
      <c r="CM19" s="8"/>
      <c r="CN19" s="7">
        <v>33.990596770743842</v>
      </c>
      <c r="CO19" s="4">
        <v>2474557</v>
      </c>
      <c r="CP19" s="4">
        <v>44539678</v>
      </c>
      <c r="CQ19" s="8">
        <v>2097.8954635391342</v>
      </c>
      <c r="CR19" s="4">
        <v>280718</v>
      </c>
      <c r="CS19" s="8">
        <v>526.28186648667997</v>
      </c>
      <c r="CV19" s="4"/>
      <c r="CW19" s="4"/>
      <c r="CX19" s="5">
        <f t="shared" si="0"/>
        <v>0</v>
      </c>
    </row>
    <row r="20" spans="1:102" x14ac:dyDescent="0.2">
      <c r="A20" s="2" t="s">
        <v>903</v>
      </c>
      <c r="B20" s="7"/>
      <c r="C20" s="4"/>
      <c r="D20" s="4"/>
      <c r="E20" s="8"/>
      <c r="F20" s="4"/>
      <c r="G20" s="8"/>
      <c r="H20" s="7"/>
      <c r="I20" s="4"/>
      <c r="J20" s="4"/>
      <c r="K20" s="8"/>
      <c r="L20" s="4"/>
      <c r="M20" s="8"/>
      <c r="N20" s="7"/>
      <c r="O20" s="4"/>
      <c r="P20" s="4"/>
      <c r="Q20" s="8"/>
      <c r="R20" s="4"/>
      <c r="S20" s="8"/>
      <c r="T20" s="7"/>
      <c r="U20" s="4"/>
      <c r="V20" s="4"/>
      <c r="W20" s="8"/>
      <c r="X20" s="4"/>
      <c r="Y20" s="8"/>
      <c r="Z20" s="7">
        <v>7.6814897569999996</v>
      </c>
      <c r="AA20" s="4">
        <v>137846.59</v>
      </c>
      <c r="AB20" s="4">
        <v>963242.81</v>
      </c>
      <c r="AC20" s="8">
        <v>371.01591089999999</v>
      </c>
      <c r="AD20" s="4">
        <v>58162.3</v>
      </c>
      <c r="AE20" s="8">
        <v>426.75082159999999</v>
      </c>
      <c r="AF20" s="7">
        <v>20.8734057268579</v>
      </c>
      <c r="AG20" s="4"/>
      <c r="AH20" s="4">
        <v>561014</v>
      </c>
      <c r="AI20" s="8">
        <v>285</v>
      </c>
      <c r="AJ20" s="4"/>
      <c r="AK20" s="8">
        <v>241</v>
      </c>
      <c r="AL20" s="7">
        <v>8.8130557108918097</v>
      </c>
      <c r="AM20" s="4">
        <v>301202</v>
      </c>
      <c r="AN20" s="4">
        <v>810821</v>
      </c>
      <c r="AO20" s="8">
        <v>275.42207585889798</v>
      </c>
      <c r="AP20" s="4">
        <v>212568</v>
      </c>
      <c r="AQ20" s="8">
        <v>272.77613513604399</v>
      </c>
      <c r="AR20" s="7">
        <v>8.9415939971608207</v>
      </c>
      <c r="AS20" s="4">
        <v>-137924</v>
      </c>
      <c r="AT20" s="4">
        <v>559173</v>
      </c>
      <c r="AU20" s="8">
        <v>169.53713291</v>
      </c>
      <c r="AV20" s="4"/>
      <c r="AW20" s="8">
        <v>179.07479957999999</v>
      </c>
      <c r="AX20" s="7">
        <v>9.3836369385324403</v>
      </c>
      <c r="AY20" s="4">
        <v>239134</v>
      </c>
      <c r="AZ20" s="4">
        <v>767816</v>
      </c>
      <c r="BA20" s="8">
        <v>551.58113320652001</v>
      </c>
      <c r="BB20" s="4">
        <v>157252</v>
      </c>
      <c r="BC20" s="8">
        <v>541.49617112307897</v>
      </c>
      <c r="BD20" s="7">
        <v>9.0253302726857196</v>
      </c>
      <c r="BE20" s="4">
        <v>171567</v>
      </c>
      <c r="BF20" s="4">
        <v>769084</v>
      </c>
      <c r="BG20" s="8">
        <v>398.13331735356599</v>
      </c>
      <c r="BH20" s="4">
        <v>94686</v>
      </c>
      <c r="BI20" s="8">
        <v>425.41557381961002</v>
      </c>
      <c r="BJ20" s="7">
        <v>10.7719110513679</v>
      </c>
      <c r="BK20" s="4">
        <v>285938</v>
      </c>
      <c r="BL20" s="4">
        <v>999077</v>
      </c>
      <c r="BM20" s="8">
        <v>639.45827077863203</v>
      </c>
      <c r="BN20" s="4">
        <v>209057</v>
      </c>
      <c r="BO20" s="8">
        <v>594.68475737594304</v>
      </c>
      <c r="BP20" s="7">
        <v>9.8531462616386598</v>
      </c>
      <c r="BQ20" s="4">
        <v>263586</v>
      </c>
      <c r="BR20" s="4">
        <v>1289836</v>
      </c>
      <c r="BS20" s="8"/>
      <c r="BT20" s="4">
        <v>198305</v>
      </c>
      <c r="BU20" s="8"/>
      <c r="BV20" s="7">
        <v>12.606270883003299</v>
      </c>
      <c r="BW20" s="4">
        <v>240017</v>
      </c>
      <c r="BX20" s="4">
        <v>1141956</v>
      </c>
      <c r="BY20" s="8">
        <v>495.60922895923699</v>
      </c>
      <c r="BZ20" s="4">
        <v>205844</v>
      </c>
      <c r="CA20" s="8">
        <v>358.26851129654199</v>
      </c>
      <c r="CB20" s="7">
        <v>11.662398892132179</v>
      </c>
      <c r="CC20" s="4">
        <v>29157</v>
      </c>
      <c r="CD20" s="4">
        <v>1518151</v>
      </c>
      <c r="CE20" s="8">
        <v>3468.8688640881001</v>
      </c>
      <c r="CF20" s="4">
        <v>-207521</v>
      </c>
      <c r="CG20" s="8">
        <v>3838.5882749562802</v>
      </c>
      <c r="CH20" s="7">
        <v>11.791618517557721</v>
      </c>
      <c r="CI20" s="4">
        <v>1153</v>
      </c>
      <c r="CJ20" s="4">
        <v>749397</v>
      </c>
      <c r="CK20" s="8">
        <v>1264.9075011504799</v>
      </c>
      <c r="CL20" s="4">
        <v>-75728</v>
      </c>
      <c r="CM20" s="8">
        <v>1379.4698573400799</v>
      </c>
      <c r="CN20" s="7">
        <v>121.40385800882844</v>
      </c>
      <c r="CO20" s="4">
        <v>1531676.5899999999</v>
      </c>
      <c r="CP20" s="4">
        <v>10129567.810000001</v>
      </c>
      <c r="CQ20" s="8">
        <v>7919.5334352054333</v>
      </c>
      <c r="CR20" s="4">
        <v>852625.3</v>
      </c>
      <c r="CS20" s="8">
        <v>8257.5249022275784</v>
      </c>
      <c r="CV20" s="4">
        <v>1518151</v>
      </c>
      <c r="CW20" s="4">
        <v>749397</v>
      </c>
      <c r="CX20" s="5">
        <f t="shared" si="0"/>
        <v>-768754</v>
      </c>
    </row>
    <row r="21" spans="1:102" x14ac:dyDescent="0.2">
      <c r="A21" s="2" t="s">
        <v>864</v>
      </c>
      <c r="B21" s="7">
        <v>54.042289162577397</v>
      </c>
      <c r="C21" s="4">
        <v>484909.12</v>
      </c>
      <c r="D21" s="4">
        <v>2400598.4</v>
      </c>
      <c r="E21" s="8">
        <v>226.88089005972699</v>
      </c>
      <c r="F21" s="4"/>
      <c r="G21" s="8">
        <v>146.025301353408</v>
      </c>
      <c r="H21" s="7">
        <v>75.145717208315901</v>
      </c>
      <c r="I21" s="4">
        <v>1077272.04</v>
      </c>
      <c r="J21" s="4">
        <v>3141757.66</v>
      </c>
      <c r="K21" s="8">
        <v>121.84667508916699</v>
      </c>
      <c r="L21" s="4">
        <v>666320.71000000101</v>
      </c>
      <c r="M21" s="8">
        <v>88.634944149412703</v>
      </c>
      <c r="N21" s="7">
        <v>76.457182571320104</v>
      </c>
      <c r="O21" s="4">
        <v>790547.04000000097</v>
      </c>
      <c r="P21" s="4">
        <v>3338075.87</v>
      </c>
      <c r="Q21" s="8">
        <v>134.138671285741</v>
      </c>
      <c r="R21" s="4">
        <v>258033.72000000099</v>
      </c>
      <c r="S21" s="8">
        <v>92.104968793540294</v>
      </c>
      <c r="T21" s="7"/>
      <c r="U21" s="4">
        <v>1201092</v>
      </c>
      <c r="V21" s="4">
        <v>3976011.61</v>
      </c>
      <c r="W21" s="8">
        <v>152.93989999999999</v>
      </c>
      <c r="X21" s="4">
        <v>785169</v>
      </c>
      <c r="Y21" s="8">
        <v>106</v>
      </c>
      <c r="Z21" s="7">
        <v>73.628784839999994</v>
      </c>
      <c r="AA21" s="4">
        <v>1233181.81</v>
      </c>
      <c r="AB21" s="4">
        <v>4482917.3099999996</v>
      </c>
      <c r="AC21" s="8">
        <v>153.08022679999999</v>
      </c>
      <c r="AD21" s="4">
        <v>788733.84</v>
      </c>
      <c r="AE21" s="8">
        <v>112.1421424</v>
      </c>
      <c r="AF21" s="7">
        <v>80.4373650160029</v>
      </c>
      <c r="AG21" s="4">
        <v>124302</v>
      </c>
      <c r="AH21" s="4">
        <v>2976990</v>
      </c>
      <c r="AI21" s="8">
        <v>108</v>
      </c>
      <c r="AJ21" s="4"/>
      <c r="AK21" s="8">
        <v>69</v>
      </c>
      <c r="AL21" s="7">
        <v>74.861710759736397</v>
      </c>
      <c r="AM21" s="4">
        <v>1298269</v>
      </c>
      <c r="AN21" s="4">
        <v>2852314</v>
      </c>
      <c r="AO21" s="8">
        <v>87.171736929005206</v>
      </c>
      <c r="AP21" s="4">
        <v>538350</v>
      </c>
      <c r="AQ21" s="8">
        <v>61.383134886712703</v>
      </c>
      <c r="AR21" s="7"/>
      <c r="AS21" s="4"/>
      <c r="AT21" s="4"/>
      <c r="AU21" s="8"/>
      <c r="AV21" s="4"/>
      <c r="AW21" s="8"/>
      <c r="AX21" s="7"/>
      <c r="AY21" s="4"/>
      <c r="AZ21" s="4"/>
      <c r="BA21" s="8"/>
      <c r="BB21" s="4"/>
      <c r="BC21" s="8"/>
      <c r="BD21" s="7"/>
      <c r="BE21" s="4"/>
      <c r="BF21" s="4"/>
      <c r="BG21" s="8"/>
      <c r="BH21" s="4"/>
      <c r="BI21" s="8"/>
      <c r="BJ21" s="7"/>
      <c r="BK21" s="4"/>
      <c r="BL21" s="4"/>
      <c r="BM21" s="8"/>
      <c r="BN21" s="4"/>
      <c r="BO21" s="8"/>
      <c r="BP21" s="7"/>
      <c r="BQ21" s="4"/>
      <c r="BR21" s="4"/>
      <c r="BS21" s="8"/>
      <c r="BT21" s="4"/>
      <c r="BU21" s="8"/>
      <c r="BV21" s="7"/>
      <c r="BW21" s="4"/>
      <c r="BX21" s="4"/>
      <c r="BY21" s="8"/>
      <c r="BZ21" s="4"/>
      <c r="CA21" s="8"/>
      <c r="CB21" s="7"/>
      <c r="CC21" s="4"/>
      <c r="CD21" s="4"/>
      <c r="CE21" s="8"/>
      <c r="CF21" s="4"/>
      <c r="CG21" s="8"/>
      <c r="CH21" s="7"/>
      <c r="CI21" s="4"/>
      <c r="CJ21" s="4"/>
      <c r="CK21" s="8"/>
      <c r="CL21" s="4"/>
      <c r="CM21" s="8"/>
      <c r="CN21" s="7">
        <v>434.57304955795269</v>
      </c>
      <c r="CO21" s="4">
        <v>6209573.0100000016</v>
      </c>
      <c r="CP21" s="4">
        <v>23168664.849999998</v>
      </c>
      <c r="CQ21" s="8">
        <v>984.05810016364012</v>
      </c>
      <c r="CR21" s="4">
        <v>3036607.2700000019</v>
      </c>
      <c r="CS21" s="8">
        <v>675.29049158307373</v>
      </c>
      <c r="CV21" s="4"/>
      <c r="CW21" s="4"/>
      <c r="CX21" s="5">
        <f t="shared" si="0"/>
        <v>0</v>
      </c>
    </row>
    <row r="22" spans="1:102" x14ac:dyDescent="0.2">
      <c r="A22" s="2" t="s">
        <v>774</v>
      </c>
      <c r="B22" s="7"/>
      <c r="C22" s="4"/>
      <c r="D22" s="4"/>
      <c r="E22" s="8"/>
      <c r="F22" s="4"/>
      <c r="G22" s="8"/>
      <c r="H22" s="7"/>
      <c r="I22" s="4"/>
      <c r="J22" s="4"/>
      <c r="K22" s="8"/>
      <c r="L22" s="4"/>
      <c r="M22" s="8"/>
      <c r="N22" s="7"/>
      <c r="O22" s="4"/>
      <c r="P22" s="4"/>
      <c r="Q22" s="8"/>
      <c r="R22" s="4"/>
      <c r="S22" s="8"/>
      <c r="T22" s="7"/>
      <c r="U22" s="4"/>
      <c r="V22" s="4"/>
      <c r="W22" s="8"/>
      <c r="X22" s="4"/>
      <c r="Y22" s="8"/>
      <c r="Z22" s="7"/>
      <c r="AA22" s="4"/>
      <c r="AB22" s="4"/>
      <c r="AC22" s="8"/>
      <c r="AD22" s="4"/>
      <c r="AE22" s="8"/>
      <c r="AF22" s="7"/>
      <c r="AG22" s="4"/>
      <c r="AH22" s="4"/>
      <c r="AI22" s="8"/>
      <c r="AJ22" s="4"/>
      <c r="AK22" s="8"/>
      <c r="AL22" s="7"/>
      <c r="AM22" s="4"/>
      <c r="AN22" s="4"/>
      <c r="AO22" s="8"/>
      <c r="AP22" s="4"/>
      <c r="AQ22" s="8"/>
      <c r="AR22" s="7"/>
      <c r="AS22" s="4"/>
      <c r="AT22" s="4"/>
      <c r="AU22" s="8"/>
      <c r="AV22" s="4"/>
      <c r="AW22" s="8"/>
      <c r="AX22" s="7"/>
      <c r="AY22" s="4"/>
      <c r="AZ22" s="4"/>
      <c r="BA22" s="8"/>
      <c r="BB22" s="4"/>
      <c r="BC22" s="8"/>
      <c r="BD22" s="7"/>
      <c r="BE22" s="4"/>
      <c r="BF22" s="4"/>
      <c r="BG22" s="8"/>
      <c r="BH22" s="4"/>
      <c r="BI22" s="8"/>
      <c r="BJ22" s="7">
        <v>81.119795223288804</v>
      </c>
      <c r="BK22" s="4">
        <v>8661956</v>
      </c>
      <c r="BL22" s="4">
        <v>29799612</v>
      </c>
      <c r="BM22" s="8">
        <v>159.930968794633</v>
      </c>
      <c r="BN22" s="4">
        <v>3420935</v>
      </c>
      <c r="BO22" s="8">
        <v>67.496657682808305</v>
      </c>
      <c r="BP22" s="7">
        <v>78.679619308957598</v>
      </c>
      <c r="BQ22" s="4">
        <v>6940031</v>
      </c>
      <c r="BR22" s="4">
        <v>27440793</v>
      </c>
      <c r="BS22" s="8">
        <v>148.107543682331</v>
      </c>
      <c r="BT22" s="4">
        <v>1329060</v>
      </c>
      <c r="BU22" s="8">
        <v>57.6841873020525</v>
      </c>
      <c r="BV22" s="7">
        <v>77.017857908689095</v>
      </c>
      <c r="BW22" s="4">
        <v>10295982</v>
      </c>
      <c r="BX22" s="4">
        <v>32166255</v>
      </c>
      <c r="BY22" s="8">
        <v>156.33906147057499</v>
      </c>
      <c r="BZ22" s="4">
        <v>4529596</v>
      </c>
      <c r="CA22" s="8">
        <v>63.641205985730998</v>
      </c>
      <c r="CB22" s="7">
        <v>77.883904127953144</v>
      </c>
      <c r="CC22" s="4">
        <v>4931325</v>
      </c>
      <c r="CD22" s="4">
        <v>29770518</v>
      </c>
      <c r="CE22" s="8">
        <v>152.79797459953201</v>
      </c>
      <c r="CF22" s="4">
        <v>-60235</v>
      </c>
      <c r="CG22" s="8">
        <v>54.321712050355003</v>
      </c>
      <c r="CH22" s="7">
        <v>79.465045863429708</v>
      </c>
      <c r="CI22" s="4">
        <v>-1036878</v>
      </c>
      <c r="CJ22" s="4">
        <v>9718017</v>
      </c>
      <c r="CK22" s="8">
        <v>84.281069819150801</v>
      </c>
      <c r="CL22" s="4">
        <v>-5525166</v>
      </c>
      <c r="CM22" s="8">
        <v>15.7436795142411</v>
      </c>
      <c r="CN22" s="7">
        <v>394.16622243231836</v>
      </c>
      <c r="CO22" s="4">
        <v>29792416</v>
      </c>
      <c r="CP22" s="4">
        <v>128895195</v>
      </c>
      <c r="CQ22" s="8">
        <v>701.45661836622185</v>
      </c>
      <c r="CR22" s="4">
        <v>3694190</v>
      </c>
      <c r="CS22" s="8">
        <v>258.88744253518792</v>
      </c>
      <c r="CV22" s="4">
        <v>29770518</v>
      </c>
      <c r="CW22" s="4">
        <v>9718017</v>
      </c>
      <c r="CX22" s="5">
        <f t="shared" si="0"/>
        <v>-20052501</v>
      </c>
    </row>
    <row r="23" spans="1:102" x14ac:dyDescent="0.2">
      <c r="A23" s="2" t="s">
        <v>384</v>
      </c>
      <c r="B23" s="7">
        <v>40.195215439850401</v>
      </c>
      <c r="C23" s="4">
        <v>1562497.08</v>
      </c>
      <c r="D23" s="4">
        <v>5715110.3799999999</v>
      </c>
      <c r="E23" s="8">
        <v>238.272630713903</v>
      </c>
      <c r="F23" s="4">
        <v>936137.23</v>
      </c>
      <c r="G23" s="8">
        <v>254.687590203594</v>
      </c>
      <c r="H23" s="7">
        <v>42.779699824475102</v>
      </c>
      <c r="I23" s="4">
        <v>1170132.67</v>
      </c>
      <c r="J23" s="4">
        <v>5885253.5300000096</v>
      </c>
      <c r="K23" s="8">
        <v>272.16854495206098</v>
      </c>
      <c r="L23" s="4">
        <v>579162.30999999901</v>
      </c>
      <c r="M23" s="8">
        <v>262.59043706384603</v>
      </c>
      <c r="N23" s="7">
        <v>73.586194397030397</v>
      </c>
      <c r="O23" s="4">
        <v>1725908.52</v>
      </c>
      <c r="P23" s="4">
        <v>6104267.6600000001</v>
      </c>
      <c r="Q23" s="8">
        <v>113.49040682596601</v>
      </c>
      <c r="R23" s="4">
        <v>1074170.08</v>
      </c>
      <c r="S23" s="8">
        <v>106.007226855466</v>
      </c>
      <c r="T23" s="7">
        <v>72.587640039999997</v>
      </c>
      <c r="U23" s="4">
        <v>2161887.5299999998</v>
      </c>
      <c r="V23" s="4">
        <v>7186046.3399999999</v>
      </c>
      <c r="W23" s="8">
        <v>127.26072790000001</v>
      </c>
      <c r="X23" s="4">
        <v>1524916.07</v>
      </c>
      <c r="Y23" s="8">
        <v>123.5109016</v>
      </c>
      <c r="Z23" s="7">
        <v>73.673756710000006</v>
      </c>
      <c r="AA23" s="4">
        <v>1387648.25</v>
      </c>
      <c r="AB23" s="4">
        <v>7888935.3399999999</v>
      </c>
      <c r="AC23" s="8">
        <v>119.8361697</v>
      </c>
      <c r="AD23" s="4">
        <v>701482.22</v>
      </c>
      <c r="AE23" s="8">
        <v>127.9048702</v>
      </c>
      <c r="AF23" s="7">
        <v>82.006019478623102</v>
      </c>
      <c r="AG23" s="4"/>
      <c r="AH23" s="4">
        <v>3533046</v>
      </c>
      <c r="AI23" s="8">
        <v>55</v>
      </c>
      <c r="AJ23" s="4"/>
      <c r="AK23" s="8">
        <v>57</v>
      </c>
      <c r="AL23" s="7">
        <v>75.965184549706905</v>
      </c>
      <c r="AM23" s="4">
        <v>1894931</v>
      </c>
      <c r="AN23" s="4">
        <v>3848483</v>
      </c>
      <c r="AO23" s="8">
        <v>94.409286106129301</v>
      </c>
      <c r="AP23" s="4">
        <v>920289</v>
      </c>
      <c r="AQ23" s="8">
        <v>65.300598961462001</v>
      </c>
      <c r="AR23" s="7">
        <v>72.628657911949801</v>
      </c>
      <c r="AS23" s="4">
        <v>2464834</v>
      </c>
      <c r="AT23" s="4">
        <v>5920985</v>
      </c>
      <c r="AU23" s="8">
        <v>97.138147916999998</v>
      </c>
      <c r="AV23" s="4">
        <v>952541</v>
      </c>
      <c r="AW23" s="8">
        <v>97.596826140000005</v>
      </c>
      <c r="AX23" s="7">
        <v>69.727119313558006</v>
      </c>
      <c r="AY23" s="4">
        <v>2213736</v>
      </c>
      <c r="AZ23" s="4">
        <v>6199111</v>
      </c>
      <c r="BA23" s="8">
        <v>114.757808320656</v>
      </c>
      <c r="BB23" s="4">
        <v>1008408</v>
      </c>
      <c r="BC23" s="8">
        <v>99.255952163867704</v>
      </c>
      <c r="BD23" s="7">
        <v>72.158054615653199</v>
      </c>
      <c r="BE23" s="4">
        <v>1814417</v>
      </c>
      <c r="BF23" s="4">
        <v>6839528</v>
      </c>
      <c r="BG23" s="8">
        <v>104.746213233893</v>
      </c>
      <c r="BH23" s="4">
        <v>367259</v>
      </c>
      <c r="BI23" s="8">
        <v>101.52650253842</v>
      </c>
      <c r="BJ23" s="7"/>
      <c r="BK23" s="4"/>
      <c r="BL23" s="4"/>
      <c r="BM23" s="8"/>
      <c r="BN23" s="4"/>
      <c r="BO23" s="8"/>
      <c r="BP23" s="7"/>
      <c r="BQ23" s="4"/>
      <c r="BR23" s="4"/>
      <c r="BS23" s="8"/>
      <c r="BT23" s="4"/>
      <c r="BU23" s="8"/>
      <c r="BV23" s="7"/>
      <c r="BW23" s="4"/>
      <c r="BX23" s="4"/>
      <c r="BY23" s="8"/>
      <c r="BZ23" s="4"/>
      <c r="CA23" s="8"/>
      <c r="CB23" s="7"/>
      <c r="CC23" s="4"/>
      <c r="CD23" s="4"/>
      <c r="CE23" s="8"/>
      <c r="CF23" s="4"/>
      <c r="CG23" s="8"/>
      <c r="CH23" s="7"/>
      <c r="CI23" s="4"/>
      <c r="CJ23" s="4"/>
      <c r="CK23" s="8"/>
      <c r="CL23" s="4"/>
      <c r="CM23" s="8"/>
      <c r="CN23" s="7">
        <v>675.30754228084686</v>
      </c>
      <c r="CO23" s="4">
        <v>16395992.049999999</v>
      </c>
      <c r="CP23" s="4">
        <v>59120766.250000007</v>
      </c>
      <c r="CQ23" s="8">
        <v>1337.0799356696086</v>
      </c>
      <c r="CR23" s="4">
        <v>8064364.9099999992</v>
      </c>
      <c r="CS23" s="8">
        <v>1295.3809057266558</v>
      </c>
      <c r="CV23" s="4"/>
      <c r="CW23" s="4"/>
      <c r="CX23" s="5">
        <f t="shared" si="0"/>
        <v>0</v>
      </c>
    </row>
    <row r="24" spans="1:102" x14ac:dyDescent="0.2">
      <c r="A24" s="2" t="s">
        <v>483</v>
      </c>
      <c r="B24" s="7">
        <v>31.543670582487898</v>
      </c>
      <c r="C24" s="4">
        <v>1921504.32</v>
      </c>
      <c r="D24" s="4">
        <v>11839244.6</v>
      </c>
      <c r="E24" s="8">
        <v>273.61476793737199</v>
      </c>
      <c r="F24" s="4">
        <v>1478089.29</v>
      </c>
      <c r="G24" s="8">
        <v>343.572894914774</v>
      </c>
      <c r="H24" s="7">
        <v>37.3735038790715</v>
      </c>
      <c r="I24" s="4">
        <v>1261469.55</v>
      </c>
      <c r="J24" s="4">
        <v>11134819.800000001</v>
      </c>
      <c r="K24" s="8">
        <v>243.602464590273</v>
      </c>
      <c r="L24" s="4">
        <v>468150.79000000202</v>
      </c>
      <c r="M24" s="8">
        <v>312.10618471779401</v>
      </c>
      <c r="N24" s="7">
        <v>34.905875851005902</v>
      </c>
      <c r="O24" s="4">
        <v>2543087.52</v>
      </c>
      <c r="P24" s="4">
        <v>12288071.890000001</v>
      </c>
      <c r="Q24" s="8">
        <v>210.848199604184</v>
      </c>
      <c r="R24" s="4">
        <v>1610349.31</v>
      </c>
      <c r="S24" s="8">
        <v>335.11725114477099</v>
      </c>
      <c r="T24" s="7">
        <v>68.922024359999995</v>
      </c>
      <c r="U24" s="4">
        <v>3099548.71</v>
      </c>
      <c r="V24" s="4">
        <v>10462721.640000001</v>
      </c>
      <c r="W24" s="8">
        <v>95.997762960000003</v>
      </c>
      <c r="X24" s="4">
        <v>2068655.59</v>
      </c>
      <c r="Y24" s="8">
        <v>116.31755870000001</v>
      </c>
      <c r="Z24" s="7">
        <v>72.991310139999996</v>
      </c>
      <c r="AA24" s="4">
        <v>1638989.22</v>
      </c>
      <c r="AB24" s="4">
        <v>8140047.1500000004</v>
      </c>
      <c r="AC24" s="8">
        <v>81.553756039999996</v>
      </c>
      <c r="AD24" s="4">
        <v>631322.15</v>
      </c>
      <c r="AE24" s="8">
        <v>90.614858440000006</v>
      </c>
      <c r="AF24" s="7">
        <v>77.611550238618193</v>
      </c>
      <c r="AG24" s="4"/>
      <c r="AH24" s="4">
        <v>4513579</v>
      </c>
      <c r="AI24" s="8">
        <v>81</v>
      </c>
      <c r="AJ24" s="4"/>
      <c r="AK24" s="8">
        <v>50</v>
      </c>
      <c r="AL24" s="7">
        <v>75.928482058778499</v>
      </c>
      <c r="AM24" s="4">
        <v>724923</v>
      </c>
      <c r="AN24" s="4">
        <v>3812423</v>
      </c>
      <c r="AO24" s="8">
        <v>36.503383356288303</v>
      </c>
      <c r="AP24" s="4"/>
      <c r="AQ24" s="8">
        <v>41.580854521541902</v>
      </c>
      <c r="AR24" s="7">
        <v>74.145210542480498</v>
      </c>
      <c r="AS24" s="4">
        <v>1946133</v>
      </c>
      <c r="AT24" s="4">
        <v>4387669</v>
      </c>
      <c r="AU24" s="8">
        <v>91.407408567000004</v>
      </c>
      <c r="AV24" s="4">
        <v>458515</v>
      </c>
      <c r="AW24" s="8">
        <v>48.107374081000003</v>
      </c>
      <c r="AX24" s="7">
        <v>68.773206253834701</v>
      </c>
      <c r="AY24" s="4">
        <v>4804777</v>
      </c>
      <c r="AZ24" s="4">
        <v>7794951</v>
      </c>
      <c r="BA24" s="8">
        <v>108.47291641594001</v>
      </c>
      <c r="BB24" s="4">
        <v>3372519</v>
      </c>
      <c r="BC24" s="8">
        <v>85.868495895608802</v>
      </c>
      <c r="BD24" s="7">
        <v>69.450570595058494</v>
      </c>
      <c r="BE24" s="4">
        <v>4138929</v>
      </c>
      <c r="BF24" s="4">
        <v>11726267</v>
      </c>
      <c r="BG24" s="8">
        <v>145.462785802056</v>
      </c>
      <c r="BH24" s="4">
        <v>2815609</v>
      </c>
      <c r="BI24" s="8">
        <v>129.36768713698601</v>
      </c>
      <c r="BJ24" s="7">
        <v>70.316807105757704</v>
      </c>
      <c r="BK24" s="4">
        <v>4767769</v>
      </c>
      <c r="BL24" s="4">
        <v>15064381</v>
      </c>
      <c r="BM24" s="8">
        <v>203.225966724459</v>
      </c>
      <c r="BN24" s="4">
        <v>3496397</v>
      </c>
      <c r="BO24" s="8">
        <v>169.528307504738</v>
      </c>
      <c r="BP24" s="7">
        <v>71.921626170713495</v>
      </c>
      <c r="BQ24" s="4">
        <v>6289851</v>
      </c>
      <c r="BR24" s="4">
        <v>20765740</v>
      </c>
      <c r="BS24" s="8">
        <v>155.02108608514899</v>
      </c>
      <c r="BT24" s="4">
        <v>4173404</v>
      </c>
      <c r="BU24" s="8">
        <v>162.134194154819</v>
      </c>
      <c r="BV24" s="7">
        <v>71.934659459949998</v>
      </c>
      <c r="BW24" s="4">
        <v>4828563</v>
      </c>
      <c r="BX24" s="4">
        <v>21929584</v>
      </c>
      <c r="BY24" s="8">
        <v>147.78827841531501</v>
      </c>
      <c r="BZ24" s="4">
        <v>2663629</v>
      </c>
      <c r="CA24" s="8">
        <v>156.218081396689</v>
      </c>
      <c r="CB24" s="7">
        <v>73.406946134382267</v>
      </c>
      <c r="CC24" s="4">
        <v>4296418</v>
      </c>
      <c r="CD24" s="4">
        <v>22929498</v>
      </c>
      <c r="CE24" s="8">
        <v>176.04504483360799</v>
      </c>
      <c r="CF24" s="4">
        <v>2096154</v>
      </c>
      <c r="CG24" s="8">
        <v>155.234124542964</v>
      </c>
      <c r="CH24" s="7">
        <v>74.958544723497681</v>
      </c>
      <c r="CI24" s="4">
        <v>278314</v>
      </c>
      <c r="CJ24" s="4">
        <v>11349365</v>
      </c>
      <c r="CK24" s="8">
        <v>58.345411188892101</v>
      </c>
      <c r="CL24" s="4">
        <v>-1871686</v>
      </c>
      <c r="CM24" s="8">
        <v>69.784587384081902</v>
      </c>
      <c r="CN24" s="7">
        <v>974.18398809563666</v>
      </c>
      <c r="CO24" s="4">
        <v>42540276.32</v>
      </c>
      <c r="CP24" s="4">
        <v>178138362.07999998</v>
      </c>
      <c r="CQ24" s="8">
        <v>2108.889232520537</v>
      </c>
      <c r="CR24" s="4">
        <v>23461108.130000003</v>
      </c>
      <c r="CS24" s="8">
        <v>2265.5524545357675</v>
      </c>
      <c r="CV24" s="4">
        <v>22929498</v>
      </c>
      <c r="CW24" s="4">
        <v>11349365</v>
      </c>
      <c r="CX24" s="5">
        <f t="shared" si="0"/>
        <v>-11580133</v>
      </c>
    </row>
    <row r="25" spans="1:102" x14ac:dyDescent="0.2">
      <c r="A25" s="2" t="s">
        <v>91</v>
      </c>
      <c r="B25" s="7">
        <v>12.6761740238231</v>
      </c>
      <c r="C25" s="4"/>
      <c r="D25" s="4">
        <v>1858246.52</v>
      </c>
      <c r="E25" s="8">
        <v>156.86580244227599</v>
      </c>
      <c r="F25" s="4">
        <v>266783.37</v>
      </c>
      <c r="G25" s="8">
        <v>92.869575038957095</v>
      </c>
      <c r="H25" s="7">
        <v>15.816937342907799</v>
      </c>
      <c r="I25" s="4">
        <v>260510.76</v>
      </c>
      <c r="J25" s="4">
        <v>1682625.00999999</v>
      </c>
      <c r="K25" s="8">
        <v>129.26171715696199</v>
      </c>
      <c r="L25" s="4"/>
      <c r="M25" s="8">
        <v>76.951009808641899</v>
      </c>
      <c r="N25" s="7">
        <v>16.4836766000438</v>
      </c>
      <c r="O25" s="4">
        <v>728698.71999999904</v>
      </c>
      <c r="P25" s="4">
        <v>1750572.21</v>
      </c>
      <c r="Q25" s="8">
        <v>143.81650166002001</v>
      </c>
      <c r="R25" s="4">
        <v>236591.83999999901</v>
      </c>
      <c r="S25" s="8">
        <v>85.227828452375803</v>
      </c>
      <c r="T25" s="7">
        <v>13.240389240000001</v>
      </c>
      <c r="U25" s="4">
        <v>1384823.93</v>
      </c>
      <c r="V25" s="4">
        <v>2837131.99</v>
      </c>
      <c r="W25" s="8">
        <v>225.97818140000001</v>
      </c>
      <c r="X25" s="4">
        <v>899673.92</v>
      </c>
      <c r="Y25" s="8">
        <v>143.3404127</v>
      </c>
      <c r="Z25" s="7">
        <v>58.732772410000003</v>
      </c>
      <c r="AA25" s="4">
        <v>2115758.4300000002</v>
      </c>
      <c r="AB25" s="4">
        <v>4323266.18</v>
      </c>
      <c r="AC25" s="8">
        <v>112.56134640000001</v>
      </c>
      <c r="AD25" s="4">
        <v>1288092.21</v>
      </c>
      <c r="AE25" s="8">
        <v>89.811000460000002</v>
      </c>
      <c r="AF25" s="7">
        <v>68.590141715207494</v>
      </c>
      <c r="AG25" s="4">
        <v>924368</v>
      </c>
      <c r="AH25" s="4">
        <v>4145953</v>
      </c>
      <c r="AI25" s="8">
        <v>129</v>
      </c>
      <c r="AJ25" s="4">
        <v>478515</v>
      </c>
      <c r="AK25" s="8">
        <v>92</v>
      </c>
      <c r="AL25" s="7">
        <v>76.1330048056127</v>
      </c>
      <c r="AM25" s="4">
        <v>693794</v>
      </c>
      <c r="AN25" s="4">
        <v>3569889</v>
      </c>
      <c r="AO25" s="8">
        <v>131.29598116808501</v>
      </c>
      <c r="AP25" s="4">
        <v>115798</v>
      </c>
      <c r="AQ25" s="8">
        <v>83.157040146260499</v>
      </c>
      <c r="AR25" s="7">
        <v>76.718390480647003</v>
      </c>
      <c r="AS25" s="4">
        <v>787630</v>
      </c>
      <c r="AT25" s="4">
        <v>3369609</v>
      </c>
      <c r="AU25" s="8">
        <v>136.58128049999999</v>
      </c>
      <c r="AV25" s="4">
        <v>215622</v>
      </c>
      <c r="AW25" s="8">
        <v>75.923567915000007</v>
      </c>
      <c r="AX25" s="7">
        <v>77.984508625747495</v>
      </c>
      <c r="AY25" s="4">
        <v>678713</v>
      </c>
      <c r="AZ25" s="4">
        <v>2372754</v>
      </c>
      <c r="BA25" s="8">
        <v>118.49902146272299</v>
      </c>
      <c r="BB25" s="4">
        <v>75411</v>
      </c>
      <c r="BC25" s="8">
        <v>51.3915685096121</v>
      </c>
      <c r="BD25" s="7">
        <v>75.3430334452041</v>
      </c>
      <c r="BE25" s="4">
        <v>484258</v>
      </c>
      <c r="BF25" s="4">
        <v>2373416</v>
      </c>
      <c r="BG25" s="8">
        <v>115.052386351233</v>
      </c>
      <c r="BH25" s="4">
        <v>-215958</v>
      </c>
      <c r="BI25" s="8">
        <v>48.271744183129698</v>
      </c>
      <c r="BJ25" s="7">
        <v>71.4719334332503</v>
      </c>
      <c r="BK25" s="4">
        <v>1666264</v>
      </c>
      <c r="BL25" s="4">
        <v>3164735</v>
      </c>
      <c r="BM25" s="8">
        <v>116.76553687163801</v>
      </c>
      <c r="BN25" s="4">
        <v>991271</v>
      </c>
      <c r="BO25" s="8">
        <v>64.044681004754807</v>
      </c>
      <c r="BP25" s="7">
        <v>72.983205278543196</v>
      </c>
      <c r="BQ25" s="4">
        <v>1685337</v>
      </c>
      <c r="BR25" s="4">
        <v>2979895</v>
      </c>
      <c r="BS25" s="8">
        <v>95.876943725101199</v>
      </c>
      <c r="BT25" s="4">
        <v>954813</v>
      </c>
      <c r="BU25" s="8">
        <v>59.260290830898001</v>
      </c>
      <c r="BV25" s="7">
        <v>72.922615191984704</v>
      </c>
      <c r="BW25" s="4">
        <v>1006459</v>
      </c>
      <c r="BX25" s="4">
        <v>3705739</v>
      </c>
      <c r="BY25" s="8">
        <v>93.521809724518803</v>
      </c>
      <c r="BZ25" s="4">
        <v>227539</v>
      </c>
      <c r="CA25" s="8">
        <v>69.219151669450596</v>
      </c>
      <c r="CB25" s="7">
        <v>71.547053908454004</v>
      </c>
      <c r="CC25" s="4">
        <v>1082332</v>
      </c>
      <c r="CD25" s="4">
        <v>4296400</v>
      </c>
      <c r="CE25" s="8">
        <v>106.08875875908799</v>
      </c>
      <c r="CF25" s="4">
        <v>207564</v>
      </c>
      <c r="CG25" s="8">
        <v>74.390997726576202</v>
      </c>
      <c r="CH25" s="7">
        <v>73.894725915167385</v>
      </c>
      <c r="CI25" s="4">
        <v>591375</v>
      </c>
      <c r="CJ25" s="4">
        <v>3351728</v>
      </c>
      <c r="CK25" s="8">
        <v>67.029003799531907</v>
      </c>
      <c r="CL25" s="4">
        <v>-418625</v>
      </c>
      <c r="CM25" s="8">
        <v>54.586359142898601</v>
      </c>
      <c r="CN25" s="7">
        <v>854.53856241659309</v>
      </c>
      <c r="CO25" s="4">
        <v>14090321.84</v>
      </c>
      <c r="CP25" s="4">
        <v>45781959.909999989</v>
      </c>
      <c r="CQ25" s="8">
        <v>1878.1942714211771</v>
      </c>
      <c r="CR25" s="4">
        <v>5323091.3399999989</v>
      </c>
      <c r="CS25" s="8">
        <v>1160.4452275885551</v>
      </c>
      <c r="CV25" s="4">
        <v>4296400</v>
      </c>
      <c r="CW25" s="4">
        <v>3351728</v>
      </c>
      <c r="CX25" s="5">
        <f t="shared" si="0"/>
        <v>-944672</v>
      </c>
    </row>
    <row r="26" spans="1:102" x14ac:dyDescent="0.2">
      <c r="A26" s="2" t="s">
        <v>321</v>
      </c>
      <c r="B26" s="7">
        <v>32.393065486734301</v>
      </c>
      <c r="C26" s="4">
        <v>2262111.59</v>
      </c>
      <c r="D26" s="4">
        <v>10124660.039999999</v>
      </c>
      <c r="E26" s="8">
        <v>334.51785141667398</v>
      </c>
      <c r="F26" s="4">
        <v>1005514.14</v>
      </c>
      <c r="G26" s="8">
        <v>288.07425025240298</v>
      </c>
      <c r="H26" s="7"/>
      <c r="I26" s="4"/>
      <c r="J26" s="4">
        <v>15214830.67</v>
      </c>
      <c r="K26" s="8"/>
      <c r="L26" s="4"/>
      <c r="M26" s="8"/>
      <c r="N26" s="7">
        <v>69.057877973824503</v>
      </c>
      <c r="O26" s="4">
        <v>1989140.63</v>
      </c>
      <c r="P26" s="4">
        <v>11591073.23</v>
      </c>
      <c r="Q26" s="8">
        <v>123.859143762624</v>
      </c>
      <c r="R26" s="4">
        <v>788614.45000000403</v>
      </c>
      <c r="S26" s="8">
        <v>146.61125394326399</v>
      </c>
      <c r="T26" s="7">
        <v>69.745467410000003</v>
      </c>
      <c r="U26" s="4">
        <v>1514266.09</v>
      </c>
      <c r="V26" s="4">
        <v>9995165.3900000006</v>
      </c>
      <c r="W26" s="8">
        <v>103.87998829999999</v>
      </c>
      <c r="X26" s="4">
        <v>349310.53</v>
      </c>
      <c r="Y26" s="8">
        <v>121.37605619999999</v>
      </c>
      <c r="Z26" s="7">
        <v>67.300691041561706</v>
      </c>
      <c r="AA26" s="4">
        <v>2944883</v>
      </c>
      <c r="AB26" s="4">
        <v>11537726.41</v>
      </c>
      <c r="AC26" s="8">
        <v>104</v>
      </c>
      <c r="AD26" s="4">
        <v>1731942</v>
      </c>
      <c r="AE26" s="8">
        <v>137</v>
      </c>
      <c r="AF26" s="7">
        <v>71.546610535182793</v>
      </c>
      <c r="AG26" s="4">
        <v>633831</v>
      </c>
      <c r="AH26" s="4">
        <v>10939561</v>
      </c>
      <c r="AI26" s="8">
        <v>114</v>
      </c>
      <c r="AJ26" s="4"/>
      <c r="AK26" s="8">
        <v>124</v>
      </c>
      <c r="AL26" s="7">
        <v>72.016141861801501</v>
      </c>
      <c r="AM26" s="4">
        <v>1216541</v>
      </c>
      <c r="AN26" s="4">
        <v>4050336</v>
      </c>
      <c r="AO26" s="8">
        <v>70.748706545479195</v>
      </c>
      <c r="AP26" s="4">
        <v>38790</v>
      </c>
      <c r="AQ26" s="8">
        <v>44.768637191164999</v>
      </c>
      <c r="AR26" s="7">
        <v>70.052461547141405</v>
      </c>
      <c r="AS26" s="4">
        <v>2822568</v>
      </c>
      <c r="AT26" s="4">
        <v>1119207</v>
      </c>
      <c r="AU26" s="8">
        <v>45.645883171000001</v>
      </c>
      <c r="AV26" s="4">
        <v>406793</v>
      </c>
      <c r="AW26" s="8">
        <v>11.896908279</v>
      </c>
      <c r="AX26" s="7">
        <v>68.736821125479295</v>
      </c>
      <c r="AY26" s="4">
        <v>3392422</v>
      </c>
      <c r="AZ26" s="4">
        <v>3045152</v>
      </c>
      <c r="BA26" s="8">
        <v>91.393503116889406</v>
      </c>
      <c r="BB26" s="4">
        <v>601029</v>
      </c>
      <c r="BC26" s="8">
        <v>31.515446455163602</v>
      </c>
      <c r="BD26" s="7">
        <v>67.072931908152597</v>
      </c>
      <c r="BE26" s="4">
        <v>4695154</v>
      </c>
      <c r="BF26" s="4">
        <v>7510983</v>
      </c>
      <c r="BG26" s="8">
        <v>119.57012672434399</v>
      </c>
      <c r="BH26" s="4">
        <v>372245</v>
      </c>
      <c r="BI26" s="8">
        <v>75.738813495956805</v>
      </c>
      <c r="BJ26" s="7">
        <v>72.474453055169803</v>
      </c>
      <c r="BK26" s="4">
        <v>2599771</v>
      </c>
      <c r="BL26" s="4">
        <v>11530280</v>
      </c>
      <c r="BM26" s="8">
        <v>156.518137703186</v>
      </c>
      <c r="BN26" s="4">
        <v>1841509</v>
      </c>
      <c r="BO26" s="8">
        <v>114.29938789852</v>
      </c>
      <c r="BP26" s="7">
        <v>68.148739311210903</v>
      </c>
      <c r="BQ26" s="4">
        <v>4707834</v>
      </c>
      <c r="BR26" s="4">
        <v>14961098</v>
      </c>
      <c r="BS26" s="8">
        <v>209.47946998486699</v>
      </c>
      <c r="BT26" s="4">
        <v>1087858</v>
      </c>
      <c r="BU26" s="8">
        <v>149.08018827189099</v>
      </c>
      <c r="BV26" s="7">
        <v>74.7085349101623</v>
      </c>
      <c r="BW26" s="4">
        <v>1192374</v>
      </c>
      <c r="BX26" s="4">
        <v>14713098</v>
      </c>
      <c r="BY26" s="8">
        <v>165.68540909147899</v>
      </c>
      <c r="BZ26" s="4">
        <v>-413863</v>
      </c>
      <c r="CA26" s="8">
        <v>132.051626908896</v>
      </c>
      <c r="CB26" s="7">
        <v>71.914007666108276</v>
      </c>
      <c r="CC26" s="4">
        <v>1645592</v>
      </c>
      <c r="CD26" s="4">
        <v>14900139</v>
      </c>
      <c r="CE26" s="8">
        <v>159.27189060409299</v>
      </c>
      <c r="CF26" s="4">
        <v>1081322</v>
      </c>
      <c r="CG26" s="8">
        <v>118.927441457382</v>
      </c>
      <c r="CH26" s="7">
        <v>69.796530505933205</v>
      </c>
      <c r="CI26" s="4">
        <v>-43518</v>
      </c>
      <c r="CJ26" s="4">
        <v>8491138</v>
      </c>
      <c r="CK26" s="8">
        <v>74.0964762062749</v>
      </c>
      <c r="CL26" s="4">
        <v>-1382187</v>
      </c>
      <c r="CM26" s="8">
        <v>59.889250299577498</v>
      </c>
      <c r="CN26" s="7">
        <v>944.96433433846244</v>
      </c>
      <c r="CO26" s="4">
        <v>31572970.309999999</v>
      </c>
      <c r="CP26" s="4">
        <v>149724447.74000001</v>
      </c>
      <c r="CQ26" s="8">
        <v>1872.6665866269104</v>
      </c>
      <c r="CR26" s="4">
        <v>7508877.1200000048</v>
      </c>
      <c r="CS26" s="8">
        <v>1555.2292606532187</v>
      </c>
      <c r="CV26" s="4">
        <v>14900139</v>
      </c>
      <c r="CW26" s="4">
        <v>8491138</v>
      </c>
      <c r="CX26" s="5">
        <f t="shared" si="0"/>
        <v>-6409001</v>
      </c>
    </row>
    <row r="27" spans="1:102" x14ac:dyDescent="0.2">
      <c r="A27" s="2" t="s">
        <v>252</v>
      </c>
      <c r="B27" s="7"/>
      <c r="C27" s="4"/>
      <c r="D27" s="4"/>
      <c r="E27" s="8"/>
      <c r="F27" s="4"/>
      <c r="G27" s="8"/>
      <c r="H27" s="7"/>
      <c r="I27" s="4"/>
      <c r="J27" s="4"/>
      <c r="K27" s="8"/>
      <c r="L27" s="4"/>
      <c r="M27" s="8"/>
      <c r="N27" s="7"/>
      <c r="O27" s="4"/>
      <c r="P27" s="4"/>
      <c r="Q27" s="8"/>
      <c r="R27" s="4"/>
      <c r="S27" s="8"/>
      <c r="T27" s="7"/>
      <c r="U27" s="4"/>
      <c r="V27" s="4"/>
      <c r="W27" s="8"/>
      <c r="X27" s="4"/>
      <c r="Y27" s="8"/>
      <c r="Z27" s="7"/>
      <c r="AA27" s="4"/>
      <c r="AB27" s="4"/>
      <c r="AC27" s="8"/>
      <c r="AD27" s="4"/>
      <c r="AE27" s="8"/>
      <c r="AF27" s="7"/>
      <c r="AG27" s="4"/>
      <c r="AH27" s="4"/>
      <c r="AI27" s="8"/>
      <c r="AJ27" s="4"/>
      <c r="AK27" s="8"/>
      <c r="AL27" s="7">
        <v>77.672557681778798</v>
      </c>
      <c r="AM27" s="4">
        <v>460214</v>
      </c>
      <c r="AN27" s="4">
        <v>15240560</v>
      </c>
      <c r="AO27" s="8">
        <v>86.534664019149901</v>
      </c>
      <c r="AP27" s="4"/>
      <c r="AQ27" s="8">
        <v>98.093860525074305</v>
      </c>
      <c r="AR27" s="7">
        <v>78.907295637879301</v>
      </c>
      <c r="AS27" s="4">
        <v>-1539286</v>
      </c>
      <c r="AT27" s="4">
        <v>12756684</v>
      </c>
      <c r="AU27" s="8">
        <v>60.343777907000003</v>
      </c>
      <c r="AV27" s="4"/>
      <c r="AW27" s="8">
        <v>79.605965912000002</v>
      </c>
      <c r="AX27" s="7">
        <v>76.323279501433603</v>
      </c>
      <c r="AY27" s="4">
        <v>529770</v>
      </c>
      <c r="AZ27" s="4">
        <v>11686324</v>
      </c>
      <c r="BA27" s="8">
        <v>61.4066917280391</v>
      </c>
      <c r="BB27" s="4">
        <v>-1420207</v>
      </c>
      <c r="BC27" s="8">
        <v>71.927138093537494</v>
      </c>
      <c r="BD27" s="7">
        <v>77.287006727334997</v>
      </c>
      <c r="BE27" s="4">
        <v>-26982</v>
      </c>
      <c r="BF27" s="4">
        <v>11856216</v>
      </c>
      <c r="BG27" s="8">
        <v>81.777144342015305</v>
      </c>
      <c r="BH27" s="4">
        <v>-2577654</v>
      </c>
      <c r="BI27" s="8">
        <v>74.118752465422602</v>
      </c>
      <c r="BJ27" s="7">
        <v>78.6614499670833</v>
      </c>
      <c r="BK27" s="4">
        <v>1059519</v>
      </c>
      <c r="BL27" s="4">
        <v>12182065</v>
      </c>
      <c r="BM27" s="8">
        <v>118.477271567543</v>
      </c>
      <c r="BN27" s="4">
        <v>-1055973</v>
      </c>
      <c r="BO27" s="8">
        <v>82.791698243019198</v>
      </c>
      <c r="BP27" s="7">
        <v>72.232359317516398</v>
      </c>
      <c r="BQ27" s="4">
        <v>5039066</v>
      </c>
      <c r="BR27" s="4">
        <v>16338509</v>
      </c>
      <c r="BS27" s="8">
        <v>144.700330509748</v>
      </c>
      <c r="BT27" s="4">
        <v>3116020</v>
      </c>
      <c r="BU27" s="8">
        <v>111.811643375676</v>
      </c>
      <c r="BV27" s="7">
        <v>74.703797489414896</v>
      </c>
      <c r="BW27" s="4">
        <v>2951083</v>
      </c>
      <c r="BX27" s="4">
        <v>17662236</v>
      </c>
      <c r="BY27" s="8">
        <v>157.32576466463399</v>
      </c>
      <c r="BZ27" s="4">
        <v>1251539</v>
      </c>
      <c r="CA27" s="8">
        <v>112.196131332753</v>
      </c>
      <c r="CB27" s="7">
        <v>77.364110712033877</v>
      </c>
      <c r="CC27" s="4">
        <v>1289027</v>
      </c>
      <c r="CD27" s="4">
        <v>17669366</v>
      </c>
      <c r="CE27" s="8">
        <v>149.60204159562801</v>
      </c>
      <c r="CF27" s="4">
        <v>-509920</v>
      </c>
      <c r="CG27" s="8">
        <v>103.40517735651601</v>
      </c>
      <c r="CH27" s="7">
        <v>78.688852360475508</v>
      </c>
      <c r="CI27" s="4">
        <v>125645</v>
      </c>
      <c r="CJ27" s="4">
        <v>15933102</v>
      </c>
      <c r="CK27" s="8">
        <v>65.833017338633596</v>
      </c>
      <c r="CL27" s="4">
        <v>-2116355</v>
      </c>
      <c r="CM27" s="8">
        <v>84.526004118963698</v>
      </c>
      <c r="CN27" s="7">
        <v>691.84070939495064</v>
      </c>
      <c r="CO27" s="4">
        <v>9888056</v>
      </c>
      <c r="CP27" s="4">
        <v>131325062</v>
      </c>
      <c r="CQ27" s="8">
        <v>926.00070367239084</v>
      </c>
      <c r="CR27" s="4">
        <v>-3312550</v>
      </c>
      <c r="CS27" s="8">
        <v>818.47637142296219</v>
      </c>
      <c r="CV27" s="4">
        <v>17669366</v>
      </c>
      <c r="CW27" s="4">
        <v>15933102</v>
      </c>
      <c r="CX27" s="5">
        <f t="shared" si="0"/>
        <v>-1736264</v>
      </c>
    </row>
    <row r="28" spans="1:102" x14ac:dyDescent="0.2">
      <c r="A28" s="2" t="s">
        <v>777</v>
      </c>
      <c r="B28" s="7">
        <v>67.782438092679897</v>
      </c>
      <c r="C28" s="4">
        <v>498070.72</v>
      </c>
      <c r="D28" s="4">
        <v>2050465.57</v>
      </c>
      <c r="E28" s="8">
        <v>137.91962109655699</v>
      </c>
      <c r="F28" s="4">
        <v>477193.98</v>
      </c>
      <c r="G28" s="8">
        <v>136.463910399285</v>
      </c>
      <c r="H28" s="7">
        <v>70.175717837507705</v>
      </c>
      <c r="I28" s="4">
        <v>190374.01</v>
      </c>
      <c r="J28" s="4">
        <v>1815378.02</v>
      </c>
      <c r="K28" s="8">
        <v>124.578259902887</v>
      </c>
      <c r="L28" s="4">
        <v>161189.70000000001</v>
      </c>
      <c r="M28" s="8">
        <v>120.015976540767</v>
      </c>
      <c r="N28" s="7">
        <v>66.062114488789803</v>
      </c>
      <c r="O28" s="4">
        <v>385618.74</v>
      </c>
      <c r="P28" s="4">
        <v>1980010.36</v>
      </c>
      <c r="Q28" s="8">
        <v>140.73715140882001</v>
      </c>
      <c r="R28" s="4">
        <v>264554.58</v>
      </c>
      <c r="S28" s="8">
        <v>133.71076769241699</v>
      </c>
      <c r="T28" s="7">
        <v>70.710076970000003</v>
      </c>
      <c r="U28" s="4">
        <v>200175.26</v>
      </c>
      <c r="V28" s="4">
        <v>2066554.9</v>
      </c>
      <c r="W28" s="8">
        <v>152.9021535</v>
      </c>
      <c r="X28" s="4">
        <v>71547.7</v>
      </c>
      <c r="Y28" s="8">
        <v>143.96933229999999</v>
      </c>
      <c r="Z28" s="7">
        <v>68.865816940000002</v>
      </c>
      <c r="AA28" s="4">
        <v>351002.72</v>
      </c>
      <c r="AB28" s="4">
        <v>2281802.7599999998</v>
      </c>
      <c r="AC28" s="8">
        <v>151.58250200000001</v>
      </c>
      <c r="AD28" s="4">
        <v>222917.68</v>
      </c>
      <c r="AE28" s="8">
        <v>153.40313449999999</v>
      </c>
      <c r="AF28" s="7">
        <v>71.821160850897797</v>
      </c>
      <c r="AG28" s="4">
        <v>133329</v>
      </c>
      <c r="AH28" s="4">
        <v>2112035</v>
      </c>
      <c r="AI28" s="8">
        <v>145</v>
      </c>
      <c r="AJ28" s="4"/>
      <c r="AK28" s="8">
        <v>144</v>
      </c>
      <c r="AL28" s="7">
        <v>53.519777399506197</v>
      </c>
      <c r="AM28" s="4">
        <v>334223</v>
      </c>
      <c r="AN28" s="4">
        <v>2281583</v>
      </c>
      <c r="AO28" s="8">
        <v>160.43900501064999</v>
      </c>
      <c r="AP28" s="4">
        <v>109766</v>
      </c>
      <c r="AQ28" s="8">
        <v>159.72354795294899</v>
      </c>
      <c r="AR28" s="7">
        <v>64.823488181630296</v>
      </c>
      <c r="AS28" s="4">
        <v>524537</v>
      </c>
      <c r="AT28" s="4">
        <v>2666419</v>
      </c>
      <c r="AU28" s="8">
        <v>181.8426542</v>
      </c>
      <c r="AV28" s="4">
        <v>284896</v>
      </c>
      <c r="AW28" s="8">
        <v>181.04160647</v>
      </c>
      <c r="AX28" s="7">
        <v>65.127180904250395</v>
      </c>
      <c r="AY28" s="4">
        <v>17976</v>
      </c>
      <c r="AZ28" s="4">
        <v>2410387</v>
      </c>
      <c r="BA28" s="8">
        <v>149.123403638772</v>
      </c>
      <c r="BB28" s="4">
        <v>-204655</v>
      </c>
      <c r="BC28" s="8">
        <v>149.67319355039001</v>
      </c>
      <c r="BD28" s="7">
        <v>67.655752306893703</v>
      </c>
      <c r="BE28" s="4">
        <v>117914</v>
      </c>
      <c r="BF28" s="4">
        <v>2387144</v>
      </c>
      <c r="BG28" s="8">
        <v>148.130083414186</v>
      </c>
      <c r="BH28" s="4">
        <v>-228277</v>
      </c>
      <c r="BI28" s="8">
        <v>150.938688852372</v>
      </c>
      <c r="BJ28" s="7">
        <v>66.982595435678604</v>
      </c>
      <c r="BK28" s="4">
        <v>430967</v>
      </c>
      <c r="BL28" s="4">
        <v>2670626</v>
      </c>
      <c r="BM28" s="8">
        <v>169.07888623402599</v>
      </c>
      <c r="BN28" s="4">
        <v>392753</v>
      </c>
      <c r="BO28" s="8">
        <v>176.98050578199599</v>
      </c>
      <c r="BP28" s="7">
        <v>70.0503871289432</v>
      </c>
      <c r="BQ28" s="4">
        <v>-53407</v>
      </c>
      <c r="BR28" s="4">
        <v>2460317</v>
      </c>
      <c r="BS28" s="8">
        <v>142.99602051709101</v>
      </c>
      <c r="BT28" s="4">
        <v>-57979</v>
      </c>
      <c r="BU28" s="8">
        <v>149.67447461412999</v>
      </c>
      <c r="BV28" s="7">
        <v>68.263972692824794</v>
      </c>
      <c r="BW28" s="4">
        <v>37159</v>
      </c>
      <c r="BX28" s="4">
        <v>2404753</v>
      </c>
      <c r="BY28" s="8">
        <v>153.15595995896601</v>
      </c>
      <c r="BZ28" s="4">
        <v>-10561</v>
      </c>
      <c r="CA28" s="8">
        <v>145.137110649997</v>
      </c>
      <c r="CB28" s="7">
        <v>66.531579484222334</v>
      </c>
      <c r="CC28" s="4">
        <v>313104</v>
      </c>
      <c r="CD28" s="4">
        <v>2439338</v>
      </c>
      <c r="CE28" s="8">
        <v>175.627351812456</v>
      </c>
      <c r="CF28" s="4">
        <v>126915</v>
      </c>
      <c r="CG28" s="8">
        <v>145.87182818332801</v>
      </c>
      <c r="CH28" s="7">
        <v>76.28247304480071</v>
      </c>
      <c r="CI28" s="4">
        <v>-670482</v>
      </c>
      <c r="CJ28" s="4">
        <v>1049088</v>
      </c>
      <c r="CK28" s="8">
        <v>65.581921852564804</v>
      </c>
      <c r="CL28" s="4">
        <v>-759635</v>
      </c>
      <c r="CM28" s="8">
        <v>57.4389260716083</v>
      </c>
      <c r="CN28" s="7">
        <v>1014.6545317586254</v>
      </c>
      <c r="CO28" s="4">
        <v>2810561.45</v>
      </c>
      <c r="CP28" s="4">
        <v>33075901.609999999</v>
      </c>
      <c r="CQ28" s="8">
        <v>2198.6949745469756</v>
      </c>
      <c r="CR28" s="4">
        <v>850626.6399999999</v>
      </c>
      <c r="CS28" s="8">
        <v>2148.0430035592399</v>
      </c>
      <c r="CV28" s="4">
        <v>2439338</v>
      </c>
      <c r="CW28" s="4">
        <v>1049088</v>
      </c>
      <c r="CX28" s="5">
        <f t="shared" si="0"/>
        <v>-1390250</v>
      </c>
    </row>
    <row r="29" spans="1:102" x14ac:dyDescent="0.2">
      <c r="A29" s="2" t="s">
        <v>561</v>
      </c>
      <c r="B29" s="7">
        <v>76.959696673408502</v>
      </c>
      <c r="C29" s="4"/>
      <c r="D29" s="4">
        <v>4734461.34</v>
      </c>
      <c r="E29" s="8">
        <v>191.22047123254299</v>
      </c>
      <c r="F29" s="4"/>
      <c r="G29" s="8">
        <v>172.841785259879</v>
      </c>
      <c r="H29" s="7">
        <v>88.306293348001304</v>
      </c>
      <c r="I29" s="4"/>
      <c r="J29" s="4">
        <v>3868132.76</v>
      </c>
      <c r="K29" s="8">
        <v>169.73658462029499</v>
      </c>
      <c r="L29" s="4"/>
      <c r="M29" s="8">
        <v>149.98402797303399</v>
      </c>
      <c r="N29" s="7">
        <v>77.826017355524698</v>
      </c>
      <c r="O29" s="4">
        <v>123329.06</v>
      </c>
      <c r="P29" s="4">
        <v>3799019.09</v>
      </c>
      <c r="Q29" s="8">
        <v>157.02243127665901</v>
      </c>
      <c r="R29" s="4"/>
      <c r="S29" s="8">
        <v>150.07098916632</v>
      </c>
      <c r="T29" s="7">
        <v>71.769520490000005</v>
      </c>
      <c r="U29" s="4">
        <v>460980.21</v>
      </c>
      <c r="V29" s="4">
        <v>3596219.11</v>
      </c>
      <c r="W29" s="8">
        <v>169.9831714</v>
      </c>
      <c r="X29" s="4">
        <v>128.81</v>
      </c>
      <c r="Y29" s="8">
        <v>138.64928209999999</v>
      </c>
      <c r="Z29" s="7">
        <v>69.443567689999995</v>
      </c>
      <c r="AA29" s="4">
        <v>812932.91</v>
      </c>
      <c r="AB29" s="4">
        <v>3970777.41</v>
      </c>
      <c r="AC29" s="8">
        <v>230.38427300000001</v>
      </c>
      <c r="AD29" s="4">
        <v>614884.9</v>
      </c>
      <c r="AE29" s="8">
        <v>166.7591108</v>
      </c>
      <c r="AF29" s="7">
        <v>75.7201201383007</v>
      </c>
      <c r="AG29" s="4"/>
      <c r="AH29" s="4">
        <v>3462924</v>
      </c>
      <c r="AI29" s="8">
        <v>141</v>
      </c>
      <c r="AJ29" s="4"/>
      <c r="AK29" s="8">
        <v>129</v>
      </c>
      <c r="AL29" s="7">
        <v>82.993294254307301</v>
      </c>
      <c r="AM29" s="4">
        <v>-315201</v>
      </c>
      <c r="AN29" s="4">
        <v>2576739</v>
      </c>
      <c r="AO29" s="8">
        <v>111.248251586324</v>
      </c>
      <c r="AP29" s="4"/>
      <c r="AQ29" s="8">
        <v>100.13886266560699</v>
      </c>
      <c r="AR29" s="7">
        <v>77.236077583322597</v>
      </c>
      <c r="AS29" s="4">
        <v>365589</v>
      </c>
      <c r="AT29" s="4">
        <v>2614549</v>
      </c>
      <c r="AU29" s="8">
        <v>184.66584424000001</v>
      </c>
      <c r="AV29" s="4">
        <v>65299</v>
      </c>
      <c r="AW29" s="8">
        <v>99.57496562</v>
      </c>
      <c r="AX29" s="7">
        <v>79.712872706676904</v>
      </c>
      <c r="AY29" s="4">
        <v>36351</v>
      </c>
      <c r="AZ29" s="4">
        <v>2309903</v>
      </c>
      <c r="BA29" s="8">
        <v>139.66137407952201</v>
      </c>
      <c r="BB29" s="4">
        <v>-134428</v>
      </c>
      <c r="BC29" s="8">
        <v>87.293999135841304</v>
      </c>
      <c r="BD29" s="7">
        <v>69.957029586210695</v>
      </c>
      <c r="BE29" s="4">
        <v>807379</v>
      </c>
      <c r="BF29" s="4">
        <v>2695255</v>
      </c>
      <c r="BG29" s="8">
        <v>156.06963552443901</v>
      </c>
      <c r="BH29" s="4">
        <v>559028</v>
      </c>
      <c r="BI29" s="8">
        <v>103.290373911546</v>
      </c>
      <c r="BJ29" s="7">
        <v>76.233760971337404</v>
      </c>
      <c r="BK29" s="4">
        <v>464729</v>
      </c>
      <c r="BL29" s="4">
        <v>3002169</v>
      </c>
      <c r="BM29" s="8">
        <v>254.92944022244299</v>
      </c>
      <c r="BN29" s="4">
        <v>133495</v>
      </c>
      <c r="BO29" s="8">
        <v>115.805495179597</v>
      </c>
      <c r="BP29" s="7">
        <v>72.466564924905398</v>
      </c>
      <c r="BQ29" s="4">
        <v>380528</v>
      </c>
      <c r="BR29" s="4">
        <v>3291055</v>
      </c>
      <c r="BS29" s="8">
        <v>219.73387395418101</v>
      </c>
      <c r="BT29" s="4">
        <v>12509</v>
      </c>
      <c r="BU29" s="8">
        <v>120.700375666968</v>
      </c>
      <c r="BV29" s="7">
        <v>67.272282391493704</v>
      </c>
      <c r="BW29" s="4">
        <v>410088</v>
      </c>
      <c r="BX29" s="4">
        <v>3511086</v>
      </c>
      <c r="BY29" s="8">
        <v>197.841860556174</v>
      </c>
      <c r="BZ29" s="4">
        <v>73942</v>
      </c>
      <c r="CA29" s="8">
        <v>118.96920727351301</v>
      </c>
      <c r="CB29" s="7">
        <v>69.357019700189326</v>
      </c>
      <c r="CC29" s="4">
        <v>290847</v>
      </c>
      <c r="CD29" s="4">
        <v>3682146</v>
      </c>
      <c r="CE29" s="8">
        <v>175.12646970999</v>
      </c>
      <c r="CF29" s="4">
        <v>-9517</v>
      </c>
      <c r="CG29" s="8">
        <v>120.861214153345</v>
      </c>
      <c r="CH29" s="7">
        <v>71.087944780250936</v>
      </c>
      <c r="CI29" s="4">
        <v>80180</v>
      </c>
      <c r="CJ29" s="4">
        <v>3100959</v>
      </c>
      <c r="CK29" s="8">
        <v>141.912044696077</v>
      </c>
      <c r="CL29" s="4">
        <v>-244313</v>
      </c>
      <c r="CM29" s="8">
        <v>98.382100841135994</v>
      </c>
      <c r="CN29" s="7">
        <v>1126.3420625939295</v>
      </c>
      <c r="CO29" s="4">
        <v>3917732.18</v>
      </c>
      <c r="CP29" s="4">
        <v>50215394.710000001</v>
      </c>
      <c r="CQ29" s="8">
        <v>2640.535726098647</v>
      </c>
      <c r="CR29" s="4">
        <v>1071028.71</v>
      </c>
      <c r="CS29" s="8">
        <v>1872.3217897467866</v>
      </c>
      <c r="CV29" s="4">
        <v>3682146</v>
      </c>
      <c r="CW29" s="4">
        <v>3100959</v>
      </c>
      <c r="CX29" s="5">
        <f t="shared" si="0"/>
        <v>-581187</v>
      </c>
    </row>
    <row r="30" spans="1:102" x14ac:dyDescent="0.2">
      <c r="A30" s="2" t="s">
        <v>784</v>
      </c>
      <c r="B30" s="7">
        <v>68.323124286337404</v>
      </c>
      <c r="C30" s="4"/>
      <c r="D30" s="4">
        <v>2549207.2200000002</v>
      </c>
      <c r="E30" s="8">
        <v>169.24245607365</v>
      </c>
      <c r="F30" s="4"/>
      <c r="G30" s="8">
        <v>127.80677060115001</v>
      </c>
      <c r="H30" s="7">
        <v>71.529995458506207</v>
      </c>
      <c r="I30" s="4"/>
      <c r="J30" s="4">
        <v>2243811.23</v>
      </c>
      <c r="K30" s="8">
        <v>141.91282511381999</v>
      </c>
      <c r="L30" s="4"/>
      <c r="M30" s="8">
        <v>110.166294098132</v>
      </c>
      <c r="N30" s="7">
        <v>75.203119950531701</v>
      </c>
      <c r="O30" s="4">
        <v>85584.590000000098</v>
      </c>
      <c r="P30" s="4">
        <v>1808758.45</v>
      </c>
      <c r="Q30" s="8">
        <v>160.79046754730101</v>
      </c>
      <c r="R30" s="4"/>
      <c r="S30" s="8">
        <v>98.642599489625596</v>
      </c>
      <c r="T30" s="7">
        <v>70.217890449999999</v>
      </c>
      <c r="U30" s="4">
        <v>277970.93</v>
      </c>
      <c r="V30" s="4">
        <v>1797384.88</v>
      </c>
      <c r="W30" s="8">
        <v>71.517381630000003</v>
      </c>
      <c r="X30" s="4">
        <v>302456.87</v>
      </c>
      <c r="Y30" s="8">
        <v>48.904960449999997</v>
      </c>
      <c r="Z30" s="7">
        <v>63.690382960000001</v>
      </c>
      <c r="AA30" s="4">
        <v>324712.84000000003</v>
      </c>
      <c r="AB30" s="4">
        <v>1885871.79</v>
      </c>
      <c r="AC30" s="8">
        <v>143.6540224</v>
      </c>
      <c r="AD30" s="4">
        <v>193312.32</v>
      </c>
      <c r="AE30" s="8">
        <v>97.535092579999997</v>
      </c>
      <c r="AF30" s="7">
        <v>65.696647483176207</v>
      </c>
      <c r="AG30" s="4">
        <v>414749</v>
      </c>
      <c r="AH30" s="4">
        <v>2087562</v>
      </c>
      <c r="AI30" s="8">
        <v>151</v>
      </c>
      <c r="AJ30" s="4">
        <v>262770</v>
      </c>
      <c r="AK30" s="8">
        <v>111</v>
      </c>
      <c r="AL30" s="7">
        <v>65.374963380275503</v>
      </c>
      <c r="AM30" s="4">
        <v>463273</v>
      </c>
      <c r="AN30" s="4">
        <v>2906977</v>
      </c>
      <c r="AO30" s="8">
        <v>175.439009552333</v>
      </c>
      <c r="AP30" s="4">
        <v>210265</v>
      </c>
      <c r="AQ30" s="8">
        <v>153.04085333395699</v>
      </c>
      <c r="AR30" s="7">
        <v>68.682903480855302</v>
      </c>
      <c r="AS30" s="4">
        <v>456023</v>
      </c>
      <c r="AT30" s="4">
        <v>3049133</v>
      </c>
      <c r="AU30" s="8">
        <v>154.51011223</v>
      </c>
      <c r="AV30" s="4">
        <v>373211</v>
      </c>
      <c r="AW30" s="8">
        <v>160.58790715999999</v>
      </c>
      <c r="AX30" s="7">
        <v>68.759519948684201</v>
      </c>
      <c r="AY30" s="4">
        <v>367222</v>
      </c>
      <c r="AZ30" s="4">
        <v>2890144</v>
      </c>
      <c r="BA30" s="8">
        <v>141.58086669783901</v>
      </c>
      <c r="BB30" s="4">
        <v>85060</v>
      </c>
      <c r="BC30" s="8">
        <v>134.13379527515201</v>
      </c>
      <c r="BD30" s="7">
        <v>67.689521276165706</v>
      </c>
      <c r="BE30" s="4">
        <v>394031</v>
      </c>
      <c r="BF30" s="4">
        <v>2999532</v>
      </c>
      <c r="BG30" s="8">
        <v>154.02380560842499</v>
      </c>
      <c r="BH30" s="4">
        <v>59205</v>
      </c>
      <c r="BI30" s="8">
        <v>159.259316833165</v>
      </c>
      <c r="BJ30" s="7">
        <v>69.487931170687204</v>
      </c>
      <c r="BK30" s="4">
        <v>478864</v>
      </c>
      <c r="BL30" s="4">
        <v>3240590</v>
      </c>
      <c r="BM30" s="8">
        <v>189.56825905875499</v>
      </c>
      <c r="BN30" s="4">
        <v>239771</v>
      </c>
      <c r="BO30" s="8">
        <v>179.94152965024199</v>
      </c>
      <c r="BP30" s="7">
        <v>65.839082532665302</v>
      </c>
      <c r="BQ30" s="4">
        <v>963998</v>
      </c>
      <c r="BR30" s="4">
        <v>3817387</v>
      </c>
      <c r="BS30" s="8">
        <v>203.58744988442399</v>
      </c>
      <c r="BT30" s="4">
        <v>629682</v>
      </c>
      <c r="BU30" s="8">
        <v>206.798927797906</v>
      </c>
      <c r="BV30" s="7">
        <v>62.293793547034298</v>
      </c>
      <c r="BW30" s="4">
        <v>282146</v>
      </c>
      <c r="BX30" s="4">
        <v>3916954</v>
      </c>
      <c r="BY30" s="8">
        <v>201.89754546488001</v>
      </c>
      <c r="BZ30" s="4">
        <v>-235537</v>
      </c>
      <c r="CA30" s="8">
        <v>194.310086502985</v>
      </c>
      <c r="CB30" s="7">
        <v>68.353071792451402</v>
      </c>
      <c r="CC30" s="4">
        <v>383344</v>
      </c>
      <c r="CD30" s="4">
        <v>4070440</v>
      </c>
      <c r="CE30" s="8">
        <v>240.62536116250601</v>
      </c>
      <c r="CF30" s="4">
        <v>57939</v>
      </c>
      <c r="CG30" s="8">
        <v>199.193605940254</v>
      </c>
      <c r="CH30" s="7">
        <v>67.528330975804266</v>
      </c>
      <c r="CI30" s="4">
        <v>-208353</v>
      </c>
      <c r="CJ30" s="4">
        <v>3180648</v>
      </c>
      <c r="CK30" s="8">
        <v>165.49037187724801</v>
      </c>
      <c r="CL30" s="4">
        <v>-598353</v>
      </c>
      <c r="CM30" s="8">
        <v>142.03196308516701</v>
      </c>
      <c r="CN30" s="7">
        <v>1018.6702786931746</v>
      </c>
      <c r="CO30" s="4">
        <v>4683565.3600000003</v>
      </c>
      <c r="CP30" s="4">
        <v>42444400.57</v>
      </c>
      <c r="CQ30" s="8">
        <v>2464.8399343011811</v>
      </c>
      <c r="CR30" s="4">
        <v>1579782.19</v>
      </c>
      <c r="CS30" s="8">
        <v>2123.3537027977359</v>
      </c>
      <c r="CV30" s="4">
        <v>4070440</v>
      </c>
      <c r="CW30" s="4">
        <v>3180648</v>
      </c>
      <c r="CX30" s="5">
        <f t="shared" si="0"/>
        <v>-889792</v>
      </c>
    </row>
    <row r="31" spans="1:102" x14ac:dyDescent="0.2">
      <c r="A31" s="2" t="s">
        <v>158</v>
      </c>
      <c r="B31" s="7">
        <v>35.759761274866499</v>
      </c>
      <c r="C31" s="4">
        <v>558316.29</v>
      </c>
      <c r="D31" s="4">
        <v>3219621.05</v>
      </c>
      <c r="E31" s="8">
        <v>440.65340793258599</v>
      </c>
      <c r="F31" s="4">
        <v>273269.99</v>
      </c>
      <c r="G31" s="8">
        <v>441.25563104001202</v>
      </c>
      <c r="H31" s="7">
        <v>35.927462182384701</v>
      </c>
      <c r="I31" s="4">
        <v>738214.18</v>
      </c>
      <c r="J31" s="4">
        <v>3321982.84</v>
      </c>
      <c r="K31" s="8">
        <v>366.58854705842299</v>
      </c>
      <c r="L31" s="4">
        <v>389346.09</v>
      </c>
      <c r="M31" s="8">
        <v>441.41283042601901</v>
      </c>
      <c r="N31" s="7">
        <v>35.825654391194099</v>
      </c>
      <c r="O31" s="4">
        <v>576832.57999999996</v>
      </c>
      <c r="P31" s="4">
        <v>3176684.8099999898</v>
      </c>
      <c r="Q31" s="8">
        <v>359.39467158285203</v>
      </c>
      <c r="R31" s="4">
        <v>305221.59999999998</v>
      </c>
      <c r="S31" s="8">
        <v>399.56978626922398</v>
      </c>
      <c r="T31" s="7">
        <v>37.764023799999997</v>
      </c>
      <c r="U31" s="4">
        <v>435732.79</v>
      </c>
      <c r="V31" s="4">
        <v>3099550.35</v>
      </c>
      <c r="W31" s="8">
        <v>433.58994330000002</v>
      </c>
      <c r="X31" s="4">
        <v>116746.78</v>
      </c>
      <c r="Y31" s="8">
        <v>401.70601720000002</v>
      </c>
      <c r="Z31" s="7">
        <v>34.117479410000001</v>
      </c>
      <c r="AA31" s="4">
        <v>554423.03</v>
      </c>
      <c r="AB31" s="4">
        <v>3045952.28</v>
      </c>
      <c r="AC31" s="8">
        <v>408.995138</v>
      </c>
      <c r="AD31" s="4">
        <v>239212.94</v>
      </c>
      <c r="AE31" s="8">
        <v>388.91546770000002</v>
      </c>
      <c r="AF31" s="7">
        <v>47.496181904451198</v>
      </c>
      <c r="AG31" s="4"/>
      <c r="AH31" s="4">
        <v>1739685</v>
      </c>
      <c r="AI31" s="8">
        <v>254</v>
      </c>
      <c r="AJ31" s="4"/>
      <c r="AK31" s="8">
        <v>226</v>
      </c>
      <c r="AL31" s="7">
        <v>31.645435397356099</v>
      </c>
      <c r="AM31" s="4">
        <v>549878</v>
      </c>
      <c r="AN31" s="4">
        <v>2074515</v>
      </c>
      <c r="AO31" s="8">
        <v>292.20461945107098</v>
      </c>
      <c r="AP31" s="4">
        <v>178784</v>
      </c>
      <c r="AQ31" s="8">
        <v>283.13336234833503</v>
      </c>
      <c r="AR31" s="7">
        <v>28.5726226516385</v>
      </c>
      <c r="AS31" s="4">
        <v>605322</v>
      </c>
      <c r="AT31" s="4">
        <v>2259463</v>
      </c>
      <c r="AU31" s="8">
        <v>349.17086406999999</v>
      </c>
      <c r="AV31" s="4">
        <v>205382</v>
      </c>
      <c r="AW31" s="8">
        <v>317.10772373999998</v>
      </c>
      <c r="AX31" s="7">
        <v>36.609293677161503</v>
      </c>
      <c r="AY31" s="4">
        <v>241996</v>
      </c>
      <c r="AZ31" s="4">
        <v>2164504</v>
      </c>
      <c r="BA31" s="8">
        <v>239.97742203729999</v>
      </c>
      <c r="BB31" s="4">
        <v>-128794</v>
      </c>
      <c r="BC31" s="8">
        <v>253.21290453401801</v>
      </c>
      <c r="BD31" s="7">
        <v>34.985387189616702</v>
      </c>
      <c r="BE31" s="4">
        <v>614017</v>
      </c>
      <c r="BF31" s="4">
        <v>2626550</v>
      </c>
      <c r="BG31" s="8">
        <v>343.46799303985603</v>
      </c>
      <c r="BH31" s="4">
        <v>260589</v>
      </c>
      <c r="BI31" s="8">
        <v>326.514192223051</v>
      </c>
      <c r="BJ31" s="7">
        <v>29.804731767452601</v>
      </c>
      <c r="BK31" s="4">
        <v>870624</v>
      </c>
      <c r="BL31" s="4">
        <v>3294715</v>
      </c>
      <c r="BM31" s="8">
        <v>495.84845843749099</v>
      </c>
      <c r="BN31" s="4">
        <v>524279</v>
      </c>
      <c r="BO31" s="8">
        <v>448.29070133969702</v>
      </c>
      <c r="BP31" s="7">
        <v>29.4448421202875</v>
      </c>
      <c r="BQ31" s="4">
        <v>1148311</v>
      </c>
      <c r="BR31" s="4">
        <v>3817563</v>
      </c>
      <c r="BS31" s="8">
        <v>426.93836403292602</v>
      </c>
      <c r="BT31" s="4">
        <v>789040</v>
      </c>
      <c r="BU31" s="8">
        <v>395.39990315839998</v>
      </c>
      <c r="BV31" s="7">
        <v>34.300961906661499</v>
      </c>
      <c r="BW31" s="4">
        <v>704083</v>
      </c>
      <c r="BX31" s="4">
        <v>4247610</v>
      </c>
      <c r="BY31" s="8">
        <v>457.98333414529401</v>
      </c>
      <c r="BZ31" s="4">
        <v>352376</v>
      </c>
      <c r="CA31" s="8">
        <v>423.27296039257499</v>
      </c>
      <c r="CB31" s="7">
        <v>33.439278254804869</v>
      </c>
      <c r="CC31" s="4">
        <v>108136</v>
      </c>
      <c r="CD31" s="4">
        <v>3575959</v>
      </c>
      <c r="CE31" s="8">
        <v>319.87303812897102</v>
      </c>
      <c r="CF31" s="4">
        <v>-233505</v>
      </c>
      <c r="CG31" s="8">
        <v>302.44959350586703</v>
      </c>
      <c r="CH31" s="7">
        <v>34.573829486000392</v>
      </c>
      <c r="CI31" s="4">
        <v>807988</v>
      </c>
      <c r="CJ31" s="4">
        <v>3816454</v>
      </c>
      <c r="CK31" s="8">
        <v>338.22769527295202</v>
      </c>
      <c r="CL31" s="4">
        <v>405371</v>
      </c>
      <c r="CM31" s="8">
        <v>309.93979523884298</v>
      </c>
      <c r="CN31" s="7">
        <v>520.2669454138761</v>
      </c>
      <c r="CO31" s="4">
        <v>8513873.870000001</v>
      </c>
      <c r="CP31" s="4">
        <v>45480809.329999991</v>
      </c>
      <c r="CQ31" s="8">
        <v>5526.9134964897212</v>
      </c>
      <c r="CR31" s="4">
        <v>3677319.4</v>
      </c>
      <c r="CS31" s="8">
        <v>5358.1808691160413</v>
      </c>
      <c r="CV31" s="4">
        <v>3575959</v>
      </c>
      <c r="CW31" s="4">
        <v>3816454</v>
      </c>
      <c r="CX31" s="5">
        <f t="shared" si="0"/>
        <v>240495</v>
      </c>
    </row>
    <row r="32" spans="1:102" x14ac:dyDescent="0.2">
      <c r="A32" s="2" t="s">
        <v>587</v>
      </c>
      <c r="B32" s="7"/>
      <c r="C32" s="4"/>
      <c r="D32" s="4"/>
      <c r="E32" s="8"/>
      <c r="F32" s="4"/>
      <c r="G32" s="8"/>
      <c r="H32" s="7">
        <v>39.057521129955497</v>
      </c>
      <c r="I32" s="4">
        <v>230222.9</v>
      </c>
      <c r="J32" s="4"/>
      <c r="K32" s="8"/>
      <c r="L32" s="4">
        <v>172544.69</v>
      </c>
      <c r="M32" s="8"/>
      <c r="N32" s="7">
        <v>42.920447696479599</v>
      </c>
      <c r="O32" s="4">
        <v>608127.85</v>
      </c>
      <c r="P32" s="4">
        <v>2196683.86</v>
      </c>
      <c r="Q32" s="8">
        <v>82.320298386787599</v>
      </c>
      <c r="R32" s="4"/>
      <c r="S32" s="8">
        <v>288.24246346352197</v>
      </c>
      <c r="T32" s="7">
        <v>30.805525329999998</v>
      </c>
      <c r="U32" s="4">
        <v>24559.439999999999</v>
      </c>
      <c r="V32" s="4">
        <v>2180270.9900000002</v>
      </c>
      <c r="W32" s="8">
        <v>84.048807249999996</v>
      </c>
      <c r="X32" s="4"/>
      <c r="Y32" s="8">
        <v>180.28845749999999</v>
      </c>
      <c r="Z32" s="7">
        <v>47.505321739999999</v>
      </c>
      <c r="AA32" s="4"/>
      <c r="AB32" s="4">
        <v>1758737.95</v>
      </c>
      <c r="AC32" s="8">
        <v>105.74228050000001</v>
      </c>
      <c r="AD32" s="4"/>
      <c r="AE32" s="8">
        <v>205.3873509</v>
      </c>
      <c r="AF32" s="7">
        <v>48.722606079484798</v>
      </c>
      <c r="AG32" s="4"/>
      <c r="AH32" s="4">
        <v>0</v>
      </c>
      <c r="AI32" s="8">
        <v>159</v>
      </c>
      <c r="AJ32" s="4"/>
      <c r="AK32" s="8">
        <v>0</v>
      </c>
      <c r="AL32" s="7">
        <v>28.1271354929343</v>
      </c>
      <c r="AM32" s="4">
        <v>872210</v>
      </c>
      <c r="AN32" s="4">
        <v>2016365</v>
      </c>
      <c r="AO32" s="8">
        <v>186.57940964838599</v>
      </c>
      <c r="AP32" s="4">
        <v>784146</v>
      </c>
      <c r="AQ32" s="8">
        <v>291.79569637451903</v>
      </c>
      <c r="AR32" s="7">
        <v>28.9136551345355</v>
      </c>
      <c r="AS32" s="4">
        <v>534228</v>
      </c>
      <c r="AT32" s="4">
        <v>2443763</v>
      </c>
      <c r="AU32" s="8">
        <v>353.63267863999999</v>
      </c>
      <c r="AV32" s="4">
        <v>807685</v>
      </c>
      <c r="AW32" s="8">
        <v>319.02702985000002</v>
      </c>
      <c r="AX32" s="7">
        <v>33.4510102946277</v>
      </c>
      <c r="AY32" s="4">
        <v>821820</v>
      </c>
      <c r="AZ32" s="4">
        <v>3137929</v>
      </c>
      <c r="BA32" s="8">
        <v>352.09144234192303</v>
      </c>
      <c r="BB32" s="4">
        <v>574910</v>
      </c>
      <c r="BC32" s="8">
        <v>412.46704822411499</v>
      </c>
      <c r="BD32" s="7">
        <v>43.654625008770402</v>
      </c>
      <c r="BE32" s="4">
        <v>-32494</v>
      </c>
      <c r="BF32" s="4">
        <v>2259284</v>
      </c>
      <c r="BG32" s="8">
        <v>312.07226600675</v>
      </c>
      <c r="BH32" s="4">
        <v>332169</v>
      </c>
      <c r="BI32" s="8">
        <v>240.50294529100901</v>
      </c>
      <c r="BJ32" s="7">
        <v>31.808661848860201</v>
      </c>
      <c r="BK32" s="4">
        <v>685603</v>
      </c>
      <c r="BL32" s="4">
        <v>3547885</v>
      </c>
      <c r="BM32" s="8">
        <v>328.65345755530001</v>
      </c>
      <c r="BN32" s="4">
        <v>624420</v>
      </c>
      <c r="BO32" s="8">
        <v>355.40235885203901</v>
      </c>
      <c r="BP32" s="7">
        <v>76.797680017984007</v>
      </c>
      <c r="BQ32" s="4">
        <v>785992</v>
      </c>
      <c r="BR32" s="4">
        <v>4108414</v>
      </c>
      <c r="BS32" s="8">
        <v>136.88815072975299</v>
      </c>
      <c r="BT32" s="4">
        <v>671234</v>
      </c>
      <c r="BU32" s="8">
        <v>146.51421298647199</v>
      </c>
      <c r="BV32" s="7">
        <v>79.114949733051006</v>
      </c>
      <c r="BW32" s="4">
        <v>223699</v>
      </c>
      <c r="BX32" s="4">
        <v>4199308</v>
      </c>
      <c r="BY32" s="8">
        <v>152.41949355073501</v>
      </c>
      <c r="BZ32" s="4">
        <v>109670</v>
      </c>
      <c r="CA32" s="8">
        <v>141.765103214406</v>
      </c>
      <c r="CB32" s="7">
        <v>85.242508834651915</v>
      </c>
      <c r="CC32" s="4">
        <v>-1271621</v>
      </c>
      <c r="CD32" s="4">
        <v>2575009</v>
      </c>
      <c r="CE32" s="8">
        <v>102.041782482497</v>
      </c>
      <c r="CF32" s="4">
        <v>-1466311</v>
      </c>
      <c r="CG32" s="8">
        <v>73.550070165887007</v>
      </c>
      <c r="CH32" s="7">
        <v>85.773336261106181</v>
      </c>
      <c r="CI32" s="4">
        <v>-172805</v>
      </c>
      <c r="CJ32" s="4">
        <v>1644083</v>
      </c>
      <c r="CK32" s="8">
        <v>69.374217735006496</v>
      </c>
      <c r="CL32" s="4">
        <v>-222805</v>
      </c>
      <c r="CM32" s="8">
        <v>48.878235715581098</v>
      </c>
      <c r="CN32" s="7">
        <v>701.8949846024409</v>
      </c>
      <c r="CO32" s="4">
        <v>3309542.1899999995</v>
      </c>
      <c r="CP32" s="4">
        <v>32067732.800000001</v>
      </c>
      <c r="CQ32" s="8">
        <v>2424.8642848271379</v>
      </c>
      <c r="CR32" s="4">
        <v>2387662.69</v>
      </c>
      <c r="CS32" s="8">
        <v>2703.82097253755</v>
      </c>
      <c r="CV32" s="4">
        <v>2575009</v>
      </c>
      <c r="CW32" s="4">
        <v>1644083</v>
      </c>
      <c r="CX32" s="5">
        <f t="shared" si="0"/>
        <v>-930926</v>
      </c>
    </row>
    <row r="33" spans="1:102" x14ac:dyDescent="0.2">
      <c r="A33" s="2" t="s">
        <v>752</v>
      </c>
      <c r="B33" s="7">
        <v>33.5410804488019</v>
      </c>
      <c r="C33" s="4">
        <v>393604.4</v>
      </c>
      <c r="D33" s="4">
        <v>1432907</v>
      </c>
      <c r="E33" s="8">
        <v>269.77528179769803</v>
      </c>
      <c r="F33" s="4">
        <v>348748.33</v>
      </c>
      <c r="G33" s="8">
        <v>292.24665332975798</v>
      </c>
      <c r="H33" s="7">
        <v>35.380462270111103</v>
      </c>
      <c r="I33" s="4">
        <v>331009.56</v>
      </c>
      <c r="J33" s="4">
        <v>3728683.34</v>
      </c>
      <c r="K33" s="8">
        <v>746.27754047144003</v>
      </c>
      <c r="L33" s="4">
        <v>284984.90000000002</v>
      </c>
      <c r="M33" s="8">
        <v>737.49865641094402</v>
      </c>
      <c r="N33" s="7"/>
      <c r="O33" s="4"/>
      <c r="P33" s="4"/>
      <c r="Q33" s="8"/>
      <c r="R33" s="4"/>
      <c r="S33" s="8"/>
      <c r="T33" s="7">
        <v>15.36878053</v>
      </c>
      <c r="U33" s="4">
        <v>380366.73</v>
      </c>
      <c r="V33" s="4">
        <v>1757997.08</v>
      </c>
      <c r="W33" s="8">
        <v>141.43798150000001</v>
      </c>
      <c r="X33" s="4">
        <v>199327.21</v>
      </c>
      <c r="Y33" s="8">
        <v>137.54226180000001</v>
      </c>
      <c r="Z33" s="7">
        <v>16.138003359999999</v>
      </c>
      <c r="AA33" s="4">
        <v>389376.59</v>
      </c>
      <c r="AB33" s="4">
        <v>1964232.98</v>
      </c>
      <c r="AC33" s="8">
        <v>156.84977839999999</v>
      </c>
      <c r="AD33" s="4">
        <v>195037.56</v>
      </c>
      <c r="AE33" s="8">
        <v>150.0152636</v>
      </c>
      <c r="AF33" s="7">
        <v>16.789025896410401</v>
      </c>
      <c r="AG33" s="4">
        <v>450805</v>
      </c>
      <c r="AH33" s="4">
        <v>2250539.36</v>
      </c>
      <c r="AI33" s="8">
        <v>157</v>
      </c>
      <c r="AJ33" s="4">
        <v>319949.3</v>
      </c>
      <c r="AK33" s="8">
        <v>158</v>
      </c>
      <c r="AL33" s="7">
        <v>15.409556778592201</v>
      </c>
      <c r="AM33" s="4">
        <v>414119</v>
      </c>
      <c r="AN33" s="4">
        <v>2509680</v>
      </c>
      <c r="AO33" s="8">
        <v>198.41744136523801</v>
      </c>
      <c r="AP33" s="4">
        <v>306468</v>
      </c>
      <c r="AQ33" s="8">
        <v>194.24020274417501</v>
      </c>
      <c r="AR33" s="7">
        <v>15.4384684072045</v>
      </c>
      <c r="AS33" s="4">
        <v>378881</v>
      </c>
      <c r="AT33" s="4">
        <v>2575047</v>
      </c>
      <c r="AU33" s="8"/>
      <c r="AV33" s="4">
        <v>195764</v>
      </c>
      <c r="AW33" s="8"/>
      <c r="AX33" s="7">
        <v>13.508550293609201</v>
      </c>
      <c r="AY33" s="4">
        <v>389434</v>
      </c>
      <c r="AZ33" s="4">
        <v>2678230</v>
      </c>
      <c r="BA33" s="8">
        <v>214.63302955271701</v>
      </c>
      <c r="BB33" s="4">
        <v>167387</v>
      </c>
      <c r="BC33" s="8">
        <v>206.10370096751899</v>
      </c>
      <c r="BD33" s="7"/>
      <c r="BE33" s="4"/>
      <c r="BF33" s="4"/>
      <c r="BG33" s="8"/>
      <c r="BH33" s="4"/>
      <c r="BI33" s="8"/>
      <c r="BJ33" s="7">
        <v>11.7973018793106</v>
      </c>
      <c r="BK33" s="4">
        <v>207205</v>
      </c>
      <c r="BL33" s="4">
        <v>2430516</v>
      </c>
      <c r="BM33" s="8">
        <v>210.11176216926901</v>
      </c>
      <c r="BN33" s="4">
        <v>-82574</v>
      </c>
      <c r="BO33" s="8">
        <v>198.48242630681301</v>
      </c>
      <c r="BP33" s="7">
        <v>12.734280233531701</v>
      </c>
      <c r="BQ33" s="4">
        <v>28996</v>
      </c>
      <c r="BR33" s="4">
        <v>2054673</v>
      </c>
      <c r="BS33" s="8">
        <v>166.14788829680001</v>
      </c>
      <c r="BT33" s="4">
        <v>-302020</v>
      </c>
      <c r="BU33" s="8">
        <v>152.28595610674699</v>
      </c>
      <c r="BV33" s="7">
        <v>13.4770037361679</v>
      </c>
      <c r="BW33" s="4">
        <v>-39957</v>
      </c>
      <c r="BX33" s="4">
        <v>1714977</v>
      </c>
      <c r="BY33" s="8">
        <v>137.78780320123599</v>
      </c>
      <c r="BZ33" s="4">
        <v>-362558</v>
      </c>
      <c r="CA33" s="8">
        <v>121.864107657152</v>
      </c>
      <c r="CB33" s="7">
        <v>11.21245095036512</v>
      </c>
      <c r="CC33" s="4">
        <v>-265285</v>
      </c>
      <c r="CD33" s="4">
        <v>1286216</v>
      </c>
      <c r="CE33" s="8">
        <v>121.001490240495</v>
      </c>
      <c r="CF33" s="4">
        <v>-570459</v>
      </c>
      <c r="CG33" s="8">
        <v>78.182372612803903</v>
      </c>
      <c r="CH33" s="7">
        <v>12.479033158163061</v>
      </c>
      <c r="CI33" s="4">
        <v>-324586</v>
      </c>
      <c r="CJ33" s="4">
        <v>1546751</v>
      </c>
      <c r="CK33" s="8">
        <v>120.142067648075</v>
      </c>
      <c r="CL33" s="4">
        <v>-639586</v>
      </c>
      <c r="CM33" s="8">
        <v>103.47352537824899</v>
      </c>
      <c r="CN33" s="7">
        <v>223.27399794226764</v>
      </c>
      <c r="CO33" s="4">
        <v>2733969.2800000003</v>
      </c>
      <c r="CP33" s="4">
        <v>27930449.759999998</v>
      </c>
      <c r="CQ33" s="8">
        <v>2639.5820646429684</v>
      </c>
      <c r="CR33" s="4">
        <v>60469.300000000047</v>
      </c>
      <c r="CS33" s="8">
        <v>2529.9351269141612</v>
      </c>
      <c r="CV33" s="4">
        <v>1286216</v>
      </c>
      <c r="CW33" s="4">
        <v>1546751</v>
      </c>
      <c r="CX33" s="5">
        <f t="shared" si="0"/>
        <v>260535</v>
      </c>
    </row>
    <row r="34" spans="1:102" x14ac:dyDescent="0.2">
      <c r="A34" s="2" t="s">
        <v>760</v>
      </c>
      <c r="B34" s="7">
        <v>40.856742905900298</v>
      </c>
      <c r="C34" s="4">
        <v>1250292.44</v>
      </c>
      <c r="D34" s="4">
        <v>3605576.1700000199</v>
      </c>
      <c r="E34" s="8">
        <v>168.34542372526701</v>
      </c>
      <c r="F34" s="4"/>
      <c r="G34" s="8">
        <v>66.281689692113503</v>
      </c>
      <c r="H34" s="7">
        <v>82.178830533469196</v>
      </c>
      <c r="I34" s="4">
        <v>6170827.1999999899</v>
      </c>
      <c r="J34" s="4">
        <v>1749665.2</v>
      </c>
      <c r="K34" s="8">
        <v>22.034909914003102</v>
      </c>
      <c r="L34" s="4">
        <v>4456439.3199999901</v>
      </c>
      <c r="M34" s="8">
        <v>6.7687681863890798</v>
      </c>
      <c r="N34" s="7">
        <v>82.766865242549699</v>
      </c>
      <c r="O34" s="4">
        <v>7924527.4299999904</v>
      </c>
      <c r="P34" s="4">
        <v>8827194.0699999593</v>
      </c>
      <c r="Q34" s="8">
        <v>57.107366305961399</v>
      </c>
      <c r="R34" s="4">
        <v>5940383.8699999899</v>
      </c>
      <c r="S34" s="8">
        <v>35.196191239228099</v>
      </c>
      <c r="T34" s="7">
        <v>85.743296619999995</v>
      </c>
      <c r="U34" s="4">
        <v>4145504.51</v>
      </c>
      <c r="V34" s="4">
        <v>10519367.939999999</v>
      </c>
      <c r="W34" s="8">
        <v>64.491961540000005</v>
      </c>
      <c r="X34" s="4">
        <v>2008282.17</v>
      </c>
      <c r="Y34" s="8">
        <v>40.897259859999998</v>
      </c>
      <c r="Z34" s="7">
        <v>82.187806449999997</v>
      </c>
      <c r="AA34" s="4">
        <v>5595181.3899999997</v>
      </c>
      <c r="AB34" s="4">
        <v>14543948.630000001</v>
      </c>
      <c r="AC34" s="8">
        <v>101.1985248</v>
      </c>
      <c r="AD34" s="4">
        <v>3446079.88</v>
      </c>
      <c r="AE34" s="8">
        <v>67.303956189999994</v>
      </c>
      <c r="AF34" s="7">
        <v>83.702269514798303</v>
      </c>
      <c r="AG34" s="4">
        <v>5556657</v>
      </c>
      <c r="AH34" s="4">
        <v>18050287</v>
      </c>
      <c r="AI34" s="8">
        <v>114</v>
      </c>
      <c r="AJ34" s="4">
        <v>3613756</v>
      </c>
      <c r="AK34" s="8">
        <v>85</v>
      </c>
      <c r="AL34" s="7">
        <v>84.221065119250298</v>
      </c>
      <c r="AM34" s="4">
        <v>4620203</v>
      </c>
      <c r="AN34" s="4">
        <v>21598813</v>
      </c>
      <c r="AO34" s="8">
        <v>126.355647926426</v>
      </c>
      <c r="AP34" s="4">
        <v>2273221</v>
      </c>
      <c r="AQ34" s="8">
        <v>102.871689250731</v>
      </c>
      <c r="AR34" s="7">
        <v>81.982996113585202</v>
      </c>
      <c r="AS34" s="4">
        <v>6808389</v>
      </c>
      <c r="AT34" s="4">
        <v>27263430</v>
      </c>
      <c r="AU34" s="8">
        <v>530.15922346000002</v>
      </c>
      <c r="AV34" s="4">
        <v>4759386</v>
      </c>
      <c r="AW34" s="8">
        <v>129.04608253000001</v>
      </c>
      <c r="AX34" s="7">
        <v>77.785077155005794</v>
      </c>
      <c r="AY34" s="4">
        <v>6152269</v>
      </c>
      <c r="AZ34" s="4">
        <v>32626669</v>
      </c>
      <c r="BA34" s="8">
        <v>511.581130264043</v>
      </c>
      <c r="BB34" s="4">
        <v>3735673</v>
      </c>
      <c r="BC34" s="8">
        <v>147.26212268550299</v>
      </c>
      <c r="BD34" s="7">
        <v>74.754105895397302</v>
      </c>
      <c r="BE34" s="4">
        <v>6321590</v>
      </c>
      <c r="BF34" s="4">
        <v>37308727</v>
      </c>
      <c r="BG34" s="8">
        <v>341.48812246811798</v>
      </c>
      <c r="BH34" s="4">
        <v>2878785</v>
      </c>
      <c r="BI34" s="8">
        <v>157.74355134171901</v>
      </c>
      <c r="BJ34" s="7"/>
      <c r="BK34" s="4"/>
      <c r="BL34" s="4"/>
      <c r="BM34" s="8"/>
      <c r="BN34" s="4"/>
      <c r="BO34" s="8"/>
      <c r="BP34" s="7"/>
      <c r="BQ34" s="4"/>
      <c r="BR34" s="4"/>
      <c r="BS34" s="8"/>
      <c r="BT34" s="4"/>
      <c r="BU34" s="8"/>
      <c r="BV34" s="7"/>
      <c r="BW34" s="4"/>
      <c r="BX34" s="4"/>
      <c r="BY34" s="8"/>
      <c r="BZ34" s="4"/>
      <c r="CA34" s="8"/>
      <c r="CB34" s="7"/>
      <c r="CC34" s="4"/>
      <c r="CD34" s="4"/>
      <c r="CE34" s="8"/>
      <c r="CF34" s="4"/>
      <c r="CG34" s="8"/>
      <c r="CH34" s="7"/>
      <c r="CI34" s="4"/>
      <c r="CJ34" s="4"/>
      <c r="CK34" s="8"/>
      <c r="CL34" s="4"/>
      <c r="CM34" s="8"/>
      <c r="CN34" s="7">
        <v>776.17905554995593</v>
      </c>
      <c r="CO34" s="4">
        <v>54545440.969999984</v>
      </c>
      <c r="CP34" s="4">
        <v>176093678.00999999</v>
      </c>
      <c r="CQ34" s="8">
        <v>2036.7623104038184</v>
      </c>
      <c r="CR34" s="4">
        <v>33112006.23999998</v>
      </c>
      <c r="CS34" s="8">
        <v>838.37131097568363</v>
      </c>
      <c r="CV34" s="4"/>
      <c r="CW34" s="4"/>
      <c r="CX34" s="5">
        <f t="shared" si="0"/>
        <v>0</v>
      </c>
    </row>
    <row r="35" spans="1:102" x14ac:dyDescent="0.2">
      <c r="A35" s="2" t="s">
        <v>515</v>
      </c>
      <c r="B35" s="7">
        <v>79.0641432927073</v>
      </c>
      <c r="C35" s="4">
        <v>2627369.7100000302</v>
      </c>
      <c r="D35" s="4">
        <v>7151671.8499999903</v>
      </c>
      <c r="E35" s="8">
        <v>49.163518643105697</v>
      </c>
      <c r="F35" s="4">
        <v>959007.65000003297</v>
      </c>
      <c r="G35" s="8">
        <v>27.273951158690299</v>
      </c>
      <c r="H35" s="7"/>
      <c r="I35" s="4"/>
      <c r="J35" s="4"/>
      <c r="K35" s="8"/>
      <c r="L35" s="4"/>
      <c r="M35" s="8"/>
      <c r="N35" s="7">
        <v>77.625434859079803</v>
      </c>
      <c r="O35" s="4">
        <v>4043983.21</v>
      </c>
      <c r="P35" s="4">
        <v>12094776.01</v>
      </c>
      <c r="Q35" s="8">
        <v>48.8150196774343</v>
      </c>
      <c r="R35" s="4">
        <v>1520038.56</v>
      </c>
      <c r="S35" s="8">
        <v>39.105491867732397</v>
      </c>
      <c r="T35" s="7">
        <v>75.231306050000001</v>
      </c>
      <c r="U35" s="4">
        <v>7205181.5599999996</v>
      </c>
      <c r="V35" s="4">
        <v>14214892.68</v>
      </c>
      <c r="W35" s="8">
        <v>58.692301690000001</v>
      </c>
      <c r="X35" s="4">
        <v>4269008.28</v>
      </c>
      <c r="Y35" s="8">
        <v>44.273462199999997</v>
      </c>
      <c r="Z35" s="7">
        <v>77.147902703456793</v>
      </c>
      <c r="AA35" s="4">
        <v>4790730</v>
      </c>
      <c r="AB35" s="4">
        <v>14761227.93</v>
      </c>
      <c r="AC35" s="8">
        <v>66</v>
      </c>
      <c r="AD35" s="4">
        <v>1488972</v>
      </c>
      <c r="AE35" s="8">
        <v>47</v>
      </c>
      <c r="AF35" s="7">
        <v>76.426437938579895</v>
      </c>
      <c r="AG35" s="4">
        <v>4485853</v>
      </c>
      <c r="AH35" s="4">
        <v>14888476</v>
      </c>
      <c r="AI35" s="8">
        <v>61</v>
      </c>
      <c r="AJ35" s="4">
        <v>1714353</v>
      </c>
      <c r="AK35" s="8">
        <v>46</v>
      </c>
      <c r="AL35" s="7">
        <v>77.3175274482969</v>
      </c>
      <c r="AM35" s="4">
        <v>6743997</v>
      </c>
      <c r="AN35" s="4">
        <v>17122018</v>
      </c>
      <c r="AO35" s="8">
        <v>57.068312973888197</v>
      </c>
      <c r="AP35" s="4">
        <v>3556527</v>
      </c>
      <c r="AQ35" s="8">
        <v>54.398048932987699</v>
      </c>
      <c r="AR35" s="7">
        <v>77.6248654562024</v>
      </c>
      <c r="AS35" s="4">
        <v>6453688</v>
      </c>
      <c r="AT35" s="4">
        <v>16692505</v>
      </c>
      <c r="AU35" s="8">
        <v>80.885166096999995</v>
      </c>
      <c r="AV35" s="4">
        <v>3023040</v>
      </c>
      <c r="AW35" s="8">
        <v>52.242019863000003</v>
      </c>
      <c r="AX35" s="7">
        <v>74.373206780573994</v>
      </c>
      <c r="AY35" s="4">
        <v>5177818</v>
      </c>
      <c r="AZ35" s="4">
        <v>17966438</v>
      </c>
      <c r="BA35" s="8">
        <v>82.230245168486903</v>
      </c>
      <c r="BB35" s="4">
        <v>2133738</v>
      </c>
      <c r="BC35" s="8">
        <v>52.934566960145403</v>
      </c>
      <c r="BD35" s="7">
        <v>73.7306198490339</v>
      </c>
      <c r="BE35" s="4">
        <v>4995526</v>
      </c>
      <c r="BF35" s="4">
        <v>18479475</v>
      </c>
      <c r="BG35" s="8">
        <v>73.182445199715602</v>
      </c>
      <c r="BH35" s="4">
        <v>2733557</v>
      </c>
      <c r="BI35" s="8">
        <v>52.296433485981602</v>
      </c>
      <c r="BJ35" s="7">
        <v>73.047596657761403</v>
      </c>
      <c r="BK35" s="4">
        <v>6178587</v>
      </c>
      <c r="BL35" s="4">
        <v>21435333</v>
      </c>
      <c r="BM35" s="8">
        <v>81.2868807711329</v>
      </c>
      <c r="BN35" s="4">
        <v>3272574</v>
      </c>
      <c r="BO35" s="8">
        <v>60.1843720836047</v>
      </c>
      <c r="BP35" s="7">
        <v>72.597823541472394</v>
      </c>
      <c r="BQ35" s="4">
        <v>5893570</v>
      </c>
      <c r="BR35" s="4">
        <v>21716042</v>
      </c>
      <c r="BS35" s="8">
        <v>90.124541224406002</v>
      </c>
      <c r="BT35" s="4">
        <v>2864259</v>
      </c>
      <c r="BU35" s="8">
        <v>59.411114502341903</v>
      </c>
      <c r="BV35" s="7">
        <v>73.415591179209798</v>
      </c>
      <c r="BW35" s="4">
        <v>2543033</v>
      </c>
      <c r="BX35" s="4">
        <v>20497788</v>
      </c>
      <c r="BY35" s="8">
        <v>88.295812661602895</v>
      </c>
      <c r="BZ35" s="4">
        <v>-813475</v>
      </c>
      <c r="CA35" s="8">
        <v>52.955020877940001</v>
      </c>
      <c r="CB35" s="7">
        <v>73.838862568742826</v>
      </c>
      <c r="CC35" s="4">
        <v>-1038829</v>
      </c>
      <c r="CD35" s="4">
        <v>13544291</v>
      </c>
      <c r="CE35" s="8">
        <v>64.686549064082598</v>
      </c>
      <c r="CF35" s="4">
        <v>-4257289</v>
      </c>
      <c r="CG35" s="8">
        <v>32.358647187230602</v>
      </c>
      <c r="CH35" s="7">
        <v>75.222691469453167</v>
      </c>
      <c r="CI35" s="4">
        <v>-5781998</v>
      </c>
      <c r="CJ35" s="4">
        <v>1751455</v>
      </c>
      <c r="CK35" s="8">
        <v>12.297835256106801</v>
      </c>
      <c r="CL35" s="4">
        <v>-9301364</v>
      </c>
      <c r="CM35" s="8">
        <v>4.0357667448154899</v>
      </c>
      <c r="CN35" s="7">
        <v>1056.6640097945706</v>
      </c>
      <c r="CO35" s="4">
        <v>54318509.480000034</v>
      </c>
      <c r="CP35" s="4">
        <v>212316389.47</v>
      </c>
      <c r="CQ35" s="8">
        <v>913.72862842696202</v>
      </c>
      <c r="CR35" s="4">
        <v>13162946.490000032</v>
      </c>
      <c r="CS35" s="8">
        <v>624.46889586447014</v>
      </c>
      <c r="CV35" s="4">
        <v>13544291</v>
      </c>
      <c r="CW35" s="4">
        <v>1751455</v>
      </c>
      <c r="CX35" s="5">
        <f t="shared" si="0"/>
        <v>-11792836</v>
      </c>
    </row>
    <row r="36" spans="1:102" x14ac:dyDescent="0.2">
      <c r="A36" s="2" t="s">
        <v>579</v>
      </c>
      <c r="B36" s="7"/>
      <c r="C36" s="4"/>
      <c r="D36" s="4">
        <v>18480663.749999899</v>
      </c>
      <c r="E36" s="8"/>
      <c r="F36" s="4"/>
      <c r="G36" s="8"/>
      <c r="H36" s="7"/>
      <c r="I36" s="4"/>
      <c r="J36" s="4">
        <v>18948381.419999901</v>
      </c>
      <c r="K36" s="8"/>
      <c r="L36" s="4"/>
      <c r="M36" s="8"/>
      <c r="N36" s="7">
        <v>74.918952108682006</v>
      </c>
      <c r="O36" s="4">
        <v>6421924.2300000004</v>
      </c>
      <c r="P36" s="4">
        <v>16856643.210000001</v>
      </c>
      <c r="Q36" s="8">
        <v>142.122132814255</v>
      </c>
      <c r="R36" s="4">
        <v>4544137.09</v>
      </c>
      <c r="S36" s="8">
        <v>70.658124339204605</v>
      </c>
      <c r="T36" s="7">
        <v>74.022316630000006</v>
      </c>
      <c r="U36" s="4">
        <v>8789072.0600000005</v>
      </c>
      <c r="V36" s="4">
        <v>15897708.869999999</v>
      </c>
      <c r="W36" s="8">
        <v>117.3562926</v>
      </c>
      <c r="X36" s="4">
        <v>5906938.8200000003</v>
      </c>
      <c r="Y36" s="8">
        <v>63.137730949999998</v>
      </c>
      <c r="Z36" s="7">
        <v>77.577249280000004</v>
      </c>
      <c r="AA36" s="4">
        <v>3786122.16</v>
      </c>
      <c r="AB36" s="4">
        <v>13416284.92</v>
      </c>
      <c r="AC36" s="8">
        <v>112.77924779999999</v>
      </c>
      <c r="AD36" s="4">
        <v>119959.41</v>
      </c>
      <c r="AE36" s="8">
        <v>51.857305789999998</v>
      </c>
      <c r="AF36" s="7">
        <v>77.223810140649704</v>
      </c>
      <c r="AG36" s="4">
        <v>4962509</v>
      </c>
      <c r="AH36" s="4">
        <v>12861789</v>
      </c>
      <c r="AI36" s="8">
        <v>89</v>
      </c>
      <c r="AJ36" s="4">
        <v>1280663</v>
      </c>
      <c r="AK36" s="8">
        <v>50</v>
      </c>
      <c r="AL36" s="7">
        <v>74.182296735713194</v>
      </c>
      <c r="AM36" s="4">
        <v>9000133</v>
      </c>
      <c r="AN36" s="4">
        <v>18694341</v>
      </c>
      <c r="AO36" s="8">
        <v>105.97911819706199</v>
      </c>
      <c r="AP36" s="4">
        <v>4481963</v>
      </c>
      <c r="AQ36" s="8">
        <v>72.710082251871995</v>
      </c>
      <c r="AR36" s="7">
        <v>72.683052472218094</v>
      </c>
      <c r="AS36" s="4">
        <v>8639905</v>
      </c>
      <c r="AT36" s="4">
        <v>23244011</v>
      </c>
      <c r="AU36" s="8">
        <v>110.56150031</v>
      </c>
      <c r="AV36" s="4">
        <v>5177208</v>
      </c>
      <c r="AW36" s="8">
        <v>85.498048394999998</v>
      </c>
      <c r="AX36" s="7">
        <v>69.934044987748806</v>
      </c>
      <c r="AY36" s="4">
        <v>7921847</v>
      </c>
      <c r="AZ36" s="4">
        <v>25177331</v>
      </c>
      <c r="BA36" s="8">
        <v>106.69824572341599</v>
      </c>
      <c r="BB36" s="4">
        <v>4640719</v>
      </c>
      <c r="BC36" s="8">
        <v>87.640334932804294</v>
      </c>
      <c r="BD36" s="7">
        <v>69.985586139502203</v>
      </c>
      <c r="BE36" s="4">
        <v>2750125</v>
      </c>
      <c r="BF36" s="4">
        <v>24327716</v>
      </c>
      <c r="BG36" s="8">
        <v>107.928350255328</v>
      </c>
      <c r="BH36" s="4">
        <v>1834675</v>
      </c>
      <c r="BI36" s="8">
        <v>79.136061882641897</v>
      </c>
      <c r="BJ36" s="7">
        <v>67.7887044664418</v>
      </c>
      <c r="BK36" s="4">
        <v>5248566</v>
      </c>
      <c r="BL36" s="4">
        <v>20637403</v>
      </c>
      <c r="BM36" s="8">
        <v>126.390297115989</v>
      </c>
      <c r="BN36" s="4">
        <v>1198331</v>
      </c>
      <c r="BO36" s="8">
        <v>65.1053411474131</v>
      </c>
      <c r="BP36" s="7">
        <v>67.580962231528005</v>
      </c>
      <c r="BQ36" s="4">
        <v>7951865</v>
      </c>
      <c r="BR36" s="4">
        <v>38835771</v>
      </c>
      <c r="BS36" s="8">
        <v>144.28717623756901</v>
      </c>
      <c r="BT36" s="4">
        <v>2675414</v>
      </c>
      <c r="BU36" s="8">
        <v>122.868616503784</v>
      </c>
      <c r="BV36" s="7">
        <v>70.760900331876201</v>
      </c>
      <c r="BW36" s="4">
        <v>2614546</v>
      </c>
      <c r="BX36" s="4">
        <v>38670775</v>
      </c>
      <c r="BY36" s="8">
        <v>146.287679467809</v>
      </c>
      <c r="BZ36" s="4">
        <v>-3074958</v>
      </c>
      <c r="CA36" s="8">
        <v>115.85013577533201</v>
      </c>
      <c r="CB36" s="7">
        <v>72.889719956873748</v>
      </c>
      <c r="CC36" s="4">
        <v>647239</v>
      </c>
      <c r="CD36" s="4">
        <v>42300133</v>
      </c>
      <c r="CE36" s="8">
        <v>128.28259625032001</v>
      </c>
      <c r="CF36" s="4">
        <v>-3414149</v>
      </c>
      <c r="CG36" s="8">
        <v>117.83085407771701</v>
      </c>
      <c r="CH36" s="7">
        <v>70.814356585253719</v>
      </c>
      <c r="CI36" s="4">
        <v>102880</v>
      </c>
      <c r="CJ36" s="4">
        <v>17599792</v>
      </c>
      <c r="CK36" s="8">
        <v>61.755221933471702</v>
      </c>
      <c r="CL36" s="4">
        <v>-1897120</v>
      </c>
      <c r="CM36" s="8">
        <v>47.2044212290715</v>
      </c>
      <c r="CN36" s="7">
        <v>940.36195206648733</v>
      </c>
      <c r="CO36" s="4">
        <v>68836733.450000003</v>
      </c>
      <c r="CP36" s="4">
        <v>345948744.16999984</v>
      </c>
      <c r="CQ36" s="8">
        <v>1499.4278587052197</v>
      </c>
      <c r="CR36" s="4">
        <v>23473781.32</v>
      </c>
      <c r="CS36" s="8">
        <v>1029.4970572748405</v>
      </c>
      <c r="CV36" s="4">
        <v>42300133</v>
      </c>
      <c r="CW36" s="4">
        <v>17599792</v>
      </c>
      <c r="CX36" s="5">
        <f t="shared" si="0"/>
        <v>-24700341</v>
      </c>
    </row>
    <row r="37" spans="1:102" x14ac:dyDescent="0.2">
      <c r="A37" s="2" t="s">
        <v>729</v>
      </c>
      <c r="B37" s="7"/>
      <c r="C37" s="4"/>
      <c r="D37" s="4"/>
      <c r="E37" s="8"/>
      <c r="F37" s="4"/>
      <c r="G37" s="8"/>
      <c r="H37" s="7"/>
      <c r="I37" s="4"/>
      <c r="J37" s="4"/>
      <c r="K37" s="8"/>
      <c r="L37" s="4"/>
      <c r="M37" s="8"/>
      <c r="N37" s="7"/>
      <c r="O37" s="4"/>
      <c r="P37" s="4"/>
      <c r="Q37" s="8"/>
      <c r="R37" s="4"/>
      <c r="S37" s="8"/>
      <c r="T37" s="7"/>
      <c r="U37" s="4"/>
      <c r="V37" s="4"/>
      <c r="W37" s="8"/>
      <c r="X37" s="4"/>
      <c r="Y37" s="8"/>
      <c r="Z37" s="7"/>
      <c r="AA37" s="4"/>
      <c r="AB37" s="4"/>
      <c r="AC37" s="8"/>
      <c r="AD37" s="4"/>
      <c r="AE37" s="8"/>
      <c r="AF37" s="7"/>
      <c r="AG37" s="4"/>
      <c r="AH37" s="4"/>
      <c r="AI37" s="8"/>
      <c r="AJ37" s="4"/>
      <c r="AK37" s="8"/>
      <c r="AL37" s="7"/>
      <c r="AM37" s="4"/>
      <c r="AN37" s="4"/>
      <c r="AO37" s="8"/>
      <c r="AP37" s="4"/>
      <c r="AQ37" s="8"/>
      <c r="AR37" s="7"/>
      <c r="AS37" s="4"/>
      <c r="AT37" s="4"/>
      <c r="AU37" s="8"/>
      <c r="AV37" s="4"/>
      <c r="AW37" s="8"/>
      <c r="AX37" s="7"/>
      <c r="AY37" s="4"/>
      <c r="AZ37" s="4"/>
      <c r="BA37" s="8"/>
      <c r="BB37" s="4"/>
      <c r="BC37" s="8"/>
      <c r="BD37" s="7"/>
      <c r="BE37" s="4"/>
      <c r="BF37" s="4"/>
      <c r="BG37" s="8"/>
      <c r="BH37" s="4"/>
      <c r="BI37" s="8"/>
      <c r="BJ37" s="7">
        <v>75.138799034281007</v>
      </c>
      <c r="BK37" s="4">
        <v>-9404972</v>
      </c>
      <c r="BL37" s="4">
        <v>24446156</v>
      </c>
      <c r="BM37" s="8">
        <v>291.93526515748403</v>
      </c>
      <c r="BN37" s="4">
        <v>-10397517</v>
      </c>
      <c r="BO37" s="8">
        <v>87.259934708160799</v>
      </c>
      <c r="BP37" s="7">
        <v>71.117683632643406</v>
      </c>
      <c r="BQ37" s="4">
        <v>5864925</v>
      </c>
      <c r="BR37" s="4">
        <v>27534891</v>
      </c>
      <c r="BS37" s="8">
        <v>350.55858007341902</v>
      </c>
      <c r="BT37" s="4">
        <v>4783579</v>
      </c>
      <c r="BU37" s="8">
        <v>108.97015681602601</v>
      </c>
      <c r="BV37" s="7">
        <v>72.855950433626603</v>
      </c>
      <c r="BW37" s="4">
        <v>2354528</v>
      </c>
      <c r="BX37" s="4">
        <v>28239197</v>
      </c>
      <c r="BY37" s="8">
        <v>301.43115150848098</v>
      </c>
      <c r="BZ37" s="4">
        <v>1036462</v>
      </c>
      <c r="CA37" s="8">
        <v>106.277870926422</v>
      </c>
      <c r="CB37" s="7">
        <v>73.608668426357383</v>
      </c>
      <c r="CC37" s="4">
        <v>514078</v>
      </c>
      <c r="CD37" s="4">
        <v>27714299</v>
      </c>
      <c r="CE37" s="8">
        <v>298.53770397714499</v>
      </c>
      <c r="CF37" s="4">
        <v>-702904</v>
      </c>
      <c r="CG37" s="8">
        <v>97.992648194891999</v>
      </c>
      <c r="CH37" s="7">
        <v>77.317270310635891</v>
      </c>
      <c r="CI37" s="4">
        <v>-2459654</v>
      </c>
      <c r="CJ37" s="4">
        <v>23509591</v>
      </c>
      <c r="CK37" s="8">
        <v>168.29041955892899</v>
      </c>
      <c r="CL37" s="4">
        <v>-3920258</v>
      </c>
      <c r="CM37" s="8">
        <v>78.682106636171497</v>
      </c>
      <c r="CN37" s="7">
        <v>370.03837183754428</v>
      </c>
      <c r="CO37" s="4">
        <v>-3131095</v>
      </c>
      <c r="CP37" s="4">
        <v>131444134</v>
      </c>
      <c r="CQ37" s="8">
        <v>1410.7531202754581</v>
      </c>
      <c r="CR37" s="4">
        <v>-9200638</v>
      </c>
      <c r="CS37" s="8">
        <v>479.18271728167235</v>
      </c>
      <c r="CV37" s="4">
        <v>27714299</v>
      </c>
      <c r="CW37" s="4">
        <v>23509591</v>
      </c>
      <c r="CX37" s="5">
        <f t="shared" si="0"/>
        <v>-4204708</v>
      </c>
    </row>
    <row r="38" spans="1:102" x14ac:dyDescent="0.2">
      <c r="A38" s="2" t="s">
        <v>267</v>
      </c>
      <c r="B38" s="7"/>
      <c r="C38" s="4"/>
      <c r="D38" s="4"/>
      <c r="E38" s="8"/>
      <c r="F38" s="4"/>
      <c r="G38" s="8"/>
      <c r="H38" s="7"/>
      <c r="I38" s="4"/>
      <c r="J38" s="4"/>
      <c r="K38" s="8"/>
      <c r="L38" s="4"/>
      <c r="M38" s="8"/>
      <c r="N38" s="7"/>
      <c r="O38" s="4"/>
      <c r="P38" s="4"/>
      <c r="Q38" s="8"/>
      <c r="R38" s="4"/>
      <c r="S38" s="8"/>
      <c r="T38" s="7"/>
      <c r="U38" s="4"/>
      <c r="V38" s="4"/>
      <c r="W38" s="8"/>
      <c r="X38" s="4"/>
      <c r="Y38" s="8"/>
      <c r="Z38" s="7">
        <v>84.685329379999999</v>
      </c>
      <c r="AA38" s="4">
        <v>694187.43</v>
      </c>
      <c r="AB38" s="4">
        <v>1366536.07</v>
      </c>
      <c r="AC38" s="8">
        <v>33.950275789999999</v>
      </c>
      <c r="AD38" s="4">
        <v>462012.03</v>
      </c>
      <c r="AE38" s="8">
        <v>30.752060610000001</v>
      </c>
      <c r="AF38" s="7">
        <v>86.7975442492084</v>
      </c>
      <c r="AG38" s="4">
        <v>631787</v>
      </c>
      <c r="AH38" s="4">
        <v>1617910</v>
      </c>
      <c r="AI38" s="8">
        <v>30</v>
      </c>
      <c r="AJ38" s="4">
        <v>458442</v>
      </c>
      <c r="AK38" s="8">
        <v>35</v>
      </c>
      <c r="AL38" s="7">
        <v>86.223800471219803</v>
      </c>
      <c r="AM38" s="4">
        <v>921810</v>
      </c>
      <c r="AN38" s="4">
        <v>2208453</v>
      </c>
      <c r="AO38" s="8">
        <v>56.664572965292201</v>
      </c>
      <c r="AP38" s="4">
        <v>754446</v>
      </c>
      <c r="AQ38" s="8">
        <v>47.8649321194642</v>
      </c>
      <c r="AR38" s="7">
        <v>85.522948521928299</v>
      </c>
      <c r="AS38" s="4">
        <v>646251</v>
      </c>
      <c r="AT38" s="4">
        <v>2661954</v>
      </c>
      <c r="AU38" s="8">
        <v>54.720623582000002</v>
      </c>
      <c r="AV38" s="4">
        <v>406448</v>
      </c>
      <c r="AW38" s="8">
        <v>54.289238974</v>
      </c>
      <c r="AX38" s="7">
        <v>82.230884168390304</v>
      </c>
      <c r="AY38" s="4">
        <v>448311</v>
      </c>
      <c r="AZ38" s="4">
        <v>2247544</v>
      </c>
      <c r="BA38" s="8">
        <v>62.393175713143897</v>
      </c>
      <c r="BB38" s="4">
        <v>65591</v>
      </c>
      <c r="BC38" s="8">
        <v>41.725901314167402</v>
      </c>
      <c r="BD38" s="7">
        <v>76.832582305688504</v>
      </c>
      <c r="BE38" s="4">
        <v>500479</v>
      </c>
      <c r="BF38" s="4">
        <v>2311067</v>
      </c>
      <c r="BG38" s="8">
        <v>64.024034760747796</v>
      </c>
      <c r="BH38" s="4">
        <v>194080</v>
      </c>
      <c r="BI38" s="8">
        <v>40.415991475172</v>
      </c>
      <c r="BJ38" s="7">
        <v>72.208851062942003</v>
      </c>
      <c r="BK38" s="4">
        <v>695704</v>
      </c>
      <c r="BL38" s="4">
        <v>2730574</v>
      </c>
      <c r="BM38" s="8">
        <v>71.077531631169293</v>
      </c>
      <c r="BN38" s="4">
        <v>432864</v>
      </c>
      <c r="BO38" s="8">
        <v>45.644734249144101</v>
      </c>
      <c r="BP38" s="7">
        <v>71.136471854234898</v>
      </c>
      <c r="BQ38" s="4">
        <v>1313020</v>
      </c>
      <c r="BR38" s="4">
        <v>3802720</v>
      </c>
      <c r="BS38" s="8">
        <v>94.548501344179897</v>
      </c>
      <c r="BT38" s="4">
        <v>967532</v>
      </c>
      <c r="BU38" s="8">
        <v>65.238660131010207</v>
      </c>
      <c r="BV38" s="7">
        <v>72.339718329284494</v>
      </c>
      <c r="BW38" s="4">
        <v>682069</v>
      </c>
      <c r="BX38" s="4">
        <v>4079900</v>
      </c>
      <c r="BY38" s="8">
        <v>97.258514367225203</v>
      </c>
      <c r="BZ38" s="4">
        <v>339520</v>
      </c>
      <c r="CA38" s="8">
        <v>66.418528655155995</v>
      </c>
      <c r="CB38" s="7">
        <v>74.632848754950388</v>
      </c>
      <c r="CC38" s="4">
        <v>156711</v>
      </c>
      <c r="CD38" s="4">
        <v>3903218</v>
      </c>
      <c r="CE38" s="8">
        <v>103.61447048351</v>
      </c>
      <c r="CF38" s="4">
        <v>-114651</v>
      </c>
      <c r="CG38" s="8">
        <v>60.376472090589402</v>
      </c>
      <c r="CH38" s="7">
        <v>76.730399276952568</v>
      </c>
      <c r="CI38" s="4">
        <v>-395497</v>
      </c>
      <c r="CJ38" s="4">
        <v>2636330</v>
      </c>
      <c r="CK38" s="8">
        <v>31.051437180212801</v>
      </c>
      <c r="CL38" s="4">
        <v>-660283</v>
      </c>
      <c r="CM38" s="8">
        <v>39.074731197227798</v>
      </c>
      <c r="CN38" s="7">
        <v>869.34137837479943</v>
      </c>
      <c r="CO38" s="4">
        <v>6294832.4299999997</v>
      </c>
      <c r="CP38" s="4">
        <v>29566206.07</v>
      </c>
      <c r="CQ38" s="8">
        <v>699.30313781748112</v>
      </c>
      <c r="CR38" s="4">
        <v>3306001.0300000003</v>
      </c>
      <c r="CS38" s="8">
        <v>526.8012508159311</v>
      </c>
      <c r="CV38" s="4">
        <v>3903218</v>
      </c>
      <c r="CW38" s="4">
        <v>2636330</v>
      </c>
      <c r="CX38" s="5">
        <f t="shared" si="0"/>
        <v>-1266888</v>
      </c>
    </row>
    <row r="39" spans="1:102" x14ac:dyDescent="0.2">
      <c r="A39" s="2" t="s">
        <v>609</v>
      </c>
      <c r="B39" s="7">
        <v>36.230826161049002</v>
      </c>
      <c r="C39" s="4">
        <v>2377012.7000000002</v>
      </c>
      <c r="D39" s="4">
        <v>9649368.6300000008</v>
      </c>
      <c r="E39" s="8">
        <v>220.63463311817301</v>
      </c>
      <c r="F39" s="4">
        <v>1866249.4</v>
      </c>
      <c r="G39" s="8">
        <v>217.81808448234401</v>
      </c>
      <c r="H39" s="7">
        <v>46.732818519556197</v>
      </c>
      <c r="I39" s="4">
        <v>81700.840000001393</v>
      </c>
      <c r="J39" s="4">
        <v>9310849.6699999999</v>
      </c>
      <c r="K39" s="8">
        <v>166.975685429984</v>
      </c>
      <c r="L39" s="4"/>
      <c r="M39" s="8">
        <v>193.13873934882301</v>
      </c>
      <c r="N39" s="7">
        <v>80.745289695848598</v>
      </c>
      <c r="O39" s="4">
        <v>1417228.36</v>
      </c>
      <c r="P39" s="4">
        <v>6610845.6100000003</v>
      </c>
      <c r="Q39" s="8">
        <v>84.162271522305701</v>
      </c>
      <c r="R39" s="4">
        <v>957906.34000000497</v>
      </c>
      <c r="S39" s="8">
        <v>43.120156035224703</v>
      </c>
      <c r="T39" s="7">
        <v>79.375534689999995</v>
      </c>
      <c r="U39" s="4">
        <v>2218581.6800000002</v>
      </c>
      <c r="V39" s="4">
        <v>8626205.0399999991</v>
      </c>
      <c r="W39" s="8">
        <v>102.3125962</v>
      </c>
      <c r="X39" s="4">
        <v>1624440.6</v>
      </c>
      <c r="Y39" s="8">
        <v>54.995430499999998</v>
      </c>
      <c r="Z39" s="7">
        <v>76.767306059999996</v>
      </c>
      <c r="AA39" s="4">
        <v>3616761.38</v>
      </c>
      <c r="AB39" s="4">
        <v>11181830</v>
      </c>
      <c r="AC39" s="8">
        <v>107</v>
      </c>
      <c r="AD39" s="4">
        <v>2773704.64</v>
      </c>
      <c r="AE39" s="8">
        <v>70</v>
      </c>
      <c r="AF39" s="7">
        <v>78.013113318144207</v>
      </c>
      <c r="AG39" s="4">
        <v>2713990</v>
      </c>
      <c r="AH39" s="4">
        <v>12908405</v>
      </c>
      <c r="AI39" s="8">
        <v>115</v>
      </c>
      <c r="AJ39" s="4">
        <v>1934973</v>
      </c>
      <c r="AK39" s="8">
        <v>80</v>
      </c>
      <c r="AL39" s="7">
        <v>75.908292118754801</v>
      </c>
      <c r="AM39" s="4">
        <v>1944809</v>
      </c>
      <c r="AN39" s="4">
        <v>14337386</v>
      </c>
      <c r="AO39" s="8">
        <v>124.000469341328</v>
      </c>
      <c r="AP39" s="4">
        <v>960588</v>
      </c>
      <c r="AQ39" s="8">
        <v>88.618891029677798</v>
      </c>
      <c r="AR39" s="7">
        <v>73.219413081168796</v>
      </c>
      <c r="AS39" s="4">
        <v>4285086</v>
      </c>
      <c r="AT39" s="4">
        <v>16950357</v>
      </c>
      <c r="AU39" s="8">
        <v>142.23119188000001</v>
      </c>
      <c r="AV39" s="4">
        <v>3628876</v>
      </c>
      <c r="AW39" s="8">
        <v>106.8364863</v>
      </c>
      <c r="AX39" s="7">
        <v>70.481065525434701</v>
      </c>
      <c r="AY39" s="4">
        <v>5943478</v>
      </c>
      <c r="AZ39" s="4">
        <v>21840877</v>
      </c>
      <c r="BA39" s="8">
        <v>157.13412668694801</v>
      </c>
      <c r="BB39" s="4">
        <v>2538281</v>
      </c>
      <c r="BC39" s="8">
        <v>134.78094963957301</v>
      </c>
      <c r="BD39" s="7">
        <v>74.985799915401003</v>
      </c>
      <c r="BE39" s="4">
        <v>2367341</v>
      </c>
      <c r="BF39" s="4">
        <v>23545432</v>
      </c>
      <c r="BG39" s="8">
        <v>186.60699361876499</v>
      </c>
      <c r="BH39" s="4">
        <v>2678694</v>
      </c>
      <c r="BI39" s="8">
        <v>142.91162397866799</v>
      </c>
      <c r="BJ39" s="7">
        <v>75.773925340395195</v>
      </c>
      <c r="BK39" s="4">
        <v>3633449</v>
      </c>
      <c r="BL39" s="4">
        <v>26183806</v>
      </c>
      <c r="BM39" s="8">
        <v>206.51800382979101</v>
      </c>
      <c r="BN39" s="4">
        <v>3670156</v>
      </c>
      <c r="BO39" s="8">
        <v>161.294371321619</v>
      </c>
      <c r="BP39" s="7">
        <v>76.140123829329198</v>
      </c>
      <c r="BQ39" s="4">
        <v>413622</v>
      </c>
      <c r="BR39" s="4">
        <v>25587984</v>
      </c>
      <c r="BS39" s="8">
        <v>179.234980546082</v>
      </c>
      <c r="BT39" s="4">
        <v>-571770</v>
      </c>
      <c r="BU39" s="8">
        <v>151.69481375756601</v>
      </c>
      <c r="BV39" s="7">
        <v>78.843564007966293</v>
      </c>
      <c r="BW39" s="4">
        <v>-195034</v>
      </c>
      <c r="BX39" s="4">
        <v>25329765</v>
      </c>
      <c r="BY39" s="8">
        <v>181.249592868647</v>
      </c>
      <c r="BZ39" s="4">
        <v>-743833</v>
      </c>
      <c r="CA39" s="8">
        <v>151.79453912131501</v>
      </c>
      <c r="CB39" s="7">
        <v>80.056409858955163</v>
      </c>
      <c r="CC39" s="4">
        <v>-785544</v>
      </c>
      <c r="CD39" s="4">
        <v>24717873</v>
      </c>
      <c r="CE39" s="8">
        <v>169.50117519715101</v>
      </c>
      <c r="CF39" s="4">
        <v>-2061151</v>
      </c>
      <c r="CG39" s="8">
        <v>144.16364565035099</v>
      </c>
      <c r="CH39" s="7">
        <v>81.066121204503133</v>
      </c>
      <c r="CI39" s="4">
        <v>96972</v>
      </c>
      <c r="CJ39" s="4">
        <v>22723567</v>
      </c>
      <c r="CK39" s="8">
        <v>147.330710890131</v>
      </c>
      <c r="CL39" s="4">
        <v>-703029</v>
      </c>
      <c r="CM39" s="8">
        <v>132.478458220791</v>
      </c>
      <c r="CN39" s="7">
        <v>1084.3396033265062</v>
      </c>
      <c r="CO39" s="4">
        <v>30129453.960000001</v>
      </c>
      <c r="CP39" s="4">
        <v>259504550.94999999</v>
      </c>
      <c r="CQ39" s="8">
        <v>2289.8924311293054</v>
      </c>
      <c r="CR39" s="4">
        <v>18554085.980000004</v>
      </c>
      <c r="CS39" s="8">
        <v>1873.6461893859525</v>
      </c>
      <c r="CV39" s="4">
        <v>24717873</v>
      </c>
      <c r="CW39" s="4">
        <v>22723567</v>
      </c>
      <c r="CX39" s="5">
        <f t="shared" si="0"/>
        <v>-1994306</v>
      </c>
    </row>
    <row r="40" spans="1:102" x14ac:dyDescent="0.2">
      <c r="A40" s="2" t="s">
        <v>364</v>
      </c>
      <c r="B40" s="7">
        <v>34.408025871688999</v>
      </c>
      <c r="C40" s="4">
        <v>300438.38999999902</v>
      </c>
      <c r="D40" s="4">
        <v>1377674.23</v>
      </c>
      <c r="E40" s="8">
        <v>86.035949299875298</v>
      </c>
      <c r="F40" s="4">
        <v>1663.37999999935</v>
      </c>
      <c r="G40" s="8">
        <v>84.600642493626495</v>
      </c>
      <c r="H40" s="7">
        <v>32.3741708032478</v>
      </c>
      <c r="I40" s="4">
        <v>704291.33000000101</v>
      </c>
      <c r="J40" s="4">
        <v>2081965.56</v>
      </c>
      <c r="K40" s="8">
        <v>154.022354779078</v>
      </c>
      <c r="L40" s="4">
        <v>329947.22000000102</v>
      </c>
      <c r="M40" s="8">
        <v>142.93947780948901</v>
      </c>
      <c r="N40" s="7">
        <v>28.896411245605599</v>
      </c>
      <c r="O40" s="4">
        <v>1345993.61</v>
      </c>
      <c r="P40" s="4">
        <v>3189120.78</v>
      </c>
      <c r="Q40" s="8">
        <v>205.02573603959399</v>
      </c>
      <c r="R40" s="4">
        <v>1035694.26</v>
      </c>
      <c r="S40" s="8">
        <v>230.57146261238799</v>
      </c>
      <c r="T40" s="7">
        <v>31.439522759999999</v>
      </c>
      <c r="U40" s="4">
        <v>1093320.58</v>
      </c>
      <c r="V40" s="4">
        <v>3651830.04</v>
      </c>
      <c r="W40" s="8">
        <v>324.3994874</v>
      </c>
      <c r="X40" s="4">
        <v>828776.48</v>
      </c>
      <c r="Y40" s="8">
        <v>286.23426999999998</v>
      </c>
      <c r="Z40" s="7">
        <v>29.69053589</v>
      </c>
      <c r="AA40" s="4">
        <v>645844.84</v>
      </c>
      <c r="AB40" s="4">
        <v>3798674.88</v>
      </c>
      <c r="AC40" s="8">
        <v>324.38269559999998</v>
      </c>
      <c r="AD40" s="4">
        <v>266209.21999999997</v>
      </c>
      <c r="AE40" s="8">
        <v>276.79548879999999</v>
      </c>
      <c r="AF40" s="7">
        <v>34.380128160464302</v>
      </c>
      <c r="AG40" s="4">
        <v>2140</v>
      </c>
      <c r="AH40" s="4">
        <v>3138793</v>
      </c>
      <c r="AI40" s="8">
        <v>246</v>
      </c>
      <c r="AJ40" s="4"/>
      <c r="AK40" s="8">
        <v>243.4</v>
      </c>
      <c r="AL40" s="7"/>
      <c r="AM40" s="4"/>
      <c r="AN40" s="4"/>
      <c r="AO40" s="8"/>
      <c r="AP40" s="4"/>
      <c r="AQ40" s="8"/>
      <c r="AR40" s="7"/>
      <c r="AS40" s="4"/>
      <c r="AT40" s="4"/>
      <c r="AU40" s="8"/>
      <c r="AV40" s="4"/>
      <c r="AW40" s="8"/>
      <c r="AX40" s="7"/>
      <c r="AY40" s="4"/>
      <c r="AZ40" s="4"/>
      <c r="BA40" s="8"/>
      <c r="BB40" s="4"/>
      <c r="BC40" s="8"/>
      <c r="BD40" s="7"/>
      <c r="BE40" s="4"/>
      <c r="BF40" s="4"/>
      <c r="BG40" s="8"/>
      <c r="BH40" s="4"/>
      <c r="BI40" s="8"/>
      <c r="BJ40" s="7"/>
      <c r="BK40" s="4"/>
      <c r="BL40" s="4"/>
      <c r="BM40" s="8"/>
      <c r="BN40" s="4"/>
      <c r="BO40" s="8"/>
      <c r="BP40" s="7"/>
      <c r="BQ40" s="4"/>
      <c r="BR40" s="4"/>
      <c r="BS40" s="8"/>
      <c r="BT40" s="4"/>
      <c r="BU40" s="8"/>
      <c r="BV40" s="7"/>
      <c r="BW40" s="4"/>
      <c r="BX40" s="4"/>
      <c r="BY40" s="8"/>
      <c r="BZ40" s="4"/>
      <c r="CA40" s="8"/>
      <c r="CB40" s="7"/>
      <c r="CC40" s="4"/>
      <c r="CD40" s="4"/>
      <c r="CE40" s="8"/>
      <c r="CF40" s="4"/>
      <c r="CG40" s="8"/>
      <c r="CH40" s="7"/>
      <c r="CI40" s="4"/>
      <c r="CJ40" s="4"/>
      <c r="CK40" s="8"/>
      <c r="CL40" s="4"/>
      <c r="CM40" s="8"/>
      <c r="CN40" s="7">
        <v>191.18879473100668</v>
      </c>
      <c r="CO40" s="4">
        <v>4092028.75</v>
      </c>
      <c r="CP40" s="4">
        <v>17238058.489999998</v>
      </c>
      <c r="CQ40" s="8">
        <v>1339.8662231185474</v>
      </c>
      <c r="CR40" s="4">
        <v>2462290.5600000005</v>
      </c>
      <c r="CS40" s="8">
        <v>1264.5413417155034</v>
      </c>
      <c r="CV40" s="4"/>
      <c r="CW40" s="4"/>
      <c r="CX40" s="5">
        <f t="shared" si="0"/>
        <v>0</v>
      </c>
    </row>
    <row r="41" spans="1:102" x14ac:dyDescent="0.2">
      <c r="A41" s="2" t="s">
        <v>311</v>
      </c>
      <c r="B41" s="7">
        <v>43.930888861702996</v>
      </c>
      <c r="C41" s="4">
        <v>464871.62</v>
      </c>
      <c r="D41" s="4">
        <v>734392.44000000495</v>
      </c>
      <c r="E41" s="8">
        <v>34.953437276554901</v>
      </c>
      <c r="F41" s="4">
        <v>36247.099999999897</v>
      </c>
      <c r="G41" s="8">
        <v>68.340640582693993</v>
      </c>
      <c r="H41" s="7">
        <v>46.019415281960498</v>
      </c>
      <c r="I41" s="4">
        <v>612064.39</v>
      </c>
      <c r="J41" s="4">
        <v>948730.67000000901</v>
      </c>
      <c r="K41" s="8">
        <v>22.344841717962201</v>
      </c>
      <c r="L41" s="4">
        <v>142296.13</v>
      </c>
      <c r="M41" s="8">
        <v>81.238959646030807</v>
      </c>
      <c r="N41" s="7">
        <v>44.0627460838544</v>
      </c>
      <c r="O41" s="4">
        <v>809797.91</v>
      </c>
      <c r="P41" s="4">
        <v>1405762.97</v>
      </c>
      <c r="Q41" s="8">
        <v>26.655245654106601</v>
      </c>
      <c r="R41" s="4">
        <v>328231.15999999997</v>
      </c>
      <c r="S41" s="8">
        <v>118.04420863759201</v>
      </c>
      <c r="T41" s="7">
        <v>37.145281650000001</v>
      </c>
      <c r="U41" s="4">
        <v>1144939.3799999999</v>
      </c>
      <c r="V41" s="4">
        <v>1872604.88</v>
      </c>
      <c r="W41" s="8">
        <v>69.163238609999993</v>
      </c>
      <c r="X41" s="4">
        <v>821226.13</v>
      </c>
      <c r="Y41" s="8">
        <v>163.13004599999999</v>
      </c>
      <c r="Z41" s="7">
        <v>41.111248850000003</v>
      </c>
      <c r="AA41" s="4">
        <v>806530.61</v>
      </c>
      <c r="AB41" s="4">
        <v>2018312.48</v>
      </c>
      <c r="AC41" s="8">
        <v>137.05383370000001</v>
      </c>
      <c r="AD41" s="4">
        <v>333252.36</v>
      </c>
      <c r="AE41" s="8">
        <v>171.4788532</v>
      </c>
      <c r="AF41" s="7">
        <v>46.3162993592872</v>
      </c>
      <c r="AG41" s="4">
        <v>295749</v>
      </c>
      <c r="AH41" s="4">
        <v>1441614</v>
      </c>
      <c r="AI41" s="8">
        <v>74</v>
      </c>
      <c r="AJ41" s="4"/>
      <c r="AK41" s="8">
        <v>115</v>
      </c>
      <c r="AL41" s="7">
        <v>42.057415468808998</v>
      </c>
      <c r="AM41" s="4">
        <v>788975</v>
      </c>
      <c r="AN41" s="4">
        <v>1251881</v>
      </c>
      <c r="AO41" s="8">
        <v>81.5761476676836</v>
      </c>
      <c r="AP41" s="4">
        <v>477664</v>
      </c>
      <c r="AQ41" s="8">
        <v>107.804039782592</v>
      </c>
      <c r="AR41" s="7">
        <v>41.771243016309</v>
      </c>
      <c r="AS41" s="4">
        <v>733222</v>
      </c>
      <c r="AT41" s="4">
        <v>1118363</v>
      </c>
      <c r="AU41" s="8">
        <v>110.53182416999999</v>
      </c>
      <c r="AV41" s="4">
        <v>300871</v>
      </c>
      <c r="AW41" s="8">
        <v>99.699246109000001</v>
      </c>
      <c r="AX41" s="7">
        <v>39.6599680512861</v>
      </c>
      <c r="AY41" s="4">
        <v>918297</v>
      </c>
      <c r="AZ41" s="4">
        <v>1367147</v>
      </c>
      <c r="BA41" s="8">
        <v>85.538838755038597</v>
      </c>
      <c r="BB41" s="4">
        <v>335731</v>
      </c>
      <c r="BC41" s="8">
        <v>122.191433516953</v>
      </c>
      <c r="BD41" s="7">
        <v>40.062734559978701</v>
      </c>
      <c r="BE41" s="4">
        <v>929591</v>
      </c>
      <c r="BF41" s="4">
        <v>1939634</v>
      </c>
      <c r="BG41" s="8">
        <v>152.54107304169</v>
      </c>
      <c r="BH41" s="4">
        <v>370638</v>
      </c>
      <c r="BI41" s="8">
        <v>161.86243686486699</v>
      </c>
      <c r="BJ41" s="7">
        <v>39.499928620267298</v>
      </c>
      <c r="BK41" s="4">
        <v>1117605</v>
      </c>
      <c r="BL41" s="4">
        <v>2200610</v>
      </c>
      <c r="BM41" s="8">
        <v>124.96883050929701</v>
      </c>
      <c r="BN41" s="4">
        <v>504102</v>
      </c>
      <c r="BO41" s="8">
        <v>188.35302408253301</v>
      </c>
      <c r="BP41" s="7"/>
      <c r="BQ41" s="4"/>
      <c r="BR41" s="4"/>
      <c r="BS41" s="8"/>
      <c r="BT41" s="4"/>
      <c r="BU41" s="8"/>
      <c r="BV41" s="7"/>
      <c r="BW41" s="4"/>
      <c r="BX41" s="4"/>
      <c r="BY41" s="8"/>
      <c r="BZ41" s="4"/>
      <c r="CA41" s="8"/>
      <c r="CB41" s="7"/>
      <c r="CC41" s="4"/>
      <c r="CD41" s="4"/>
      <c r="CE41" s="8"/>
      <c r="CF41" s="4"/>
      <c r="CG41" s="8"/>
      <c r="CH41" s="7"/>
      <c r="CI41" s="4"/>
      <c r="CJ41" s="4"/>
      <c r="CK41" s="8"/>
      <c r="CL41" s="4"/>
      <c r="CM41" s="8"/>
      <c r="CN41" s="7">
        <v>461.63716980345521</v>
      </c>
      <c r="CO41" s="4">
        <v>8621642.9100000001</v>
      </c>
      <c r="CP41" s="4">
        <v>16299052.440000014</v>
      </c>
      <c r="CQ41" s="8">
        <v>919.32731110233294</v>
      </c>
      <c r="CR41" s="4">
        <v>3650258.88</v>
      </c>
      <c r="CS41" s="8">
        <v>1397.1428884222619</v>
      </c>
      <c r="CV41" s="4"/>
      <c r="CW41" s="4"/>
      <c r="CX41" s="5">
        <f t="shared" si="0"/>
        <v>0</v>
      </c>
    </row>
    <row r="42" spans="1:102" x14ac:dyDescent="0.2">
      <c r="A42" s="2" t="s">
        <v>451</v>
      </c>
      <c r="B42" s="7">
        <v>50.505454891835598</v>
      </c>
      <c r="C42" s="4">
        <v>202398.85</v>
      </c>
      <c r="D42" s="4">
        <v>1714807.9300000099</v>
      </c>
      <c r="E42" s="8">
        <v>149.781938963606</v>
      </c>
      <c r="F42" s="4">
        <v>52502.850000000297</v>
      </c>
      <c r="G42" s="8">
        <v>111.68396154029</v>
      </c>
      <c r="H42" s="7">
        <v>78.077526775381699</v>
      </c>
      <c r="I42" s="4">
        <v>720372.94000000099</v>
      </c>
      <c r="J42" s="4">
        <v>2108256.4600000102</v>
      </c>
      <c r="K42" s="8">
        <v>99.021625121927499</v>
      </c>
      <c r="L42" s="4">
        <v>488654.78000000102</v>
      </c>
      <c r="M42" s="8">
        <v>53.8173208581712</v>
      </c>
      <c r="N42" s="7">
        <v>75.924391037017799</v>
      </c>
      <c r="O42" s="4">
        <v>979438.06000000099</v>
      </c>
      <c r="P42" s="4">
        <v>3249033.5300000198</v>
      </c>
      <c r="Q42" s="8">
        <v>66.545516705778496</v>
      </c>
      <c r="R42" s="4">
        <v>910375.97000000102</v>
      </c>
      <c r="S42" s="8">
        <v>80.270658551944805</v>
      </c>
      <c r="T42" s="7">
        <v>75.845188789999995</v>
      </c>
      <c r="U42" s="4">
        <v>1171712.43</v>
      </c>
      <c r="V42" s="4">
        <v>3598807.83</v>
      </c>
      <c r="W42" s="8">
        <v>95.314745000000002</v>
      </c>
      <c r="X42" s="4">
        <v>844441.85</v>
      </c>
      <c r="Y42" s="8">
        <v>89.593645289999998</v>
      </c>
      <c r="Z42" s="7">
        <v>78.257369879999999</v>
      </c>
      <c r="AA42" s="4">
        <v>340255.42</v>
      </c>
      <c r="AB42" s="4">
        <v>3564752.61</v>
      </c>
      <c r="AC42" s="8">
        <v>116.53423720000001</v>
      </c>
      <c r="AD42" s="4">
        <v>218399.01</v>
      </c>
      <c r="AE42" s="8">
        <v>85.146470910000005</v>
      </c>
      <c r="AF42" s="7">
        <v>80.948661094109596</v>
      </c>
      <c r="AG42" s="4">
        <v>33205</v>
      </c>
      <c r="AH42" s="4">
        <v>3015154</v>
      </c>
      <c r="AI42" s="8">
        <v>60</v>
      </c>
      <c r="AJ42" s="4">
        <v>73884</v>
      </c>
      <c r="AK42" s="8">
        <v>71</v>
      </c>
      <c r="AL42" s="7">
        <v>78.338554189480902</v>
      </c>
      <c r="AM42" s="4">
        <v>566614</v>
      </c>
      <c r="AN42" s="4">
        <v>2829520</v>
      </c>
      <c r="AO42" s="8">
        <v>73.033150884586107</v>
      </c>
      <c r="AP42" s="4">
        <v>245569</v>
      </c>
      <c r="AQ42" s="8">
        <v>65.563838460062001</v>
      </c>
      <c r="AR42" s="7">
        <v>79.915070959504504</v>
      </c>
      <c r="AS42" s="4">
        <v>445415</v>
      </c>
      <c r="AT42" s="4">
        <v>2743923</v>
      </c>
      <c r="AU42" s="8">
        <v>70.441034919000003</v>
      </c>
      <c r="AV42" s="4">
        <v>271121</v>
      </c>
      <c r="AW42" s="8">
        <v>62.124655679</v>
      </c>
      <c r="AX42" s="7">
        <v>79.391808340070995</v>
      </c>
      <c r="AY42" s="4">
        <v>521725</v>
      </c>
      <c r="AZ42" s="4">
        <v>2907679</v>
      </c>
      <c r="BA42" s="8">
        <v>42.533578301014401</v>
      </c>
      <c r="BB42" s="4">
        <v>109896</v>
      </c>
      <c r="BC42" s="8">
        <v>62.1562306107746</v>
      </c>
      <c r="BD42" s="7">
        <v>79.082641306890807</v>
      </c>
      <c r="BE42" s="4">
        <v>386542</v>
      </c>
      <c r="BF42" s="4">
        <v>2618844</v>
      </c>
      <c r="BG42" s="8">
        <v>70.1135212058729</v>
      </c>
      <c r="BH42" s="4">
        <v>-75796</v>
      </c>
      <c r="BI42" s="8">
        <v>54.158275044308802</v>
      </c>
      <c r="BJ42" s="7">
        <v>80.275317209314807</v>
      </c>
      <c r="BK42" s="4">
        <v>836048</v>
      </c>
      <c r="BL42" s="4">
        <v>3668027</v>
      </c>
      <c r="BM42" s="8">
        <v>71.436451437158695</v>
      </c>
      <c r="BN42" s="4">
        <v>102472</v>
      </c>
      <c r="BO42" s="8">
        <v>77.057987739718996</v>
      </c>
      <c r="BP42" s="7">
        <v>74.671495946313598</v>
      </c>
      <c r="BQ42" s="4">
        <v>1307995</v>
      </c>
      <c r="BR42" s="4">
        <v>4856801</v>
      </c>
      <c r="BS42" s="8">
        <v>96.186035694764698</v>
      </c>
      <c r="BT42" s="4">
        <v>598911</v>
      </c>
      <c r="BU42" s="8">
        <v>98.028839439380704</v>
      </c>
      <c r="BV42" s="7">
        <v>73.015735013586905</v>
      </c>
      <c r="BW42" s="4">
        <v>1332050</v>
      </c>
      <c r="BX42" s="4">
        <v>5681088</v>
      </c>
      <c r="BY42" s="8">
        <v>118.779992586169</v>
      </c>
      <c r="BZ42" s="4">
        <v>255622</v>
      </c>
      <c r="CA42" s="8">
        <v>108.475495666664</v>
      </c>
      <c r="CB42" s="7">
        <v>76.362347227980791</v>
      </c>
      <c r="CC42" s="4">
        <v>311609</v>
      </c>
      <c r="CD42" s="4">
        <v>5454313</v>
      </c>
      <c r="CE42" s="8">
        <v>103.897772804957</v>
      </c>
      <c r="CF42" s="4">
        <v>445269</v>
      </c>
      <c r="CG42" s="8">
        <v>96.439537961164206</v>
      </c>
      <c r="CH42" s="7">
        <v>80.109983649280196</v>
      </c>
      <c r="CI42" s="4">
        <v>96586</v>
      </c>
      <c r="CJ42" s="4">
        <v>2268952</v>
      </c>
      <c r="CK42" s="8">
        <v>26.778414856637401</v>
      </c>
      <c r="CL42" s="4">
        <v>-207723</v>
      </c>
      <c r="CM42" s="8">
        <v>21.375153498799101</v>
      </c>
      <c r="CN42" s="7">
        <v>1140.7215463107682</v>
      </c>
      <c r="CO42" s="4">
        <v>9251966.700000003</v>
      </c>
      <c r="CP42" s="4">
        <v>50279959.360000044</v>
      </c>
      <c r="CQ42" s="8">
        <v>1260.3980156814721</v>
      </c>
      <c r="CR42" s="4">
        <v>4333599.4600000028</v>
      </c>
      <c r="CS42" s="8">
        <v>1136.8920712502784</v>
      </c>
      <c r="CV42" s="4">
        <v>5454313</v>
      </c>
      <c r="CW42" s="4">
        <v>2268952</v>
      </c>
      <c r="CX42" s="5">
        <f t="shared" si="0"/>
        <v>-3185361</v>
      </c>
    </row>
    <row r="43" spans="1:102" x14ac:dyDescent="0.2">
      <c r="A43" s="2" t="s">
        <v>426</v>
      </c>
      <c r="B43" s="7">
        <v>39.707285173166802</v>
      </c>
      <c r="C43" s="4">
        <v>134615.01</v>
      </c>
      <c r="D43" s="4">
        <v>722748.25999999896</v>
      </c>
      <c r="E43" s="8">
        <v>221.82871253216601</v>
      </c>
      <c r="F43" s="4"/>
      <c r="G43" s="8">
        <v>186.76787956278801</v>
      </c>
      <c r="H43" s="7">
        <v>27.087686326621199</v>
      </c>
      <c r="I43" s="4">
        <v>380791.97</v>
      </c>
      <c r="J43" s="4">
        <v>871371.57999999903</v>
      </c>
      <c r="K43" s="8">
        <v>253.92130287888401</v>
      </c>
      <c r="L43" s="4">
        <v>181051.28</v>
      </c>
      <c r="M43" s="8">
        <v>268.35492970441101</v>
      </c>
      <c r="N43" s="7">
        <v>21.132742347004999</v>
      </c>
      <c r="O43" s="4">
        <v>602074.1</v>
      </c>
      <c r="P43" s="4">
        <v>1259174.3600000001</v>
      </c>
      <c r="Q43" s="8">
        <v>464.60370053384901</v>
      </c>
      <c r="R43" s="4">
        <v>342731.31</v>
      </c>
      <c r="S43" s="8">
        <v>412.93858455611502</v>
      </c>
      <c r="T43" s="7">
        <v>20.80611893</v>
      </c>
      <c r="U43" s="4">
        <v>552412.06000000006</v>
      </c>
      <c r="V43" s="4">
        <v>1425615.78</v>
      </c>
      <c r="W43" s="8">
        <v>511.48839670000001</v>
      </c>
      <c r="X43" s="4">
        <v>278976.88</v>
      </c>
      <c r="Y43" s="8">
        <v>407.66254759999998</v>
      </c>
      <c r="Z43" s="7">
        <v>30.125041110000002</v>
      </c>
      <c r="AA43" s="4">
        <v>374005.74</v>
      </c>
      <c r="AB43" s="4">
        <v>1332962.3799999999</v>
      </c>
      <c r="AC43" s="8">
        <v>375.6115767</v>
      </c>
      <c r="AD43" s="4">
        <v>57371.67</v>
      </c>
      <c r="AE43" s="8">
        <v>311.76155729999999</v>
      </c>
      <c r="AF43" s="7">
        <v>41.686153368251198</v>
      </c>
      <c r="AG43" s="4"/>
      <c r="AH43" s="4">
        <v>717581</v>
      </c>
      <c r="AI43" s="8">
        <v>126</v>
      </c>
      <c r="AJ43" s="4"/>
      <c r="AK43" s="8">
        <v>142</v>
      </c>
      <c r="AL43" s="7"/>
      <c r="AM43" s="4"/>
      <c r="AN43" s="4"/>
      <c r="AO43" s="8"/>
      <c r="AP43" s="4"/>
      <c r="AQ43" s="8"/>
      <c r="AR43" s="7"/>
      <c r="AS43" s="4"/>
      <c r="AT43" s="4"/>
      <c r="AU43" s="8"/>
      <c r="AV43" s="4"/>
      <c r="AW43" s="8"/>
      <c r="AX43" s="7"/>
      <c r="AY43" s="4"/>
      <c r="AZ43" s="4"/>
      <c r="BA43" s="8"/>
      <c r="BB43" s="4"/>
      <c r="BC43" s="8"/>
      <c r="BD43" s="7"/>
      <c r="BE43" s="4"/>
      <c r="BF43" s="4"/>
      <c r="BG43" s="8"/>
      <c r="BH43" s="4"/>
      <c r="BI43" s="8"/>
      <c r="BJ43" s="7"/>
      <c r="BK43" s="4"/>
      <c r="BL43" s="4"/>
      <c r="BM43" s="8"/>
      <c r="BN43" s="4"/>
      <c r="BO43" s="8"/>
      <c r="BP43" s="7"/>
      <c r="BQ43" s="4"/>
      <c r="BR43" s="4"/>
      <c r="BS43" s="8"/>
      <c r="BT43" s="4"/>
      <c r="BU43" s="8"/>
      <c r="BV43" s="7"/>
      <c r="BW43" s="4"/>
      <c r="BX43" s="4"/>
      <c r="BY43" s="8"/>
      <c r="BZ43" s="4"/>
      <c r="CA43" s="8"/>
      <c r="CB43" s="7"/>
      <c r="CC43" s="4"/>
      <c r="CD43" s="4"/>
      <c r="CE43" s="8"/>
      <c r="CF43" s="4"/>
      <c r="CG43" s="8"/>
      <c r="CH43" s="7"/>
      <c r="CI43" s="4"/>
      <c r="CJ43" s="4"/>
      <c r="CK43" s="8"/>
      <c r="CL43" s="4"/>
      <c r="CM43" s="8"/>
      <c r="CN43" s="7">
        <v>180.5450272550442</v>
      </c>
      <c r="CO43" s="4">
        <v>2043898.8800000001</v>
      </c>
      <c r="CP43" s="4">
        <v>6329453.3599999985</v>
      </c>
      <c r="CQ43" s="8">
        <v>1953.453689344899</v>
      </c>
      <c r="CR43" s="4">
        <v>860131.14</v>
      </c>
      <c r="CS43" s="8">
        <v>1729.4854987233141</v>
      </c>
      <c r="CV43" s="4"/>
      <c r="CW43" s="4"/>
      <c r="CX43" s="5">
        <f t="shared" si="0"/>
        <v>0</v>
      </c>
    </row>
    <row r="44" spans="1:102" x14ac:dyDescent="0.2">
      <c r="A44" s="2" t="s">
        <v>370</v>
      </c>
      <c r="B44" s="7">
        <v>26.9811363482697</v>
      </c>
      <c r="C44" s="4">
        <v>865409.79</v>
      </c>
      <c r="D44" s="4">
        <v>2317401.67</v>
      </c>
      <c r="E44" s="8">
        <v>300.48418643917898</v>
      </c>
      <c r="F44" s="4">
        <v>524176.12</v>
      </c>
      <c r="G44" s="8">
        <v>330.27846030942499</v>
      </c>
      <c r="H44" s="7">
        <v>35.101282086150199</v>
      </c>
      <c r="I44" s="4"/>
      <c r="J44" s="4">
        <v>1549896.94</v>
      </c>
      <c r="K44" s="8">
        <v>278.95443916692602</v>
      </c>
      <c r="L44" s="4"/>
      <c r="M44" s="8">
        <v>222.18703830405701</v>
      </c>
      <c r="N44" s="7">
        <v>27.485119387121799</v>
      </c>
      <c r="O44" s="4">
        <v>557257.46</v>
      </c>
      <c r="P44" s="4">
        <v>1521979.16</v>
      </c>
      <c r="Q44" s="8">
        <v>279.84801708838103</v>
      </c>
      <c r="R44" s="4">
        <v>111329.03</v>
      </c>
      <c r="S44" s="8">
        <v>212.64093363594901</v>
      </c>
      <c r="T44" s="7">
        <v>24.518046210000001</v>
      </c>
      <c r="U44" s="4">
        <v>913843</v>
      </c>
      <c r="V44" s="4">
        <v>1202031.94</v>
      </c>
      <c r="W44" s="8">
        <v>148.20992899999999</v>
      </c>
      <c r="X44" s="4">
        <v>369598.6</v>
      </c>
      <c r="Y44" s="8">
        <v>150.1777955</v>
      </c>
      <c r="Z44" s="7">
        <v>21.48761287</v>
      </c>
      <c r="AA44" s="4">
        <v>1039083.59</v>
      </c>
      <c r="AB44" s="4">
        <v>1534879.98</v>
      </c>
      <c r="AC44" s="8">
        <v>243.67653759999999</v>
      </c>
      <c r="AD44" s="4">
        <v>396513.24</v>
      </c>
      <c r="AE44" s="8">
        <v>235.8564772</v>
      </c>
      <c r="AF44" s="7">
        <v>32.001331174835201</v>
      </c>
      <c r="AG44" s="4">
        <v>238234</v>
      </c>
      <c r="AH44" s="4">
        <v>1209323</v>
      </c>
      <c r="AI44" s="8">
        <v>171</v>
      </c>
      <c r="AJ44" s="4"/>
      <c r="AK44" s="8">
        <v>164</v>
      </c>
      <c r="AL44" s="7">
        <v>18.777317644718401</v>
      </c>
      <c r="AM44" s="4">
        <v>1331972</v>
      </c>
      <c r="AN44" s="4">
        <v>1707180</v>
      </c>
      <c r="AO44" s="8">
        <v>265.01600820867202</v>
      </c>
      <c r="AP44" s="4">
        <v>641477</v>
      </c>
      <c r="AQ44" s="8">
        <v>249.45237639097701</v>
      </c>
      <c r="AR44" s="7">
        <v>18.0518572377235</v>
      </c>
      <c r="AS44" s="4">
        <v>1325422</v>
      </c>
      <c r="AT44" s="4">
        <v>2072271</v>
      </c>
      <c r="AU44" s="8">
        <v>281.91879748999997</v>
      </c>
      <c r="AV44" s="4">
        <v>639490</v>
      </c>
      <c r="AW44" s="8">
        <v>339.47802614</v>
      </c>
      <c r="AX44" s="7">
        <v>21.048358497494</v>
      </c>
      <c r="AY44" s="4">
        <v>1053654</v>
      </c>
      <c r="AZ44" s="4">
        <v>2660302</v>
      </c>
      <c r="BA44" s="8">
        <v>350.68956349885502</v>
      </c>
      <c r="BB44" s="4">
        <v>342470</v>
      </c>
      <c r="BC44" s="8">
        <v>449.04769652397999</v>
      </c>
      <c r="BD44" s="7">
        <v>22.302854072294998</v>
      </c>
      <c r="BE44" s="4">
        <v>395568</v>
      </c>
      <c r="BF44" s="4">
        <v>2282705</v>
      </c>
      <c r="BG44" s="8">
        <v>330.11071409537101</v>
      </c>
      <c r="BH44" s="4">
        <v>-400404</v>
      </c>
      <c r="BI44" s="8">
        <v>315.08897962438903</v>
      </c>
      <c r="BJ44" s="7"/>
      <c r="BK44" s="4"/>
      <c r="BL44" s="4"/>
      <c r="BM44" s="8"/>
      <c r="BN44" s="4"/>
      <c r="BO44" s="8"/>
      <c r="BP44" s="7"/>
      <c r="BQ44" s="4"/>
      <c r="BR44" s="4"/>
      <c r="BS44" s="8"/>
      <c r="BT44" s="4"/>
      <c r="BU44" s="8"/>
      <c r="BV44" s="7"/>
      <c r="BW44" s="4"/>
      <c r="BX44" s="4"/>
      <c r="BY44" s="8"/>
      <c r="BZ44" s="4"/>
      <c r="CA44" s="8"/>
      <c r="CB44" s="7"/>
      <c r="CC44" s="4"/>
      <c r="CD44" s="4"/>
      <c r="CE44" s="8"/>
      <c r="CF44" s="4"/>
      <c r="CG44" s="8"/>
      <c r="CH44" s="7"/>
      <c r="CI44" s="4"/>
      <c r="CJ44" s="4"/>
      <c r="CK44" s="8"/>
      <c r="CL44" s="4"/>
      <c r="CM44" s="8"/>
      <c r="CN44" s="7">
        <v>247.7549155286078</v>
      </c>
      <c r="CO44" s="4">
        <v>7720443.8399999999</v>
      </c>
      <c r="CP44" s="4">
        <v>18057970.689999998</v>
      </c>
      <c r="CQ44" s="8">
        <v>2649.9081925873838</v>
      </c>
      <c r="CR44" s="4">
        <v>2624649.9900000002</v>
      </c>
      <c r="CS44" s="8">
        <v>2668.2077836287772</v>
      </c>
      <c r="CV44" s="4"/>
      <c r="CW44" s="4"/>
      <c r="CX44" s="5">
        <f t="shared" si="0"/>
        <v>0</v>
      </c>
    </row>
    <row r="45" spans="1:102" x14ac:dyDescent="0.2">
      <c r="A45" s="2" t="s">
        <v>226</v>
      </c>
      <c r="B45" s="7">
        <v>30.870237380130401</v>
      </c>
      <c r="C45" s="4">
        <v>391341.31</v>
      </c>
      <c r="D45" s="4">
        <v>3375968.68</v>
      </c>
      <c r="E45" s="8">
        <v>310.07869370112502</v>
      </c>
      <c r="F45" s="4">
        <v>140013.9</v>
      </c>
      <c r="G45" s="8">
        <v>240.512834258992</v>
      </c>
      <c r="H45" s="7">
        <v>66.239450632225996</v>
      </c>
      <c r="I45" s="4">
        <v>636761.71000000299</v>
      </c>
      <c r="J45" s="4">
        <v>3503007.94</v>
      </c>
      <c r="K45" s="8">
        <v>159.382855118658</v>
      </c>
      <c r="L45" s="4">
        <v>327949.46000000299</v>
      </c>
      <c r="M45" s="8">
        <v>116.282335038269</v>
      </c>
      <c r="N45" s="7">
        <v>68.930987094383099</v>
      </c>
      <c r="O45" s="4">
        <v>442693.66</v>
      </c>
      <c r="P45" s="4">
        <v>3074500.1499999901</v>
      </c>
      <c r="Q45" s="8">
        <v>154.56726135138101</v>
      </c>
      <c r="R45" s="4">
        <v>94589.749999999607</v>
      </c>
      <c r="S45" s="8">
        <v>100.000486350618</v>
      </c>
      <c r="T45" s="7">
        <v>67.965579379999994</v>
      </c>
      <c r="U45" s="4">
        <v>759313.38</v>
      </c>
      <c r="V45" s="4">
        <v>3288801.59</v>
      </c>
      <c r="W45" s="8">
        <v>153.45064690000001</v>
      </c>
      <c r="X45" s="4">
        <v>382119.49</v>
      </c>
      <c r="Y45" s="8">
        <v>106.9352564</v>
      </c>
      <c r="Z45" s="7">
        <v>66.999258440000006</v>
      </c>
      <c r="AA45" s="4">
        <v>721645.5</v>
      </c>
      <c r="AB45" s="4">
        <v>3514841.72</v>
      </c>
      <c r="AC45" s="8">
        <v>164.52183909999999</v>
      </c>
      <c r="AD45" s="4">
        <v>372963.07</v>
      </c>
      <c r="AE45" s="8">
        <v>114.1271208</v>
      </c>
      <c r="AF45" s="7">
        <v>73.4689350630929</v>
      </c>
      <c r="AG45" s="4">
        <v>49554</v>
      </c>
      <c r="AH45" s="4">
        <v>2961702</v>
      </c>
      <c r="AI45" s="8">
        <v>164</v>
      </c>
      <c r="AJ45" s="4"/>
      <c r="AK45" s="8">
        <v>100</v>
      </c>
      <c r="AL45" s="7">
        <v>70.914371163216501</v>
      </c>
      <c r="AM45" s="4">
        <v>819319</v>
      </c>
      <c r="AN45" s="4">
        <v>3310815</v>
      </c>
      <c r="AO45" s="8">
        <v>170.15679513971699</v>
      </c>
      <c r="AP45" s="4">
        <v>256258</v>
      </c>
      <c r="AQ45" s="8">
        <v>110.115187831553</v>
      </c>
      <c r="AR45" s="7">
        <v>69.896058768600795</v>
      </c>
      <c r="AS45" s="4">
        <v>485478</v>
      </c>
      <c r="AT45" s="4">
        <v>3024693</v>
      </c>
      <c r="AU45" s="8">
        <v>82.890978477999994</v>
      </c>
      <c r="AV45" s="4"/>
      <c r="AW45" s="8">
        <v>93.750775847</v>
      </c>
      <c r="AX45" s="7">
        <v>69.144086045989695</v>
      </c>
      <c r="AY45" s="4">
        <v>546011</v>
      </c>
      <c r="AZ45" s="4">
        <v>2768075</v>
      </c>
      <c r="BA45" s="8">
        <v>131.19199514589101</v>
      </c>
      <c r="BB45" s="4">
        <v>-239090</v>
      </c>
      <c r="BC45" s="8">
        <v>84.802827365122795</v>
      </c>
      <c r="BD45" s="7">
        <v>70.948270672815795</v>
      </c>
      <c r="BE45" s="4">
        <v>289077</v>
      </c>
      <c r="BF45" s="4">
        <v>2936542</v>
      </c>
      <c r="BG45" s="8">
        <v>144.92547995958199</v>
      </c>
      <c r="BH45" s="4">
        <v>-514632</v>
      </c>
      <c r="BI45" s="8">
        <v>88.309616032334105</v>
      </c>
      <c r="BJ45" s="7">
        <v>69.104352454306294</v>
      </c>
      <c r="BK45" s="4">
        <v>1074929</v>
      </c>
      <c r="BL45" s="4">
        <v>3784363</v>
      </c>
      <c r="BM45" s="8">
        <v>178.848735705401</v>
      </c>
      <c r="BN45" s="4">
        <v>284191</v>
      </c>
      <c r="BO45" s="8">
        <v>119.20604127939301</v>
      </c>
      <c r="BP45" s="7">
        <v>71.517867554119803</v>
      </c>
      <c r="BQ45" s="4">
        <v>-93353</v>
      </c>
      <c r="BR45" s="4">
        <v>3385006</v>
      </c>
      <c r="BS45" s="8">
        <v>154.061108121806</v>
      </c>
      <c r="BT45" s="4">
        <v>-839961</v>
      </c>
      <c r="BU45" s="8">
        <v>99.168063936188801</v>
      </c>
      <c r="BV45" s="7">
        <v>71.666352849480603</v>
      </c>
      <c r="BW45" s="4">
        <v>517560</v>
      </c>
      <c r="BX45" s="4">
        <v>3417366</v>
      </c>
      <c r="BY45" s="8">
        <v>129.091572113734</v>
      </c>
      <c r="BZ45" s="4">
        <v>-167412</v>
      </c>
      <c r="CA45" s="8">
        <v>105.41042016391999</v>
      </c>
      <c r="CB45" s="7">
        <v>70.732521742492054</v>
      </c>
      <c r="CC45" s="4">
        <v>607820</v>
      </c>
      <c r="CD45" s="4">
        <v>3691484</v>
      </c>
      <c r="CE45" s="8">
        <v>151.01901124906701</v>
      </c>
      <c r="CF45" s="4">
        <v>-89644</v>
      </c>
      <c r="CG45" s="8">
        <v>112.540144903665</v>
      </c>
      <c r="CH45" s="7">
        <v>73.541375647141891</v>
      </c>
      <c r="CI45" s="4">
        <v>200441</v>
      </c>
      <c r="CJ45" s="4">
        <v>3024173</v>
      </c>
      <c r="CK45" s="8">
        <v>72.101379879578005</v>
      </c>
      <c r="CL45" s="4">
        <v>-362272</v>
      </c>
      <c r="CM45" s="8">
        <v>90.004196384165198</v>
      </c>
      <c r="CN45" s="7">
        <v>1011.939704887996</v>
      </c>
      <c r="CO45" s="4">
        <v>7448591.5600000024</v>
      </c>
      <c r="CP45" s="4">
        <v>49061339.079999991</v>
      </c>
      <c r="CQ45" s="8">
        <v>2320.2883519639399</v>
      </c>
      <c r="CR45" s="4">
        <v>-354926.32999999728</v>
      </c>
      <c r="CS45" s="8">
        <v>1681.165306591221</v>
      </c>
      <c r="CV45" s="4">
        <v>3691484</v>
      </c>
      <c r="CW45" s="4">
        <v>3024173</v>
      </c>
      <c r="CX45" s="5">
        <f t="shared" si="0"/>
        <v>-667311</v>
      </c>
    </row>
    <row r="46" spans="1:102" x14ac:dyDescent="0.2">
      <c r="A46" s="2" t="s">
        <v>573</v>
      </c>
      <c r="B46" s="7">
        <v>8.6269077934172707</v>
      </c>
      <c r="C46" s="4">
        <v>1114203.25</v>
      </c>
      <c r="D46" s="4">
        <v>1604359.6</v>
      </c>
      <c r="E46" s="8">
        <v>318.66287459142399</v>
      </c>
      <c r="F46" s="4">
        <v>316072.43</v>
      </c>
      <c r="G46" s="8">
        <v>178.761187425548</v>
      </c>
      <c r="H46" s="7"/>
      <c r="I46" s="4"/>
      <c r="J46" s="4">
        <v>1981662.17</v>
      </c>
      <c r="K46" s="8"/>
      <c r="L46" s="4"/>
      <c r="M46" s="8"/>
      <c r="N46" s="7">
        <v>73.794979042919394</v>
      </c>
      <c r="O46" s="4">
        <v>1405074.93</v>
      </c>
      <c r="P46" s="4">
        <v>2678437.94</v>
      </c>
      <c r="Q46" s="8">
        <v>102.02284420616</v>
      </c>
      <c r="R46" s="4">
        <v>591273.39</v>
      </c>
      <c r="S46" s="8">
        <v>89.349518432873396</v>
      </c>
      <c r="T46" s="7">
        <v>70.659336339999996</v>
      </c>
      <c r="U46" s="4">
        <v>1501590.45</v>
      </c>
      <c r="V46" s="4">
        <v>3589151.98</v>
      </c>
      <c r="W46" s="8">
        <v>140.11502390000001</v>
      </c>
      <c r="X46" s="4">
        <v>579033.94999999995</v>
      </c>
      <c r="Y46" s="8">
        <v>117.53087530000001</v>
      </c>
      <c r="Z46" s="7">
        <v>73.331577429999996</v>
      </c>
      <c r="AA46" s="4">
        <v>779700.89</v>
      </c>
      <c r="AB46" s="4">
        <v>2471275.86</v>
      </c>
      <c r="AC46" s="8">
        <v>131.2554347</v>
      </c>
      <c r="AD46" s="4">
        <v>41869.97</v>
      </c>
      <c r="AE46" s="8">
        <v>79.408466430000004</v>
      </c>
      <c r="AF46" s="7">
        <v>71.004774059709007</v>
      </c>
      <c r="AG46" s="4">
        <v>985666.54</v>
      </c>
      <c r="AH46" s="4">
        <v>1171137</v>
      </c>
      <c r="AI46" s="8">
        <v>79</v>
      </c>
      <c r="AJ46" s="4">
        <v>245687</v>
      </c>
      <c r="AK46" s="8">
        <v>38</v>
      </c>
      <c r="AL46" s="7">
        <v>73.433554895379302</v>
      </c>
      <c r="AM46" s="4">
        <v>918892</v>
      </c>
      <c r="AN46" s="4">
        <v>846484</v>
      </c>
      <c r="AO46" s="8">
        <v>74.276271992819503</v>
      </c>
      <c r="AP46" s="4">
        <v>9746</v>
      </c>
      <c r="AQ46" s="8">
        <v>27.406696843322699</v>
      </c>
      <c r="AR46" s="7">
        <v>66.720542609738203</v>
      </c>
      <c r="AS46" s="4">
        <v>1945808</v>
      </c>
      <c r="AT46" s="4">
        <v>2241157</v>
      </c>
      <c r="AU46" s="8">
        <v>95.032437277</v>
      </c>
      <c r="AV46" s="4">
        <v>703497</v>
      </c>
      <c r="AW46" s="8">
        <v>70.450444000000005</v>
      </c>
      <c r="AX46" s="7">
        <v>67.343626536174</v>
      </c>
      <c r="AY46" s="4">
        <v>1851936</v>
      </c>
      <c r="AZ46" s="4">
        <v>4070570</v>
      </c>
      <c r="BA46" s="8">
        <v>149.759890083095</v>
      </c>
      <c r="BB46" s="4">
        <v>645831</v>
      </c>
      <c r="BC46" s="8">
        <v>124.284571135363</v>
      </c>
      <c r="BD46" s="7">
        <v>68.348218216059493</v>
      </c>
      <c r="BE46" s="4">
        <v>1585173</v>
      </c>
      <c r="BF46" s="4">
        <v>2633403</v>
      </c>
      <c r="BG46" s="8">
        <v>120.844180876718</v>
      </c>
      <c r="BH46" s="4">
        <v>463172</v>
      </c>
      <c r="BI46" s="8">
        <v>78.780997695051994</v>
      </c>
      <c r="BJ46" s="7">
        <v>72.132664534950194</v>
      </c>
      <c r="BK46" s="4">
        <v>1139020</v>
      </c>
      <c r="BL46" s="4">
        <v>2867909</v>
      </c>
      <c r="BM46" s="8">
        <v>127.49898517424501</v>
      </c>
      <c r="BN46" s="4">
        <v>138684</v>
      </c>
      <c r="BO46" s="8">
        <v>82.760983364552999</v>
      </c>
      <c r="BP46" s="7">
        <v>62.435072835133099</v>
      </c>
      <c r="BQ46" s="4">
        <v>3118403</v>
      </c>
      <c r="BR46" s="4">
        <v>3119668</v>
      </c>
      <c r="BS46" s="8">
        <v>162.942949984211</v>
      </c>
      <c r="BT46" s="4">
        <v>2135648</v>
      </c>
      <c r="BU46" s="8">
        <v>85.497866436780399</v>
      </c>
      <c r="BV46" s="7">
        <v>65.076845577857299</v>
      </c>
      <c r="BW46" s="4">
        <v>2206776</v>
      </c>
      <c r="BX46" s="4">
        <v>7857402</v>
      </c>
      <c r="BY46" s="8">
        <v>199.10831797462399</v>
      </c>
      <c r="BZ46" s="4">
        <v>1031075</v>
      </c>
      <c r="CA46" s="8">
        <v>217.268454357655</v>
      </c>
      <c r="CB46" s="7">
        <v>63.375643719529343</v>
      </c>
      <c r="CC46" s="4">
        <v>2145939</v>
      </c>
      <c r="CD46" s="4">
        <v>8351030</v>
      </c>
      <c r="CE46" s="8">
        <v>194.09704389324699</v>
      </c>
      <c r="CF46" s="4">
        <v>927002</v>
      </c>
      <c r="CG46" s="8">
        <v>189.74074739798201</v>
      </c>
      <c r="CH46" s="7">
        <v>68.700980806808914</v>
      </c>
      <c r="CI46" s="4">
        <v>836590</v>
      </c>
      <c r="CJ46" s="4">
        <v>3552471</v>
      </c>
      <c r="CK46" s="8">
        <v>80.163384901042804</v>
      </c>
      <c r="CL46" s="4">
        <v>43888</v>
      </c>
      <c r="CM46" s="8">
        <v>77.3137540350655</v>
      </c>
      <c r="CN46" s="7">
        <v>904.98472439767556</v>
      </c>
      <c r="CO46" s="4">
        <v>21534773.059999999</v>
      </c>
      <c r="CP46" s="4">
        <v>49036118.549999997</v>
      </c>
      <c r="CQ46" s="8">
        <v>1974.7796395545863</v>
      </c>
      <c r="CR46" s="4">
        <v>7872479.7400000002</v>
      </c>
      <c r="CS46" s="8">
        <v>1456.554562854195</v>
      </c>
      <c r="CV46" s="4">
        <v>8351030</v>
      </c>
      <c r="CW46" s="4">
        <v>3552471</v>
      </c>
      <c r="CX46" s="5">
        <f t="shared" si="0"/>
        <v>-4798559</v>
      </c>
    </row>
    <row r="47" spans="1:102" x14ac:dyDescent="0.2">
      <c r="A47" s="2" t="s">
        <v>247</v>
      </c>
      <c r="B47" s="7">
        <v>34.487486988732002</v>
      </c>
      <c r="C47" s="4">
        <v>798346.11</v>
      </c>
      <c r="D47" s="4">
        <v>577040.92000000004</v>
      </c>
      <c r="E47" s="8">
        <v>38.417701147414597</v>
      </c>
      <c r="F47" s="4">
        <v>466468.53</v>
      </c>
      <c r="G47" s="8">
        <v>59.824236175325701</v>
      </c>
      <c r="H47" s="7">
        <v>36.706294345272902</v>
      </c>
      <c r="I47" s="4">
        <v>546251.80000000005</v>
      </c>
      <c r="J47" s="4">
        <v>1136680.3799999999</v>
      </c>
      <c r="K47" s="8">
        <v>59.607802090336499</v>
      </c>
      <c r="L47" s="4">
        <v>252653.47</v>
      </c>
      <c r="M47" s="8">
        <v>115.541769895819</v>
      </c>
      <c r="N47" s="7">
        <v>37.637528820445702</v>
      </c>
      <c r="O47" s="4">
        <v>441463.03</v>
      </c>
      <c r="P47" s="4">
        <v>1182596.67</v>
      </c>
      <c r="Q47" s="8">
        <v>63.804729887505601</v>
      </c>
      <c r="R47" s="4">
        <v>201130.81</v>
      </c>
      <c r="S47" s="8">
        <v>128.280905794902</v>
      </c>
      <c r="T47" s="7">
        <v>38.801253529999997</v>
      </c>
      <c r="U47" s="4">
        <v>249376.09</v>
      </c>
      <c r="V47" s="4">
        <v>1193937</v>
      </c>
      <c r="W47" s="8">
        <v>93.810158979999997</v>
      </c>
      <c r="X47" s="4">
        <v>55887.68</v>
      </c>
      <c r="Y47" s="8">
        <v>123.051553</v>
      </c>
      <c r="Z47" s="7">
        <v>37.109759279999999</v>
      </c>
      <c r="AA47" s="4">
        <v>436903.98</v>
      </c>
      <c r="AB47" s="4">
        <v>1266351.6100000001</v>
      </c>
      <c r="AC47" s="8">
        <v>134.18832760000001</v>
      </c>
      <c r="AD47" s="4">
        <v>165758.72</v>
      </c>
      <c r="AE47" s="8">
        <v>139.5717143</v>
      </c>
      <c r="AF47" s="7">
        <v>72.363565924541405</v>
      </c>
      <c r="AG47" s="4">
        <v>554191</v>
      </c>
      <c r="AH47" s="4">
        <v>1413712</v>
      </c>
      <c r="AI47" s="8">
        <v>59</v>
      </c>
      <c r="AJ47" s="4">
        <v>622011</v>
      </c>
      <c r="AK47" s="8">
        <v>61</v>
      </c>
      <c r="AL47" s="7">
        <v>74.074511546305899</v>
      </c>
      <c r="AM47" s="4">
        <v>497296</v>
      </c>
      <c r="AN47" s="4">
        <v>1493535</v>
      </c>
      <c r="AO47" s="8">
        <v>69.560774530925897</v>
      </c>
      <c r="AP47" s="4">
        <v>372025</v>
      </c>
      <c r="AQ47" s="8">
        <v>66.413425558453298</v>
      </c>
      <c r="AR47" s="7">
        <v>75.0726942722507</v>
      </c>
      <c r="AS47" s="4">
        <v>525134</v>
      </c>
      <c r="AT47" s="4">
        <v>1984208</v>
      </c>
      <c r="AU47" s="8">
        <v>87.619351065999993</v>
      </c>
      <c r="AV47" s="4">
        <v>467626</v>
      </c>
      <c r="AW47" s="8">
        <v>88.078251019000007</v>
      </c>
      <c r="AX47" s="7">
        <v>77.150720987065498</v>
      </c>
      <c r="AY47" s="4">
        <v>421173</v>
      </c>
      <c r="AZ47" s="4">
        <v>1281582</v>
      </c>
      <c r="BA47" s="8">
        <v>55.909198149167601</v>
      </c>
      <c r="BB47" s="4">
        <v>344152</v>
      </c>
      <c r="BC47" s="8">
        <v>56.959741469147303</v>
      </c>
      <c r="BD47" s="7">
        <v>77.450767575072206</v>
      </c>
      <c r="BE47" s="4">
        <v>241754</v>
      </c>
      <c r="BF47" s="4">
        <v>1507900</v>
      </c>
      <c r="BG47" s="8">
        <v>75.642461210841105</v>
      </c>
      <c r="BH47" s="4">
        <v>78774</v>
      </c>
      <c r="BI47" s="8">
        <v>62.963182050684303</v>
      </c>
      <c r="BJ47" s="7">
        <v>76.188518959962096</v>
      </c>
      <c r="BK47" s="4">
        <v>483882</v>
      </c>
      <c r="BL47" s="4">
        <v>1734447</v>
      </c>
      <c r="BM47" s="8">
        <v>83.915803734853498</v>
      </c>
      <c r="BN47" s="4">
        <v>327748</v>
      </c>
      <c r="BO47" s="8">
        <v>73.407261688625496</v>
      </c>
      <c r="BP47" s="7">
        <v>77.305971832212705</v>
      </c>
      <c r="BQ47" s="4">
        <v>301992</v>
      </c>
      <c r="BR47" s="4">
        <v>1760582</v>
      </c>
      <c r="BS47" s="8">
        <v>85.888662354734805</v>
      </c>
      <c r="BT47" s="4">
        <v>97508</v>
      </c>
      <c r="BU47" s="8">
        <v>71.722014265201594</v>
      </c>
      <c r="BV47" s="7">
        <v>78.113280214822197</v>
      </c>
      <c r="BW47" s="4">
        <v>70987</v>
      </c>
      <c r="BX47" s="4">
        <v>1595950</v>
      </c>
      <c r="BY47" s="8">
        <v>70.779349244299894</v>
      </c>
      <c r="BZ47" s="4">
        <v>-136339</v>
      </c>
      <c r="CA47" s="8">
        <v>60.679702396530502</v>
      </c>
      <c r="CB47" s="7">
        <v>73.638646243564509</v>
      </c>
      <c r="CC47" s="4">
        <v>334818</v>
      </c>
      <c r="CD47" s="4">
        <v>1856885</v>
      </c>
      <c r="CE47" s="8">
        <v>84.155849436101505</v>
      </c>
      <c r="CF47" s="4">
        <v>125985</v>
      </c>
      <c r="CG47" s="8">
        <v>68.633814812133906</v>
      </c>
      <c r="CH47" s="7">
        <v>74.704716719544464</v>
      </c>
      <c r="CI47" s="4">
        <v>62956</v>
      </c>
      <c r="CJ47" s="4">
        <v>1322755</v>
      </c>
      <c r="CK47" s="8">
        <v>50.157695815495103</v>
      </c>
      <c r="CL47" s="4">
        <v>-147044</v>
      </c>
      <c r="CM47" s="8">
        <v>45.870363227864999</v>
      </c>
      <c r="CN47" s="7">
        <v>940.80571723979222</v>
      </c>
      <c r="CO47" s="4">
        <v>5966524.0099999998</v>
      </c>
      <c r="CP47" s="4">
        <v>21308162.579999998</v>
      </c>
      <c r="CQ47" s="8">
        <v>1112.4578652476762</v>
      </c>
      <c r="CR47" s="4">
        <v>3294345.21</v>
      </c>
      <c r="CS47" s="8">
        <v>1221.9979356536883</v>
      </c>
      <c r="CV47" s="4">
        <v>1856885</v>
      </c>
      <c r="CW47" s="4">
        <v>1322755</v>
      </c>
      <c r="CX47" s="5">
        <f t="shared" si="0"/>
        <v>-534130</v>
      </c>
    </row>
    <row r="48" spans="1:102" x14ac:dyDescent="0.2">
      <c r="A48" s="2" t="s">
        <v>146</v>
      </c>
      <c r="B48" s="7">
        <v>35.098927250009602</v>
      </c>
      <c r="C48" s="4">
        <v>752149.54</v>
      </c>
      <c r="D48" s="4">
        <v>3480117.77</v>
      </c>
      <c r="E48" s="8">
        <v>294.52829569357903</v>
      </c>
      <c r="F48" s="4">
        <v>301774.71999999997</v>
      </c>
      <c r="G48" s="8">
        <v>275.51479096007301</v>
      </c>
      <c r="H48" s="7">
        <v>38.947688704364801</v>
      </c>
      <c r="I48" s="4">
        <v>610331.68999999994</v>
      </c>
      <c r="J48" s="4">
        <v>1753783.98</v>
      </c>
      <c r="K48" s="8">
        <v>135.89512994390199</v>
      </c>
      <c r="L48" s="4">
        <v>206519.2</v>
      </c>
      <c r="M48" s="8">
        <v>133.04022880933499</v>
      </c>
      <c r="N48" s="7">
        <v>36.606764878080199</v>
      </c>
      <c r="O48" s="4">
        <v>924295.47</v>
      </c>
      <c r="P48" s="4">
        <v>2630389.9300000002</v>
      </c>
      <c r="Q48" s="8">
        <v>179.135868758188</v>
      </c>
      <c r="R48" s="4">
        <v>389258.89</v>
      </c>
      <c r="S48" s="8">
        <v>190.96910358532401</v>
      </c>
      <c r="T48" s="7">
        <v>39.28851556</v>
      </c>
      <c r="U48" s="4">
        <v>592232.71</v>
      </c>
      <c r="V48" s="4">
        <v>2919661.82</v>
      </c>
      <c r="W48" s="8">
        <v>246.70850630000001</v>
      </c>
      <c r="X48" s="4">
        <v>198858.36</v>
      </c>
      <c r="Y48" s="8">
        <v>215.09197940000001</v>
      </c>
      <c r="Z48" s="7">
        <v>39.105644069999997</v>
      </c>
      <c r="AA48" s="4">
        <v>846679.6</v>
      </c>
      <c r="AB48" s="4">
        <v>3528844.28</v>
      </c>
      <c r="AC48" s="8">
        <v>160.97210870000001</v>
      </c>
      <c r="AD48" s="4">
        <v>263029.03000000003</v>
      </c>
      <c r="AE48" s="8">
        <v>246.40765020000001</v>
      </c>
      <c r="AF48" s="7">
        <v>43.0312778109856</v>
      </c>
      <c r="AG48" s="4"/>
      <c r="AH48" s="4">
        <v>2319779</v>
      </c>
      <c r="AI48" s="8">
        <v>75</v>
      </c>
      <c r="AJ48" s="4"/>
      <c r="AK48" s="8">
        <v>169</v>
      </c>
      <c r="AL48" s="7">
        <v>34.984378487969899</v>
      </c>
      <c r="AM48" s="4">
        <v>891101</v>
      </c>
      <c r="AN48" s="4">
        <v>1914541</v>
      </c>
      <c r="AO48" s="8">
        <v>141.260526376602</v>
      </c>
      <c r="AP48" s="4">
        <v>306375</v>
      </c>
      <c r="AQ48" s="8">
        <v>151.69003269358399</v>
      </c>
      <c r="AR48" s="7">
        <v>32.773746629906903</v>
      </c>
      <c r="AS48" s="4">
        <v>623349</v>
      </c>
      <c r="AT48" s="4">
        <v>1722329</v>
      </c>
      <c r="AU48" s="8">
        <v>250.77669263999999</v>
      </c>
      <c r="AV48" s="4"/>
      <c r="AW48" s="8">
        <v>146.36289278999999</v>
      </c>
      <c r="AX48" s="7">
        <v>27.278958921983499</v>
      </c>
      <c r="AY48" s="4">
        <v>936096</v>
      </c>
      <c r="AZ48" s="4">
        <v>1721970</v>
      </c>
      <c r="BA48" s="8">
        <v>246.665793185567</v>
      </c>
      <c r="BB48" s="4">
        <v>449107</v>
      </c>
      <c r="BC48" s="8">
        <v>132.28313591095599</v>
      </c>
      <c r="BD48" s="7">
        <v>31.250316197702801</v>
      </c>
      <c r="BE48" s="4">
        <v>696661</v>
      </c>
      <c r="BF48" s="4">
        <v>1899235</v>
      </c>
      <c r="BG48" s="8">
        <v>245.54926851731801</v>
      </c>
      <c r="BH48" s="4">
        <v>309627</v>
      </c>
      <c r="BI48" s="8">
        <v>152.54691982103799</v>
      </c>
      <c r="BJ48" s="7">
        <v>27.307562802128</v>
      </c>
      <c r="BK48" s="4">
        <v>989975</v>
      </c>
      <c r="BL48" s="4">
        <v>2057177</v>
      </c>
      <c r="BM48" s="8">
        <v>312.07308791457501</v>
      </c>
      <c r="BN48" s="4">
        <v>592045</v>
      </c>
      <c r="BO48" s="8">
        <v>180.845293291557</v>
      </c>
      <c r="BP48" s="7">
        <v>24.707555896262601</v>
      </c>
      <c r="BQ48" s="4">
        <v>1560921</v>
      </c>
      <c r="BR48" s="4">
        <v>3431120</v>
      </c>
      <c r="BS48" s="8">
        <v>297.71069513674303</v>
      </c>
      <c r="BT48" s="4">
        <v>756703</v>
      </c>
      <c r="BU48" s="8">
        <v>283.37699527102097</v>
      </c>
      <c r="BV48" s="7">
        <v>70.700875060989603</v>
      </c>
      <c r="BW48" s="4">
        <v>424210</v>
      </c>
      <c r="BX48" s="4">
        <v>4388191</v>
      </c>
      <c r="BY48" s="8">
        <v>73.502299962130493</v>
      </c>
      <c r="BZ48" s="4">
        <v>488898</v>
      </c>
      <c r="CA48" s="8">
        <v>102.702630873225</v>
      </c>
      <c r="CB48" s="7">
        <v>73.245503759015278</v>
      </c>
      <c r="CC48" s="4">
        <v>533403</v>
      </c>
      <c r="CD48" s="4">
        <v>3856362</v>
      </c>
      <c r="CE48" s="8">
        <v>60.256251238470497</v>
      </c>
      <c r="CF48" s="4">
        <v>-2078</v>
      </c>
      <c r="CG48" s="8">
        <v>81.101729372221598</v>
      </c>
      <c r="CH48" s="7">
        <v>72.510593486826508</v>
      </c>
      <c r="CI48" s="4">
        <v>31661</v>
      </c>
      <c r="CJ48" s="4">
        <v>2701299</v>
      </c>
      <c r="CK48" s="8">
        <v>38.062150856407399</v>
      </c>
      <c r="CL48" s="4">
        <v>-298339</v>
      </c>
      <c r="CM48" s="8">
        <v>56.998148450976203</v>
      </c>
      <c r="CN48" s="7">
        <v>626.83830951622531</v>
      </c>
      <c r="CO48" s="4">
        <v>10413066.01</v>
      </c>
      <c r="CP48" s="4">
        <v>40324800.780000001</v>
      </c>
      <c r="CQ48" s="8">
        <v>2758.0966752234826</v>
      </c>
      <c r="CR48" s="4">
        <v>3961778.2</v>
      </c>
      <c r="CS48" s="8">
        <v>2517.9315314293108</v>
      </c>
      <c r="CV48" s="4">
        <v>3856362</v>
      </c>
      <c r="CW48" s="4">
        <v>2701299</v>
      </c>
      <c r="CX48" s="5">
        <f t="shared" si="0"/>
        <v>-1155063</v>
      </c>
    </row>
    <row r="49" spans="1:102" x14ac:dyDescent="0.2">
      <c r="A49" s="2" t="s">
        <v>379</v>
      </c>
      <c r="B49" s="7">
        <v>41.997279622849803</v>
      </c>
      <c r="C49" s="4">
        <v>442776.4</v>
      </c>
      <c r="D49" s="4">
        <v>2163214.66</v>
      </c>
      <c r="E49" s="8">
        <v>176.07332680114101</v>
      </c>
      <c r="F49" s="4">
        <v>284574.5</v>
      </c>
      <c r="G49" s="8">
        <v>196.09399757186699</v>
      </c>
      <c r="H49" s="7">
        <v>44.923235639437401</v>
      </c>
      <c r="I49" s="4">
        <v>220041.59</v>
      </c>
      <c r="J49" s="4">
        <v>1959742.42</v>
      </c>
      <c r="K49" s="8">
        <v>277.37246657986401</v>
      </c>
      <c r="L49" s="4"/>
      <c r="M49" s="8">
        <v>155.85710812363101</v>
      </c>
      <c r="N49" s="7">
        <v>51.7193469499949</v>
      </c>
      <c r="O49" s="4">
        <v>184559.55</v>
      </c>
      <c r="P49" s="4">
        <v>1583010.52</v>
      </c>
      <c r="Q49" s="8">
        <v>245.10649136032299</v>
      </c>
      <c r="R49" s="4"/>
      <c r="S49" s="8">
        <v>131.438516269301</v>
      </c>
      <c r="T49" s="7">
        <v>46.148162190000001</v>
      </c>
      <c r="U49" s="4">
        <v>567283.49</v>
      </c>
      <c r="V49" s="4">
        <v>1758254</v>
      </c>
      <c r="W49" s="8">
        <v>210.64313319999999</v>
      </c>
      <c r="X49" s="4">
        <v>333484.36</v>
      </c>
      <c r="Y49" s="8">
        <v>179.9680066</v>
      </c>
      <c r="Z49" s="7">
        <v>48.700143285941898</v>
      </c>
      <c r="AA49" s="4">
        <v>443733</v>
      </c>
      <c r="AB49" s="4">
        <v>2071485.26</v>
      </c>
      <c r="AC49" s="8">
        <v>508</v>
      </c>
      <c r="AD49" s="4">
        <v>225580</v>
      </c>
      <c r="AE49" s="8">
        <v>259</v>
      </c>
      <c r="AF49" s="7">
        <v>52.6758283092637</v>
      </c>
      <c r="AG49" s="4"/>
      <c r="AH49" s="4">
        <v>1269220</v>
      </c>
      <c r="AI49" s="8">
        <v>294</v>
      </c>
      <c r="AJ49" s="4"/>
      <c r="AK49" s="8">
        <v>167</v>
      </c>
      <c r="AL49" s="7">
        <v>40.7874711893976</v>
      </c>
      <c r="AM49" s="4">
        <v>383516</v>
      </c>
      <c r="AN49" s="4">
        <v>664547</v>
      </c>
      <c r="AO49" s="8">
        <v>448.417289980021</v>
      </c>
      <c r="AP49" s="4">
        <v>136284</v>
      </c>
      <c r="AQ49" s="8">
        <v>90.320755315341401</v>
      </c>
      <c r="AR49" s="7">
        <v>40.166136099042703</v>
      </c>
      <c r="AS49" s="4">
        <v>671074</v>
      </c>
      <c r="AT49" s="4">
        <v>1114910</v>
      </c>
      <c r="AU49" s="8">
        <v>611.05791364000004</v>
      </c>
      <c r="AV49" s="4">
        <v>298531</v>
      </c>
      <c r="AW49" s="8">
        <v>132.53353313</v>
      </c>
      <c r="AX49" s="7">
        <v>44.7291737224907</v>
      </c>
      <c r="AY49" s="4">
        <v>452442</v>
      </c>
      <c r="AZ49" s="4">
        <v>1136861</v>
      </c>
      <c r="BA49" s="8">
        <v>335.35220994696101</v>
      </c>
      <c r="BB49" s="4">
        <v>74640</v>
      </c>
      <c r="BC49" s="8">
        <v>130.91774863802601</v>
      </c>
      <c r="BD49" s="7">
        <v>38.460276872193603</v>
      </c>
      <c r="BE49" s="4">
        <v>533949</v>
      </c>
      <c r="BF49" s="4">
        <v>711446</v>
      </c>
      <c r="BG49" s="8">
        <v>159.487101170139</v>
      </c>
      <c r="BH49" s="4">
        <v>151113</v>
      </c>
      <c r="BI49" s="8">
        <v>88.294082220323105</v>
      </c>
      <c r="BJ49" s="7">
        <v>33.510590556422798</v>
      </c>
      <c r="BK49" s="4">
        <v>1002971</v>
      </c>
      <c r="BL49" s="4">
        <v>1743639</v>
      </c>
      <c r="BM49" s="8">
        <v>284.34192834715799</v>
      </c>
      <c r="BN49" s="4">
        <v>285496</v>
      </c>
      <c r="BO49" s="8">
        <v>233.79357813541699</v>
      </c>
      <c r="BP49" s="7">
        <v>36.7929823551423</v>
      </c>
      <c r="BQ49" s="4">
        <v>416617</v>
      </c>
      <c r="BR49" s="4">
        <v>1676110</v>
      </c>
      <c r="BS49" s="8">
        <v>281.18726918517501</v>
      </c>
      <c r="BT49" s="4">
        <v>11202</v>
      </c>
      <c r="BU49" s="8">
        <v>217.084965039368</v>
      </c>
      <c r="BV49" s="7">
        <v>30.327253140854101</v>
      </c>
      <c r="BW49" s="4">
        <v>1127950</v>
      </c>
      <c r="BX49" s="4">
        <v>1942556</v>
      </c>
      <c r="BY49" s="8">
        <v>284.42919740814602</v>
      </c>
      <c r="BZ49" s="4">
        <v>781792</v>
      </c>
      <c r="CA49" s="8">
        <v>223.086848559244</v>
      </c>
      <c r="CB49" s="7">
        <v>31.046363690485379</v>
      </c>
      <c r="CC49" s="4">
        <v>1244778</v>
      </c>
      <c r="CD49" s="4">
        <v>2117089</v>
      </c>
      <c r="CE49" s="8">
        <v>307.18300099803901</v>
      </c>
      <c r="CF49" s="4">
        <v>377000</v>
      </c>
      <c r="CG49" s="8">
        <v>231.62533293298301</v>
      </c>
      <c r="CH49" s="7">
        <v>37.622168392189003</v>
      </c>
      <c r="CI49" s="4">
        <v>112500</v>
      </c>
      <c r="CJ49" s="4">
        <v>432438</v>
      </c>
      <c r="CK49" s="8">
        <v>57.187648577394</v>
      </c>
      <c r="CL49" s="4">
        <v>-267500</v>
      </c>
      <c r="CM49" s="8">
        <v>32.592069047310503</v>
      </c>
      <c r="CN49" s="7">
        <v>619.60641201570581</v>
      </c>
      <c r="CO49" s="4">
        <v>7804191.0300000003</v>
      </c>
      <c r="CP49" s="4">
        <v>22344522.859999999</v>
      </c>
      <c r="CQ49" s="8">
        <v>4479.8389771943603</v>
      </c>
      <c r="CR49" s="4">
        <v>2692196.86</v>
      </c>
      <c r="CS49" s="8">
        <v>2469.6065415828116</v>
      </c>
      <c r="CV49" s="4">
        <v>2117089</v>
      </c>
      <c r="CW49" s="4">
        <v>432438</v>
      </c>
      <c r="CX49" s="5">
        <f t="shared" si="0"/>
        <v>-1684651</v>
      </c>
    </row>
    <row r="50" spans="1:102" x14ac:dyDescent="0.2">
      <c r="A50" s="2" t="s">
        <v>507</v>
      </c>
      <c r="B50" s="7">
        <v>32.4014051653267</v>
      </c>
      <c r="C50" s="4"/>
      <c r="D50" s="4">
        <v>628010.23</v>
      </c>
      <c r="E50" s="8">
        <v>140.50667937280201</v>
      </c>
      <c r="F50" s="4"/>
      <c r="G50" s="8">
        <v>127.59620022809101</v>
      </c>
      <c r="H50" s="7">
        <v>25.336300646377801</v>
      </c>
      <c r="I50" s="4">
        <v>143164.21</v>
      </c>
      <c r="J50" s="4">
        <v>678597.14</v>
      </c>
      <c r="K50" s="8">
        <v>118.367406188384</v>
      </c>
      <c r="L50" s="4">
        <v>143164.21</v>
      </c>
      <c r="M50" s="8">
        <v>129.91732944969499</v>
      </c>
      <c r="N50" s="7">
        <v>26.320748478102999</v>
      </c>
      <c r="O50" s="4">
        <v>74774.109999999797</v>
      </c>
      <c r="P50" s="4">
        <v>585942.15</v>
      </c>
      <c r="Q50" s="8">
        <v>70.631794486575302</v>
      </c>
      <c r="R50" s="4">
        <v>74774.109999999797</v>
      </c>
      <c r="S50" s="8">
        <v>116.02152992691499</v>
      </c>
      <c r="T50" s="7">
        <v>21.833874160000001</v>
      </c>
      <c r="U50" s="4">
        <v>207318.33</v>
      </c>
      <c r="V50" s="4"/>
      <c r="W50" s="8"/>
      <c r="X50" s="4">
        <v>166186.5</v>
      </c>
      <c r="Y50" s="8"/>
      <c r="Z50" s="7">
        <v>23.345024590000001</v>
      </c>
      <c r="AA50" s="4">
        <v>70026.740000000005</v>
      </c>
      <c r="AB50" s="4">
        <v>619377.94999999995</v>
      </c>
      <c r="AC50" s="8">
        <v>86.851238249999994</v>
      </c>
      <c r="AD50" s="4">
        <v>27961.82</v>
      </c>
      <c r="AE50" s="8">
        <v>121.6785539</v>
      </c>
      <c r="AF50" s="7">
        <v>24.203181354701002</v>
      </c>
      <c r="AG50" s="4">
        <v>154149</v>
      </c>
      <c r="AH50" s="4">
        <v>677151</v>
      </c>
      <c r="AI50" s="8">
        <v>120</v>
      </c>
      <c r="AJ50" s="4">
        <v>68758</v>
      </c>
      <c r="AK50" s="8">
        <v>147</v>
      </c>
      <c r="AL50" s="7">
        <v>24.843869499778201</v>
      </c>
      <c r="AM50" s="4">
        <v>119443</v>
      </c>
      <c r="AN50" s="4">
        <v>603357</v>
      </c>
      <c r="AO50" s="8">
        <v>107.27972418001001</v>
      </c>
      <c r="AP50" s="4">
        <v>74575</v>
      </c>
      <c r="AQ50" s="8">
        <v>126.457387511484</v>
      </c>
      <c r="AR50" s="7">
        <v>25.951633528628498</v>
      </c>
      <c r="AS50" s="4">
        <v>46050</v>
      </c>
      <c r="AT50" s="4">
        <v>369718</v>
      </c>
      <c r="AU50" s="8">
        <v>65.106885613000003</v>
      </c>
      <c r="AV50" s="4">
        <v>19531</v>
      </c>
      <c r="AW50" s="8">
        <v>69.044687621999998</v>
      </c>
      <c r="AX50" s="7">
        <v>22.7876565238262</v>
      </c>
      <c r="AY50" s="4">
        <v>284919</v>
      </c>
      <c r="AZ50" s="4">
        <v>534681</v>
      </c>
      <c r="BA50" s="8">
        <v>111.066828462083</v>
      </c>
      <c r="BB50" s="4">
        <v>223008</v>
      </c>
      <c r="BC50" s="8">
        <v>105.68964930294401</v>
      </c>
      <c r="BD50" s="7">
        <v>23.691658637316198</v>
      </c>
      <c r="BE50" s="4">
        <v>188647</v>
      </c>
      <c r="BF50" s="4">
        <v>484055</v>
      </c>
      <c r="BG50" s="8">
        <v>130.330650468465</v>
      </c>
      <c r="BH50" s="4">
        <v>90374</v>
      </c>
      <c r="BI50" s="8">
        <v>98.521107490236105</v>
      </c>
      <c r="BJ50" s="7">
        <v>29.601731942766499</v>
      </c>
      <c r="BK50" s="4">
        <v>100230</v>
      </c>
      <c r="BL50" s="4">
        <v>484773</v>
      </c>
      <c r="BM50" s="8">
        <v>149.72960508380501</v>
      </c>
      <c r="BN50" s="4">
        <v>-37245</v>
      </c>
      <c r="BO50" s="8">
        <v>91.6697859143773</v>
      </c>
      <c r="BP50" s="7">
        <v>22.834293040439501</v>
      </c>
      <c r="BQ50" s="4">
        <v>755654</v>
      </c>
      <c r="BR50" s="4">
        <v>1169530</v>
      </c>
      <c r="BS50" s="8">
        <v>285.64667896062798</v>
      </c>
      <c r="BT50" s="4">
        <v>580000</v>
      </c>
      <c r="BU50" s="8">
        <v>216.33336125079799</v>
      </c>
      <c r="BV50" s="7">
        <v>25.704669906022598</v>
      </c>
      <c r="BW50" s="4">
        <v>61373</v>
      </c>
      <c r="BX50" s="4">
        <v>988699</v>
      </c>
      <c r="BY50" s="8">
        <v>215.12089130816099</v>
      </c>
      <c r="BZ50" s="4">
        <v>-106731</v>
      </c>
      <c r="CA50" s="8">
        <v>167.83306644636701</v>
      </c>
      <c r="CB50" s="7">
        <v>25.039819390769591</v>
      </c>
      <c r="CC50" s="4">
        <v>130182</v>
      </c>
      <c r="CD50" s="4">
        <v>985964</v>
      </c>
      <c r="CE50" s="8">
        <v>200.34596666637199</v>
      </c>
      <c r="CF50" s="4">
        <v>-39219</v>
      </c>
      <c r="CG50" s="8">
        <v>156.75241788039099</v>
      </c>
      <c r="CH50" s="7">
        <v>29.05923209907186</v>
      </c>
      <c r="CI50" s="4">
        <v>-40728</v>
      </c>
      <c r="CJ50" s="4">
        <v>771523</v>
      </c>
      <c r="CK50" s="8">
        <v>128.24864970074401</v>
      </c>
      <c r="CL50" s="4">
        <v>-185347</v>
      </c>
      <c r="CM50" s="8">
        <v>112.625614325337</v>
      </c>
      <c r="CN50" s="7">
        <v>382.95509896312768</v>
      </c>
      <c r="CO50" s="4">
        <v>2295202.3899999997</v>
      </c>
      <c r="CP50" s="4">
        <v>9581378.4699999988</v>
      </c>
      <c r="CQ50" s="8">
        <v>1929.2329987410292</v>
      </c>
      <c r="CR50" s="4">
        <v>1099790.6399999997</v>
      </c>
      <c r="CS50" s="8">
        <v>1787.1406912486354</v>
      </c>
      <c r="CV50" s="4">
        <v>985964</v>
      </c>
      <c r="CW50" s="4">
        <v>771523</v>
      </c>
      <c r="CX50" s="5">
        <f t="shared" si="0"/>
        <v>-214441</v>
      </c>
    </row>
    <row r="51" spans="1:102" x14ac:dyDescent="0.2">
      <c r="A51" s="2" t="s">
        <v>911</v>
      </c>
      <c r="B51" s="7">
        <v>23.693079949058099</v>
      </c>
      <c r="C51" s="4">
        <v>51579.1599999998</v>
      </c>
      <c r="D51" s="4">
        <v>1337084.06</v>
      </c>
      <c r="E51" s="8">
        <v>435.27505770094598</v>
      </c>
      <c r="F51" s="4"/>
      <c r="G51" s="8">
        <v>241.183285894634</v>
      </c>
      <c r="H51" s="7">
        <v>25.250707827189199</v>
      </c>
      <c r="I51" s="4"/>
      <c r="J51" s="4">
        <v>1239597.58</v>
      </c>
      <c r="K51" s="8">
        <v>375.15132452800498</v>
      </c>
      <c r="L51" s="4"/>
      <c r="M51" s="8">
        <v>232.168993485702</v>
      </c>
      <c r="N51" s="7">
        <v>21.479100056272401</v>
      </c>
      <c r="O51" s="4">
        <v>233793.39</v>
      </c>
      <c r="P51" s="4">
        <v>1418890.95</v>
      </c>
      <c r="Q51" s="8">
        <v>517.71322416114504</v>
      </c>
      <c r="R51" s="4">
        <v>190294.08</v>
      </c>
      <c r="S51" s="8">
        <v>308.22021206376701</v>
      </c>
      <c r="T51" s="7">
        <v>26.568068239999999</v>
      </c>
      <c r="U51" s="4">
        <v>106940.15</v>
      </c>
      <c r="V51" s="4">
        <v>1427092.84</v>
      </c>
      <c r="W51" s="8">
        <v>490.79955030000002</v>
      </c>
      <c r="X51" s="4">
        <v>59388.12</v>
      </c>
      <c r="Y51" s="8">
        <v>295.0523637</v>
      </c>
      <c r="Z51" s="7">
        <v>31.04033635</v>
      </c>
      <c r="AA51" s="4">
        <v>22185.01</v>
      </c>
      <c r="AB51" s="4">
        <v>1365101.89</v>
      </c>
      <c r="AC51" s="8">
        <v>383.67948890000002</v>
      </c>
      <c r="AD51" s="4"/>
      <c r="AE51" s="8">
        <v>255.34505960000001</v>
      </c>
      <c r="AF51" s="7">
        <v>16.107943519648899</v>
      </c>
      <c r="AG51" s="4">
        <v>868483</v>
      </c>
      <c r="AH51" s="4">
        <v>2134820</v>
      </c>
      <c r="AI51" s="8">
        <v>467</v>
      </c>
      <c r="AJ51" s="4">
        <v>804452</v>
      </c>
      <c r="AK51" s="8">
        <v>453</v>
      </c>
      <c r="AL51" s="7">
        <v>29.720072918776602</v>
      </c>
      <c r="AM51" s="4">
        <v>-79936</v>
      </c>
      <c r="AN51" s="4">
        <v>998478</v>
      </c>
      <c r="AO51" s="8">
        <v>196.03807735394199</v>
      </c>
      <c r="AP51" s="4"/>
      <c r="AQ51" s="8">
        <v>199.93841409622999</v>
      </c>
      <c r="AR51" s="7"/>
      <c r="AS51" s="4"/>
      <c r="AT51" s="4"/>
      <c r="AU51" s="8"/>
      <c r="AV51" s="4"/>
      <c r="AW51" s="8"/>
      <c r="AX51" s="7"/>
      <c r="AY51" s="4"/>
      <c r="AZ51" s="4"/>
      <c r="BA51" s="8"/>
      <c r="BB51" s="4"/>
      <c r="BC51" s="8"/>
      <c r="BD51" s="7"/>
      <c r="BE51" s="4"/>
      <c r="BF51" s="4"/>
      <c r="BG51" s="8"/>
      <c r="BH51" s="4"/>
      <c r="BI51" s="8"/>
      <c r="BJ51" s="7"/>
      <c r="BK51" s="4"/>
      <c r="BL51" s="4"/>
      <c r="BM51" s="8"/>
      <c r="BN51" s="4"/>
      <c r="BO51" s="8"/>
      <c r="BP51" s="7"/>
      <c r="BQ51" s="4"/>
      <c r="BR51" s="4"/>
      <c r="BS51" s="8"/>
      <c r="BT51" s="4"/>
      <c r="BU51" s="8"/>
      <c r="BV51" s="7"/>
      <c r="BW51" s="4"/>
      <c r="BX51" s="4"/>
      <c r="BY51" s="8"/>
      <c r="BZ51" s="4"/>
      <c r="CA51" s="8"/>
      <c r="CB51" s="7"/>
      <c r="CC51" s="4"/>
      <c r="CD51" s="4"/>
      <c r="CE51" s="8"/>
      <c r="CF51" s="4"/>
      <c r="CG51" s="8"/>
      <c r="CH51" s="7"/>
      <c r="CI51" s="4"/>
      <c r="CJ51" s="4"/>
      <c r="CK51" s="8"/>
      <c r="CL51" s="4"/>
      <c r="CM51" s="8"/>
      <c r="CN51" s="7">
        <v>173.85930886094519</v>
      </c>
      <c r="CO51" s="4">
        <v>1203044.71</v>
      </c>
      <c r="CP51" s="4">
        <v>9921065.3200000003</v>
      </c>
      <c r="CQ51" s="8">
        <v>2865.6567229440379</v>
      </c>
      <c r="CR51" s="4">
        <v>1054134.2</v>
      </c>
      <c r="CS51" s="8">
        <v>1984.9083288403331</v>
      </c>
      <c r="CV51" s="4"/>
      <c r="CW51" s="4"/>
      <c r="CX51" s="5">
        <f t="shared" si="0"/>
        <v>0</v>
      </c>
    </row>
    <row r="52" spans="1:102" x14ac:dyDescent="0.2">
      <c r="A52" s="2" t="s">
        <v>766</v>
      </c>
      <c r="B52" s="7">
        <v>44.957586268434497</v>
      </c>
      <c r="C52" s="4"/>
      <c r="D52" s="4">
        <v>8250152.9600000102</v>
      </c>
      <c r="E52" s="8">
        <v>766.43767825889699</v>
      </c>
      <c r="F52" s="4"/>
      <c r="G52" s="8">
        <v>759.64006434998896</v>
      </c>
      <c r="H52" s="7">
        <v>31.482900288341298</v>
      </c>
      <c r="I52" s="4">
        <v>885144.44</v>
      </c>
      <c r="J52" s="4">
        <v>7719320.2699999996</v>
      </c>
      <c r="K52" s="8">
        <v>739.13382998250097</v>
      </c>
      <c r="L52" s="4">
        <v>883224.35</v>
      </c>
      <c r="M52" s="8">
        <v>709.96647455765105</v>
      </c>
      <c r="N52" s="7">
        <v>35.594335764516899</v>
      </c>
      <c r="O52" s="4">
        <v>297635</v>
      </c>
      <c r="P52" s="4">
        <v>8009681.3299999898</v>
      </c>
      <c r="Q52" s="8">
        <v>799.15635593587899</v>
      </c>
      <c r="R52" s="4">
        <v>285978.10000000102</v>
      </c>
      <c r="S52" s="8">
        <v>755.63861112625898</v>
      </c>
      <c r="T52" s="7"/>
      <c r="U52" s="4"/>
      <c r="V52" s="4">
        <v>8407940.5500000007</v>
      </c>
      <c r="W52" s="8"/>
      <c r="X52" s="4"/>
      <c r="Y52" s="8"/>
      <c r="Z52" s="7">
        <v>35.02061071</v>
      </c>
      <c r="AA52" s="4">
        <v>601152.24</v>
      </c>
      <c r="AB52" s="4">
        <v>8519735.3900000006</v>
      </c>
      <c r="AC52" s="8">
        <v>723.69562110000004</v>
      </c>
      <c r="AD52" s="4">
        <v>468717.47</v>
      </c>
      <c r="AE52" s="8">
        <v>720.66064219999998</v>
      </c>
      <c r="AF52" s="7">
        <v>48.6663033186218</v>
      </c>
      <c r="AG52" s="4"/>
      <c r="AH52" s="4">
        <v>6865875</v>
      </c>
      <c r="AI52" s="8">
        <v>563</v>
      </c>
      <c r="AJ52" s="4"/>
      <c r="AK52" s="8">
        <v>585</v>
      </c>
      <c r="AL52" s="7">
        <v>36.954325400955803</v>
      </c>
      <c r="AM52" s="4">
        <v>506660</v>
      </c>
      <c r="AN52" s="4">
        <v>6034730</v>
      </c>
      <c r="AO52" s="8">
        <v>514.28320750180205</v>
      </c>
      <c r="AP52" s="4">
        <v>116274</v>
      </c>
      <c r="AQ52" s="8">
        <v>545.847157465333</v>
      </c>
      <c r="AR52" s="7">
        <v>35.317400441052101</v>
      </c>
      <c r="AS52" s="4">
        <v>599266</v>
      </c>
      <c r="AT52" s="4">
        <v>5926685</v>
      </c>
      <c r="AU52" s="8">
        <v>535.86365405000004</v>
      </c>
      <c r="AV52" s="4">
        <v>270502</v>
      </c>
      <c r="AW52" s="8">
        <v>540.54549931999998</v>
      </c>
      <c r="AX52" s="7">
        <v>34.954038624572398</v>
      </c>
      <c r="AY52" s="4">
        <v>789964</v>
      </c>
      <c r="AZ52" s="4">
        <v>6554114</v>
      </c>
      <c r="BA52" s="8">
        <v>563.38123464679302</v>
      </c>
      <c r="BB52" s="4">
        <v>151390</v>
      </c>
      <c r="BC52" s="8">
        <v>577.24292666839699</v>
      </c>
      <c r="BD52" s="7">
        <v>34.377811993461698</v>
      </c>
      <c r="BE52" s="4">
        <v>968662</v>
      </c>
      <c r="BF52" s="4">
        <v>6664983</v>
      </c>
      <c r="BG52" s="8">
        <v>535.043183571687</v>
      </c>
      <c r="BH52" s="4">
        <v>379346</v>
      </c>
      <c r="BI52" s="8">
        <v>557.93655495970404</v>
      </c>
      <c r="BJ52" s="7">
        <v>30.003828099925101</v>
      </c>
      <c r="BK52" s="4">
        <v>2119903</v>
      </c>
      <c r="BL52" s="4">
        <v>7805628</v>
      </c>
      <c r="BM52" s="8">
        <v>671.54028633584505</v>
      </c>
      <c r="BN52" s="4">
        <v>1615170</v>
      </c>
      <c r="BO52" s="8">
        <v>727.57549755604202</v>
      </c>
      <c r="BP52" s="7">
        <v>37.896613509238101</v>
      </c>
      <c r="BQ52" s="4">
        <v>1062778</v>
      </c>
      <c r="BR52" s="4">
        <v>6881849</v>
      </c>
      <c r="BS52" s="8">
        <v>538.465006092267</v>
      </c>
      <c r="BT52" s="4">
        <v>885506</v>
      </c>
      <c r="BU52" s="8">
        <v>590.16152903384898</v>
      </c>
      <c r="BV52" s="7">
        <v>36.509101445273103</v>
      </c>
      <c r="BW52" s="4">
        <v>885797</v>
      </c>
      <c r="BX52" s="4">
        <v>6923564</v>
      </c>
      <c r="BY52" s="8">
        <v>475.83036555578502</v>
      </c>
      <c r="BZ52" s="4">
        <v>669559</v>
      </c>
      <c r="CA52" s="8">
        <v>546.55269055960605</v>
      </c>
      <c r="CB52" s="7">
        <v>37.606216263996259</v>
      </c>
      <c r="CC52" s="4">
        <v>490217</v>
      </c>
      <c r="CD52" s="4">
        <v>7007334</v>
      </c>
      <c r="CE52" s="8">
        <v>498.05853128912997</v>
      </c>
      <c r="CF52" s="4">
        <v>58509</v>
      </c>
      <c r="CG52" s="8">
        <v>508.900418616671</v>
      </c>
      <c r="CH52" s="7">
        <v>46.151024097357848</v>
      </c>
      <c r="CI52" s="4">
        <v>44713</v>
      </c>
      <c r="CJ52" s="4">
        <v>3746592</v>
      </c>
      <c r="CK52" s="8">
        <v>166.84364314214901</v>
      </c>
      <c r="CL52" s="4">
        <v>-919620</v>
      </c>
      <c r="CM52" s="8">
        <v>219.27751107261301</v>
      </c>
      <c r="CN52" s="7">
        <v>525.49209622574688</v>
      </c>
      <c r="CO52" s="4">
        <v>9251891.6799999997</v>
      </c>
      <c r="CP52" s="4">
        <v>105318184.5</v>
      </c>
      <c r="CQ52" s="8">
        <v>8090.7325974627347</v>
      </c>
      <c r="CR52" s="4">
        <v>4864555.9200000009</v>
      </c>
      <c r="CS52" s="8">
        <v>8344.9455774861144</v>
      </c>
      <c r="CV52" s="4">
        <v>7007334</v>
      </c>
      <c r="CW52" s="4">
        <v>3746592</v>
      </c>
      <c r="CX52" s="5">
        <f t="shared" si="0"/>
        <v>-3260742</v>
      </c>
    </row>
    <row r="53" spans="1:102" x14ac:dyDescent="0.2">
      <c r="A53" s="2" t="s">
        <v>112</v>
      </c>
      <c r="B53" s="7">
        <v>25.464457602072699</v>
      </c>
      <c r="C53" s="4">
        <v>5744920.0899999999</v>
      </c>
      <c r="D53" s="4">
        <v>7002620.0599999903</v>
      </c>
      <c r="E53" s="8">
        <v>260.660178652978</v>
      </c>
      <c r="F53" s="4">
        <v>5115468.7</v>
      </c>
      <c r="G53" s="8">
        <v>284.03005259768003</v>
      </c>
      <c r="H53" s="7">
        <v>36.2965254863594</v>
      </c>
      <c r="I53" s="4">
        <v>712349.26</v>
      </c>
      <c r="J53" s="4">
        <v>5066228.0599999996</v>
      </c>
      <c r="K53" s="8">
        <v>115.446366326144</v>
      </c>
      <c r="L53" s="4">
        <v>21227.6400000002</v>
      </c>
      <c r="M53" s="8">
        <v>192.69324602435401</v>
      </c>
      <c r="N53" s="7">
        <v>63.968502599770702</v>
      </c>
      <c r="O53" s="4">
        <v>818216.69000000099</v>
      </c>
      <c r="P53" s="4">
        <v>3384523.08</v>
      </c>
      <c r="Q53" s="8">
        <v>52.1103566337136</v>
      </c>
      <c r="R53" s="4">
        <v>25798.5000000002</v>
      </c>
      <c r="S53" s="8">
        <v>74.790681867432795</v>
      </c>
      <c r="T53" s="7">
        <v>67.538935780000003</v>
      </c>
      <c r="U53" s="4">
        <v>717707.14</v>
      </c>
      <c r="V53" s="4">
        <v>3429201.72</v>
      </c>
      <c r="W53" s="8">
        <v>81.010821379999996</v>
      </c>
      <c r="X53" s="4">
        <v>58925.120000000003</v>
      </c>
      <c r="Y53" s="8">
        <v>75.381132109999996</v>
      </c>
      <c r="Z53" s="7">
        <v>65.477304520000004</v>
      </c>
      <c r="AA53" s="4">
        <v>1422933.56</v>
      </c>
      <c r="AB53" s="4">
        <v>3800376.19</v>
      </c>
      <c r="AC53" s="8">
        <v>18.13599035</v>
      </c>
      <c r="AD53" s="4">
        <v>231866.87</v>
      </c>
      <c r="AE53" s="8">
        <v>85.924847170000007</v>
      </c>
      <c r="AF53" s="7">
        <v>70.617716911759999</v>
      </c>
      <c r="AG53" s="4">
        <v>805266</v>
      </c>
      <c r="AH53" s="4">
        <v>4142086</v>
      </c>
      <c r="AI53" s="8">
        <v>81</v>
      </c>
      <c r="AJ53" s="4"/>
      <c r="AK53" s="8">
        <v>101</v>
      </c>
      <c r="AL53" s="7">
        <v>64.8723506962248</v>
      </c>
      <c r="AM53" s="4">
        <v>1772662</v>
      </c>
      <c r="AN53" s="4">
        <v>5447256</v>
      </c>
      <c r="AO53" s="8">
        <v>137.95195706624699</v>
      </c>
      <c r="AP53" s="4">
        <v>1552301</v>
      </c>
      <c r="AQ53" s="8">
        <v>137.312790645647</v>
      </c>
      <c r="AR53" s="7">
        <v>69.847992283315506</v>
      </c>
      <c r="AS53" s="4">
        <v>1482942</v>
      </c>
      <c r="AT53" s="4">
        <v>5094102</v>
      </c>
      <c r="AU53" s="8">
        <v>127.10544517</v>
      </c>
      <c r="AV53" s="4">
        <v>623820</v>
      </c>
      <c r="AW53" s="8">
        <v>129.49168976999999</v>
      </c>
      <c r="AX53" s="7">
        <v>68.002097045316106</v>
      </c>
      <c r="AY53" s="4">
        <v>1498370</v>
      </c>
      <c r="AZ53" s="4">
        <v>4839671</v>
      </c>
      <c r="BA53" s="8">
        <v>159.32780194104501</v>
      </c>
      <c r="BB53" s="4">
        <v>552624</v>
      </c>
      <c r="BC53" s="8">
        <v>117.701510997233</v>
      </c>
      <c r="BD53" s="7">
        <v>64.010359849056698</v>
      </c>
      <c r="BE53" s="4">
        <v>2490296</v>
      </c>
      <c r="BF53" s="4">
        <v>6653793</v>
      </c>
      <c r="BG53" s="8">
        <v>173.66967843159199</v>
      </c>
      <c r="BH53" s="4">
        <v>1549090</v>
      </c>
      <c r="BI53" s="8">
        <v>156.61989339310699</v>
      </c>
      <c r="BJ53" s="7">
        <v>67.485548706786602</v>
      </c>
      <c r="BK53" s="4">
        <v>2209032</v>
      </c>
      <c r="BL53" s="4">
        <v>6749189</v>
      </c>
      <c r="BM53" s="8">
        <v>193.38870272220001</v>
      </c>
      <c r="BN53" s="4">
        <v>1537741</v>
      </c>
      <c r="BO53" s="8">
        <v>161.070498421949</v>
      </c>
      <c r="BP53" s="7">
        <v>69.054545799674898</v>
      </c>
      <c r="BQ53" s="4">
        <v>1468583</v>
      </c>
      <c r="BR53" s="4">
        <v>6812433</v>
      </c>
      <c r="BS53" s="8">
        <v>221.62857426595099</v>
      </c>
      <c r="BT53" s="4">
        <v>641414</v>
      </c>
      <c r="BU53" s="8">
        <v>151.08630923411599</v>
      </c>
      <c r="BV53" s="7">
        <v>67.631026724111607</v>
      </c>
      <c r="BW53" s="4">
        <v>1607720</v>
      </c>
      <c r="BX53" s="4">
        <v>6623541</v>
      </c>
      <c r="BY53" s="8">
        <v>175.47146761051499</v>
      </c>
      <c r="BZ53" s="4">
        <v>816473</v>
      </c>
      <c r="CA53" s="8">
        <v>135.843481585935</v>
      </c>
      <c r="CB53" s="7">
        <v>71.412826916779281</v>
      </c>
      <c r="CC53" s="4">
        <v>-299327</v>
      </c>
      <c r="CD53" s="4">
        <v>4113405</v>
      </c>
      <c r="CE53" s="8">
        <v>140.591040907295</v>
      </c>
      <c r="CF53" s="4">
        <v>-960896</v>
      </c>
      <c r="CG53" s="8">
        <v>77.096215994343495</v>
      </c>
      <c r="CH53" s="7">
        <v>76.004870483663083</v>
      </c>
      <c r="CI53" s="4">
        <v>-1866464</v>
      </c>
      <c r="CJ53" s="4">
        <v>918344</v>
      </c>
      <c r="CK53" s="8">
        <v>64.802789841757303</v>
      </c>
      <c r="CL53" s="4">
        <v>-2366464</v>
      </c>
      <c r="CM53" s="8">
        <v>15.801371893012499</v>
      </c>
      <c r="CN53" s="7">
        <v>947.68506140489148</v>
      </c>
      <c r="CO53" s="4">
        <v>20585206.740000002</v>
      </c>
      <c r="CP53" s="4">
        <v>74076769.109999985</v>
      </c>
      <c r="CQ53" s="8">
        <v>2002.3011712994376</v>
      </c>
      <c r="CR53" s="4">
        <v>9399389.8300000019</v>
      </c>
      <c r="CS53" s="8">
        <v>1895.8437217048099</v>
      </c>
      <c r="CV53" s="4">
        <v>4113405</v>
      </c>
      <c r="CW53" s="4">
        <v>918344</v>
      </c>
      <c r="CX53" s="5">
        <f t="shared" si="0"/>
        <v>-3195061</v>
      </c>
    </row>
    <row r="54" spans="1:102" x14ac:dyDescent="0.2">
      <c r="A54" s="2" t="s">
        <v>718</v>
      </c>
      <c r="B54" s="7">
        <v>29.2953315948671</v>
      </c>
      <c r="C54" s="4">
        <v>510784.03</v>
      </c>
      <c r="D54" s="4">
        <v>839851.93000000098</v>
      </c>
      <c r="E54" s="8">
        <v>126.162434982641</v>
      </c>
      <c r="F54" s="4">
        <v>409007.23</v>
      </c>
      <c r="G54" s="8">
        <v>131.68253994690301</v>
      </c>
      <c r="H54" s="7"/>
      <c r="I54" s="4"/>
      <c r="J54" s="4">
        <v>850824.87000000197</v>
      </c>
      <c r="K54" s="8"/>
      <c r="L54" s="4"/>
      <c r="M54" s="8"/>
      <c r="N54" s="7">
        <v>30.6158252284336</v>
      </c>
      <c r="O54" s="4">
        <v>56587.030000000101</v>
      </c>
      <c r="P54" s="4">
        <v>708035.36999999895</v>
      </c>
      <c r="Q54" s="8">
        <v>132.149076995771</v>
      </c>
      <c r="R54" s="4"/>
      <c r="S54" s="8">
        <v>91.035297344615003</v>
      </c>
      <c r="T54" s="7">
        <v>35.626574150000003</v>
      </c>
      <c r="U54" s="4">
        <v>128733.88</v>
      </c>
      <c r="V54" s="4">
        <v>804146.48</v>
      </c>
      <c r="W54" s="8">
        <v>143.94910419999999</v>
      </c>
      <c r="X54" s="4">
        <v>19432.36</v>
      </c>
      <c r="Y54" s="8">
        <v>111.4716468</v>
      </c>
      <c r="Z54" s="7">
        <v>33.499074530000001</v>
      </c>
      <c r="AA54" s="4">
        <v>375788.48</v>
      </c>
      <c r="AB54" s="4">
        <v>1110815.25</v>
      </c>
      <c r="AC54" s="8">
        <v>252.24245400000001</v>
      </c>
      <c r="AD54" s="4">
        <v>270612.65999999997</v>
      </c>
      <c r="AE54" s="8">
        <v>163.235196</v>
      </c>
      <c r="AF54" s="7">
        <v>65.935904057223098</v>
      </c>
      <c r="AG54" s="4">
        <v>394511.07</v>
      </c>
      <c r="AH54" s="4">
        <v>1379749</v>
      </c>
      <c r="AI54" s="8">
        <v>108</v>
      </c>
      <c r="AJ54" s="4">
        <v>317889.87</v>
      </c>
      <c r="AK54" s="8">
        <v>84</v>
      </c>
      <c r="AL54" s="7">
        <v>65.563472872062206</v>
      </c>
      <c r="AM54" s="4">
        <v>390734</v>
      </c>
      <c r="AN54" s="4">
        <v>1271089</v>
      </c>
      <c r="AO54" s="8">
        <v>90.589358662086894</v>
      </c>
      <c r="AP54" s="4">
        <v>193178</v>
      </c>
      <c r="AQ54" s="8">
        <v>77.567478184191003</v>
      </c>
      <c r="AR54" s="7">
        <v>58.645527025970203</v>
      </c>
      <c r="AS54" s="4">
        <v>1062806</v>
      </c>
      <c r="AT54" s="4">
        <v>1659664</v>
      </c>
      <c r="AU54" s="8">
        <v>143.43981160000001</v>
      </c>
      <c r="AV54" s="4">
        <v>836214</v>
      </c>
      <c r="AW54" s="8">
        <v>99.871581535000004</v>
      </c>
      <c r="AX54" s="7">
        <v>60.3720968861819</v>
      </c>
      <c r="AY54" s="4">
        <v>974540</v>
      </c>
      <c r="AZ54" s="4">
        <v>2351074</v>
      </c>
      <c r="BA54" s="8">
        <v>167.13074041435601</v>
      </c>
      <c r="BB54" s="4">
        <v>788052</v>
      </c>
      <c r="BC54" s="8">
        <v>139.180790379798</v>
      </c>
      <c r="BD54" s="7">
        <v>60.792261682665703</v>
      </c>
      <c r="BE54" s="4">
        <v>1004417</v>
      </c>
      <c r="BF54" s="4">
        <v>3773548</v>
      </c>
      <c r="BG54" s="8">
        <v>238.003196166972</v>
      </c>
      <c r="BH54" s="4">
        <v>866141</v>
      </c>
      <c r="BI54" s="8">
        <v>223.76418336154899</v>
      </c>
      <c r="BJ54" s="7">
        <v>61.996533402756803</v>
      </c>
      <c r="BK54" s="4">
        <v>1168878</v>
      </c>
      <c r="BL54" s="4">
        <v>4157068</v>
      </c>
      <c r="BM54" s="8">
        <v>293.466417531395</v>
      </c>
      <c r="BN54" s="4">
        <v>945839</v>
      </c>
      <c r="BO54" s="8">
        <v>263.480176544958</v>
      </c>
      <c r="BP54" s="7">
        <v>60.959079358372897</v>
      </c>
      <c r="BQ54" s="4">
        <v>1291997</v>
      </c>
      <c r="BR54" s="4">
        <v>4746024</v>
      </c>
      <c r="BS54" s="8">
        <v>326.63197097436</v>
      </c>
      <c r="BT54" s="4">
        <v>1116247</v>
      </c>
      <c r="BU54" s="8">
        <v>297.30167416662698</v>
      </c>
      <c r="BV54" s="7">
        <v>64.246052966959397</v>
      </c>
      <c r="BW54" s="4">
        <v>882038</v>
      </c>
      <c r="BX54" s="4">
        <v>4954147</v>
      </c>
      <c r="BY54" s="8">
        <v>354.01851198709397</v>
      </c>
      <c r="BZ54" s="4">
        <v>687078</v>
      </c>
      <c r="CA54" s="8">
        <v>273.49236181181902</v>
      </c>
      <c r="CB54" s="7">
        <v>67.717496329445638</v>
      </c>
      <c r="CC54" s="4">
        <v>499039</v>
      </c>
      <c r="CD54" s="4">
        <v>4486624</v>
      </c>
      <c r="CE54" s="8">
        <v>276.30698187079997</v>
      </c>
      <c r="CF54" s="4">
        <v>181179</v>
      </c>
      <c r="CG54" s="8">
        <v>234.37229505070999</v>
      </c>
      <c r="CH54" s="7">
        <v>70.891070254721086</v>
      </c>
      <c r="CI54" s="4">
        <v>-307219</v>
      </c>
      <c r="CJ54" s="4">
        <v>2047685</v>
      </c>
      <c r="CK54" s="8">
        <v>164.42344038438901</v>
      </c>
      <c r="CL54" s="4">
        <v>-507219</v>
      </c>
      <c r="CM54" s="8">
        <v>96.511776488917405</v>
      </c>
      <c r="CN54" s="7">
        <v>766.15630033965965</v>
      </c>
      <c r="CO54" s="4">
        <v>8433634.4900000002</v>
      </c>
      <c r="CP54" s="4">
        <v>35140345.900000006</v>
      </c>
      <c r="CQ54" s="8">
        <v>2816.5134997698647</v>
      </c>
      <c r="CR54" s="4">
        <v>6123651.1200000001</v>
      </c>
      <c r="CS54" s="8">
        <v>2286.9669976150872</v>
      </c>
      <c r="CV54" s="4">
        <v>4486624</v>
      </c>
      <c r="CW54" s="4">
        <v>2047685</v>
      </c>
      <c r="CX54" s="5">
        <f t="shared" si="0"/>
        <v>-2438939</v>
      </c>
    </row>
    <row r="55" spans="1:102" x14ac:dyDescent="0.2">
      <c r="A55" s="2" t="s">
        <v>685</v>
      </c>
      <c r="B55" s="7">
        <v>33.592480145874703</v>
      </c>
      <c r="C55" s="4">
        <v>1178750.6000000001</v>
      </c>
      <c r="D55" s="4">
        <v>5921185.3399999999</v>
      </c>
      <c r="E55" s="8">
        <v>220.84269604453101</v>
      </c>
      <c r="F55" s="4">
        <v>774092.71</v>
      </c>
      <c r="G55" s="8">
        <v>374.04479720588898</v>
      </c>
      <c r="H55" s="7">
        <v>33.788036326796004</v>
      </c>
      <c r="I55" s="4">
        <v>1444392.79</v>
      </c>
      <c r="J55" s="4">
        <v>7775467.48999999</v>
      </c>
      <c r="K55" s="8">
        <v>358.84602565428997</v>
      </c>
      <c r="L55" s="4">
        <v>959844.91</v>
      </c>
      <c r="M55" s="8">
        <v>493.48840151432699</v>
      </c>
      <c r="N55" s="7">
        <v>37.081608709535999</v>
      </c>
      <c r="O55" s="4">
        <v>321298.38</v>
      </c>
      <c r="P55" s="4">
        <v>5708177.4100000001</v>
      </c>
      <c r="Q55" s="8">
        <v>279.22863617988003</v>
      </c>
      <c r="R55" s="4">
        <v>50819.989999999503</v>
      </c>
      <c r="S55" s="8">
        <v>300.68591720051</v>
      </c>
      <c r="T55" s="7">
        <v>71.764638820000002</v>
      </c>
      <c r="U55" s="4">
        <v>1035453.01</v>
      </c>
      <c r="V55" s="4">
        <v>5157259.5199999996</v>
      </c>
      <c r="W55" s="8">
        <v>118.1720684</v>
      </c>
      <c r="X55" s="4">
        <v>368573.06</v>
      </c>
      <c r="Y55" s="8">
        <v>132.29034300000001</v>
      </c>
      <c r="Z55" s="7">
        <v>72.253266510000003</v>
      </c>
      <c r="AA55" s="4">
        <v>887252.05</v>
      </c>
      <c r="AB55" s="4">
        <v>4726368.42</v>
      </c>
      <c r="AC55" s="8">
        <v>153.6536065</v>
      </c>
      <c r="AD55" s="4">
        <v>139369.24</v>
      </c>
      <c r="AE55" s="8">
        <v>123.5961556</v>
      </c>
      <c r="AF55" s="7">
        <v>79.751050352535302</v>
      </c>
      <c r="AG55" s="4"/>
      <c r="AH55" s="4">
        <v>2258622</v>
      </c>
      <c r="AI55" s="8">
        <v>118</v>
      </c>
      <c r="AJ55" s="4"/>
      <c r="AK55" s="8">
        <v>56</v>
      </c>
      <c r="AL55" s="7">
        <v>72.280154260948507</v>
      </c>
      <c r="AM55" s="4">
        <v>1129412</v>
      </c>
      <c r="AN55" s="4">
        <v>2112745</v>
      </c>
      <c r="AO55" s="8">
        <v>52.442077627772299</v>
      </c>
      <c r="AP55" s="4">
        <v>248709</v>
      </c>
      <c r="AQ55" s="8">
        <v>51.685538024830201</v>
      </c>
      <c r="AR55" s="7">
        <v>72.756612999236907</v>
      </c>
      <c r="AS55" s="4">
        <v>1310232</v>
      </c>
      <c r="AT55" s="4">
        <v>2849373</v>
      </c>
      <c r="AU55" s="8">
        <v>74.918114716000005</v>
      </c>
      <c r="AV55" s="4">
        <v>319897</v>
      </c>
      <c r="AW55" s="8">
        <v>68.407745461000005</v>
      </c>
      <c r="AX55" s="7">
        <v>73.312857686384703</v>
      </c>
      <c r="AY55" s="4">
        <v>1085367</v>
      </c>
      <c r="AZ55" s="4">
        <v>3069485</v>
      </c>
      <c r="BA55" s="8">
        <v>82.715095268718898</v>
      </c>
      <c r="BB55" s="4">
        <v>20487</v>
      </c>
      <c r="BC55" s="8">
        <v>72.580018741817995</v>
      </c>
      <c r="BD55" s="7">
        <v>72.969764646637202</v>
      </c>
      <c r="BE55" s="4">
        <v>1129185</v>
      </c>
      <c r="BF55" s="4">
        <v>3369030</v>
      </c>
      <c r="BG55" s="8">
        <v>47.269726926759098</v>
      </c>
      <c r="BH55" s="4">
        <v>16296</v>
      </c>
      <c r="BI55" s="8">
        <v>79.700326706396396</v>
      </c>
      <c r="BJ55" s="7">
        <v>79.497601895287104</v>
      </c>
      <c r="BK55" s="4">
        <v>853345</v>
      </c>
      <c r="BL55" s="4">
        <v>3515861</v>
      </c>
      <c r="BM55" s="8">
        <v>87.286862377355703</v>
      </c>
      <c r="BN55" s="4">
        <v>79825</v>
      </c>
      <c r="BO55" s="8">
        <v>88.167468528982297</v>
      </c>
      <c r="BP55" s="7">
        <v>76.2849953322348</v>
      </c>
      <c r="BQ55" s="4">
        <v>1010347</v>
      </c>
      <c r="BR55" s="4">
        <v>3895094</v>
      </c>
      <c r="BS55" s="8">
        <v>143.739633351772</v>
      </c>
      <c r="BT55" s="4">
        <v>-144001</v>
      </c>
      <c r="BU55" s="8">
        <v>94.280136222163307</v>
      </c>
      <c r="BV55" s="7">
        <v>72.052168501654194</v>
      </c>
      <c r="BW55" s="4">
        <v>1082516</v>
      </c>
      <c r="BX55" s="4">
        <v>4149268</v>
      </c>
      <c r="BY55" s="8">
        <v>146.53446552386399</v>
      </c>
      <c r="BZ55" s="4">
        <v>98966</v>
      </c>
      <c r="CA55" s="8">
        <v>90.577050311572705</v>
      </c>
      <c r="CB55" s="7">
        <v>70.136687840789932</v>
      </c>
      <c r="CC55" s="4">
        <v>697375</v>
      </c>
      <c r="CD55" s="4">
        <v>4074576</v>
      </c>
      <c r="CE55" s="8">
        <v>164.04351821109</v>
      </c>
      <c r="CF55" s="4">
        <v>339631</v>
      </c>
      <c r="CG55" s="8">
        <v>80.901567789552402</v>
      </c>
      <c r="CH55" s="7">
        <v>73.090527653628939</v>
      </c>
      <c r="CI55" s="4">
        <v>452685</v>
      </c>
      <c r="CJ55" s="4">
        <v>2572538</v>
      </c>
      <c r="CK55" s="8">
        <v>83.635853359059794</v>
      </c>
      <c r="CL55" s="4">
        <v>-97315</v>
      </c>
      <c r="CM55" s="8">
        <v>49.907092053540602</v>
      </c>
      <c r="CN55" s="7">
        <v>990.61245168154426</v>
      </c>
      <c r="CO55" s="4">
        <v>13617610.83</v>
      </c>
      <c r="CP55" s="4">
        <v>61155050.179999992</v>
      </c>
      <c r="CQ55" s="8">
        <v>2131.3283801410926</v>
      </c>
      <c r="CR55" s="4">
        <v>3175194.9099999992</v>
      </c>
      <c r="CS55" s="8">
        <v>2156.312558360582</v>
      </c>
      <c r="CV55" s="4">
        <v>4074576</v>
      </c>
      <c r="CW55" s="4">
        <v>2572538</v>
      </c>
      <c r="CX55" s="5">
        <f t="shared" si="0"/>
        <v>-1502038</v>
      </c>
    </row>
    <row r="56" spans="1:102" x14ac:dyDescent="0.2">
      <c r="A56" s="2" t="s">
        <v>504</v>
      </c>
      <c r="B56" s="7">
        <v>20.886618400280099</v>
      </c>
      <c r="C56" s="4">
        <v>871277.5</v>
      </c>
      <c r="D56" s="4">
        <v>3180477.08</v>
      </c>
      <c r="E56" s="8">
        <v>342.93051206023699</v>
      </c>
      <c r="F56" s="4">
        <v>633021.29</v>
      </c>
      <c r="G56" s="8">
        <v>397.23852282631202</v>
      </c>
      <c r="H56" s="7">
        <v>24.740248612897201</v>
      </c>
      <c r="I56" s="4">
        <v>563725.71</v>
      </c>
      <c r="J56" s="4">
        <v>3665962.39</v>
      </c>
      <c r="K56" s="8">
        <v>399.34855636065998</v>
      </c>
      <c r="L56" s="4">
        <v>331832.65000000002</v>
      </c>
      <c r="M56" s="8">
        <v>443.202731803181</v>
      </c>
      <c r="N56" s="7"/>
      <c r="O56" s="4"/>
      <c r="P56" s="4">
        <v>3437313.84</v>
      </c>
      <c r="Q56" s="8"/>
      <c r="R56" s="4"/>
      <c r="S56" s="8"/>
      <c r="T56" s="7">
        <v>29.258484920000001</v>
      </c>
      <c r="U56" s="4">
        <v>599521.68000000005</v>
      </c>
      <c r="V56" s="4">
        <v>3191865.49</v>
      </c>
      <c r="W56" s="8">
        <v>366.48848570000001</v>
      </c>
      <c r="X56" s="4">
        <v>330512.82</v>
      </c>
      <c r="Y56" s="8">
        <v>413.94792699999999</v>
      </c>
      <c r="Z56" s="7">
        <v>32.96561956</v>
      </c>
      <c r="AA56" s="4">
        <v>348442.86</v>
      </c>
      <c r="AB56" s="4">
        <v>3354976.33</v>
      </c>
      <c r="AC56" s="8">
        <v>374.45438189999999</v>
      </c>
      <c r="AD56" s="4">
        <v>176955.11</v>
      </c>
      <c r="AE56" s="8">
        <v>435.93196280000001</v>
      </c>
      <c r="AF56" s="7">
        <v>64.661947171904401</v>
      </c>
      <c r="AG56" s="4"/>
      <c r="AH56" s="4">
        <v>1672650</v>
      </c>
      <c r="AI56" s="8">
        <v>155</v>
      </c>
      <c r="AJ56" s="4"/>
      <c r="AK56" s="8">
        <v>234</v>
      </c>
      <c r="AL56" s="7">
        <v>27.651726170837598</v>
      </c>
      <c r="AM56" s="4">
        <v>826209</v>
      </c>
      <c r="AN56" s="4">
        <v>2262629</v>
      </c>
      <c r="AO56" s="8">
        <v>234.59485589389999</v>
      </c>
      <c r="AP56" s="4">
        <v>478117</v>
      </c>
      <c r="AQ56" s="8">
        <v>351.56676323231301</v>
      </c>
      <c r="AR56" s="7">
        <v>32.686707064684597</v>
      </c>
      <c r="AS56" s="4">
        <v>460104</v>
      </c>
      <c r="AT56" s="4">
        <v>2492904</v>
      </c>
      <c r="AU56" s="8">
        <v>265.05191367999998</v>
      </c>
      <c r="AV56" s="4">
        <v>131687</v>
      </c>
      <c r="AW56" s="8">
        <v>385.03883658000001</v>
      </c>
      <c r="AX56" s="7">
        <v>36.656267198236002</v>
      </c>
      <c r="AY56" s="4">
        <v>162263</v>
      </c>
      <c r="AZ56" s="4">
        <v>1607682</v>
      </c>
      <c r="BA56" s="8">
        <v>203.85053452675601</v>
      </c>
      <c r="BB56" s="4">
        <v>-214739</v>
      </c>
      <c r="BC56" s="8">
        <v>226.59170581100599</v>
      </c>
      <c r="BD56" s="7">
        <v>35.3711048475285</v>
      </c>
      <c r="BE56" s="4">
        <v>338704</v>
      </c>
      <c r="BF56" s="4">
        <v>1676810</v>
      </c>
      <c r="BG56" s="8">
        <v>217.01409791147299</v>
      </c>
      <c r="BH56" s="4">
        <v>-34472</v>
      </c>
      <c r="BI56" s="8">
        <v>257.39427205988602</v>
      </c>
      <c r="BJ56" s="7">
        <v>34.170983236196001</v>
      </c>
      <c r="BK56" s="4">
        <v>621286</v>
      </c>
      <c r="BL56" s="4">
        <v>2095677</v>
      </c>
      <c r="BM56" s="8">
        <v>346.00711815311797</v>
      </c>
      <c r="BN56" s="4">
        <v>296357</v>
      </c>
      <c r="BO56" s="8">
        <v>382.98715717046599</v>
      </c>
      <c r="BP56" s="7">
        <v>33.173862072911298</v>
      </c>
      <c r="BQ56" s="4">
        <v>648923</v>
      </c>
      <c r="BR56" s="4">
        <v>2565222</v>
      </c>
      <c r="BS56" s="8">
        <v>444.844801944246</v>
      </c>
      <c r="BT56" s="4">
        <v>256839</v>
      </c>
      <c r="BU56" s="8">
        <v>472.29383810632402</v>
      </c>
      <c r="BV56" s="7">
        <v>35.282229773670302</v>
      </c>
      <c r="BW56" s="4">
        <v>388240</v>
      </c>
      <c r="BX56" s="4">
        <v>2985462</v>
      </c>
      <c r="BY56" s="8">
        <v>475.590540687729</v>
      </c>
      <c r="BZ56" s="4">
        <v>395104</v>
      </c>
      <c r="CA56" s="8">
        <v>459.06936871712401</v>
      </c>
      <c r="CB56" s="7">
        <v>35.818097024127617</v>
      </c>
      <c r="CC56" s="4">
        <v>478917</v>
      </c>
      <c r="CD56" s="4">
        <v>3007368</v>
      </c>
      <c r="CE56" s="8">
        <v>443.64261282893898</v>
      </c>
      <c r="CF56" s="4">
        <v>128903</v>
      </c>
      <c r="CG56" s="8">
        <v>439.954730665748</v>
      </c>
      <c r="CH56" s="7">
        <v>38.615775383380146</v>
      </c>
      <c r="CI56" s="4">
        <v>229028</v>
      </c>
      <c r="CJ56" s="4">
        <v>1857921</v>
      </c>
      <c r="CK56" s="8">
        <v>267.40918792365198</v>
      </c>
      <c r="CL56" s="4">
        <v>-175240</v>
      </c>
      <c r="CM56" s="8">
        <v>251.63819714829501</v>
      </c>
      <c r="CN56" s="7">
        <v>481.93967143665367</v>
      </c>
      <c r="CO56" s="4">
        <v>6536641.75</v>
      </c>
      <c r="CP56" s="4">
        <v>39054920.130000003</v>
      </c>
      <c r="CQ56" s="8">
        <v>4536.2275995707096</v>
      </c>
      <c r="CR56" s="4">
        <v>2734877.87</v>
      </c>
      <c r="CS56" s="8">
        <v>5150.8560139206547</v>
      </c>
      <c r="CV56" s="4">
        <v>3007368</v>
      </c>
      <c r="CW56" s="4">
        <v>1857921</v>
      </c>
      <c r="CX56" s="5">
        <f t="shared" si="0"/>
        <v>-1149447</v>
      </c>
    </row>
    <row r="57" spans="1:102" x14ac:dyDescent="0.2">
      <c r="A57" s="2" t="s">
        <v>857</v>
      </c>
      <c r="B57" s="7"/>
      <c r="C57" s="4"/>
      <c r="D57" s="4"/>
      <c r="E57" s="8"/>
      <c r="F57" s="4"/>
      <c r="G57" s="8"/>
      <c r="H57" s="7"/>
      <c r="I57" s="4"/>
      <c r="J57" s="4"/>
      <c r="K57" s="8"/>
      <c r="L57" s="4"/>
      <c r="M57" s="8"/>
      <c r="N57" s="7"/>
      <c r="O57" s="4"/>
      <c r="P57" s="4"/>
      <c r="Q57" s="8"/>
      <c r="R57" s="4"/>
      <c r="S57" s="8"/>
      <c r="T57" s="7"/>
      <c r="U57" s="4"/>
      <c r="V57" s="4"/>
      <c r="W57" s="8"/>
      <c r="X57" s="4"/>
      <c r="Y57" s="8"/>
      <c r="Z57" s="7"/>
      <c r="AA57" s="4"/>
      <c r="AB57" s="4"/>
      <c r="AC57" s="8"/>
      <c r="AD57" s="4"/>
      <c r="AE57" s="8"/>
      <c r="AF57" s="7"/>
      <c r="AG57" s="4"/>
      <c r="AH57" s="4"/>
      <c r="AI57" s="8"/>
      <c r="AJ57" s="4"/>
      <c r="AK57" s="8"/>
      <c r="AL57" s="7"/>
      <c r="AM57" s="4"/>
      <c r="AN57" s="4"/>
      <c r="AO57" s="8"/>
      <c r="AP57" s="4"/>
      <c r="AQ57" s="8"/>
      <c r="AR57" s="7"/>
      <c r="AS57" s="4"/>
      <c r="AT57" s="4"/>
      <c r="AU57" s="8"/>
      <c r="AV57" s="4"/>
      <c r="AW57" s="8"/>
      <c r="AX57" s="7"/>
      <c r="AY57" s="4"/>
      <c r="AZ57" s="4"/>
      <c r="BA57" s="8"/>
      <c r="BB57" s="4"/>
      <c r="BC57" s="8"/>
      <c r="BD57" s="7"/>
      <c r="BE57" s="4"/>
      <c r="BF57" s="4"/>
      <c r="BG57" s="8"/>
      <c r="BH57" s="4"/>
      <c r="BI57" s="8"/>
      <c r="BJ57" s="7">
        <v>81.352155687673203</v>
      </c>
      <c r="BK57" s="4">
        <v>6444174</v>
      </c>
      <c r="BL57" s="4">
        <v>26083660</v>
      </c>
      <c r="BM57" s="8">
        <v>88.235376910570807</v>
      </c>
      <c r="BN57" s="4">
        <v>7963389</v>
      </c>
      <c r="BO57" s="8">
        <v>38.301744436609802</v>
      </c>
      <c r="BP57" s="7">
        <v>78.160021407861507</v>
      </c>
      <c r="BQ57" s="4">
        <v>9308930</v>
      </c>
      <c r="BR57" s="4">
        <v>29748625</v>
      </c>
      <c r="BS57" s="8">
        <v>114.408393580888</v>
      </c>
      <c r="BT57" s="4">
        <v>5262351</v>
      </c>
      <c r="BU57" s="8">
        <v>41.3798925600058</v>
      </c>
      <c r="BV57" s="7">
        <v>77.558399299824003</v>
      </c>
      <c r="BW57" s="4">
        <v>10639241</v>
      </c>
      <c r="BX57" s="4">
        <v>33957098</v>
      </c>
      <c r="BY57" s="8">
        <v>118.579764102743</v>
      </c>
      <c r="BZ57" s="4">
        <v>6705871</v>
      </c>
      <c r="CA57" s="8">
        <v>44.958236140786703</v>
      </c>
      <c r="CB57" s="7">
        <v>77.185206486196861</v>
      </c>
      <c r="CC57" s="4">
        <v>3953859</v>
      </c>
      <c r="CD57" s="4">
        <v>29652133</v>
      </c>
      <c r="CE57" s="8">
        <v>101.57253038689601</v>
      </c>
      <c r="CF57" s="4">
        <v>486881</v>
      </c>
      <c r="CG57" s="8">
        <v>36.043853644793202</v>
      </c>
      <c r="CH57" s="7">
        <v>81.210056992193316</v>
      </c>
      <c r="CI57" s="4">
        <v>-7397187</v>
      </c>
      <c r="CJ57" s="4">
        <v>562443</v>
      </c>
      <c r="CK57" s="8">
        <v>71.084176091441705</v>
      </c>
      <c r="CL57" s="4">
        <v>-11397187</v>
      </c>
      <c r="CM57" s="8">
        <v>0.679378608558038</v>
      </c>
      <c r="CN57" s="7">
        <v>395.46583987374885</v>
      </c>
      <c r="CO57" s="4">
        <v>22949017</v>
      </c>
      <c r="CP57" s="4">
        <v>120003959</v>
      </c>
      <c r="CQ57" s="8">
        <v>493.88024107253949</v>
      </c>
      <c r="CR57" s="4">
        <v>9021305</v>
      </c>
      <c r="CS57" s="8">
        <v>161.36310539075353</v>
      </c>
      <c r="CV57" s="4">
        <v>29652133</v>
      </c>
      <c r="CW57" s="4">
        <v>562443</v>
      </c>
      <c r="CX57" s="5">
        <f t="shared" si="0"/>
        <v>-29089690</v>
      </c>
    </row>
    <row r="58" spans="1:102" x14ac:dyDescent="0.2">
      <c r="A58" s="2" t="s">
        <v>308</v>
      </c>
      <c r="B58" s="7"/>
      <c r="C58" s="4"/>
      <c r="D58" s="4"/>
      <c r="E58" s="8"/>
      <c r="F58" s="4"/>
      <c r="G58" s="8"/>
      <c r="H58" s="7"/>
      <c r="I58" s="4"/>
      <c r="J58" s="4"/>
      <c r="K58" s="8"/>
      <c r="L58" s="4"/>
      <c r="M58" s="8"/>
      <c r="N58" s="7"/>
      <c r="O58" s="4"/>
      <c r="P58" s="4"/>
      <c r="Q58" s="8"/>
      <c r="R58" s="4"/>
      <c r="S58" s="8"/>
      <c r="T58" s="7"/>
      <c r="U58" s="4"/>
      <c r="V58" s="4"/>
      <c r="W58" s="8"/>
      <c r="X58" s="4"/>
      <c r="Y58" s="8"/>
      <c r="Z58" s="7"/>
      <c r="AA58" s="4"/>
      <c r="AB58" s="4"/>
      <c r="AC58" s="8"/>
      <c r="AD58" s="4"/>
      <c r="AE58" s="8"/>
      <c r="AF58" s="7"/>
      <c r="AG58" s="4"/>
      <c r="AH58" s="4"/>
      <c r="AI58" s="8"/>
      <c r="AJ58" s="4"/>
      <c r="AK58" s="8"/>
      <c r="AL58" s="7"/>
      <c r="AM58" s="4"/>
      <c r="AN58" s="4"/>
      <c r="AO58" s="8"/>
      <c r="AP58" s="4"/>
      <c r="AQ58" s="8"/>
      <c r="AR58" s="7"/>
      <c r="AS58" s="4"/>
      <c r="AT58" s="4"/>
      <c r="AU58" s="8"/>
      <c r="AV58" s="4"/>
      <c r="AW58" s="8"/>
      <c r="AX58" s="7"/>
      <c r="AY58" s="4"/>
      <c r="AZ58" s="4"/>
      <c r="BA58" s="8"/>
      <c r="BB58" s="4"/>
      <c r="BC58" s="8"/>
      <c r="BD58" s="7"/>
      <c r="BE58" s="4"/>
      <c r="BF58" s="4"/>
      <c r="BG58" s="8"/>
      <c r="BH58" s="4"/>
      <c r="BI58" s="8"/>
      <c r="BJ58" s="7">
        <v>80.401316579262001</v>
      </c>
      <c r="BK58" s="4">
        <v>10349299</v>
      </c>
      <c r="BL58" s="4">
        <v>46669291</v>
      </c>
      <c r="BM58" s="8">
        <v>87.046242377007104</v>
      </c>
      <c r="BN58" s="4">
        <v>1657596</v>
      </c>
      <c r="BO58" s="8">
        <v>36.134075872358601</v>
      </c>
      <c r="BP58" s="7">
        <v>79.133196589837496</v>
      </c>
      <c r="BQ58" s="4">
        <v>22016220</v>
      </c>
      <c r="BR58" s="4">
        <v>57376999</v>
      </c>
      <c r="BS58" s="8">
        <v>75.732847688755598</v>
      </c>
      <c r="BT58" s="4">
        <v>13126679</v>
      </c>
      <c r="BU58" s="8">
        <v>44.027272972334899</v>
      </c>
      <c r="BV58" s="7">
        <v>79.550354990476905</v>
      </c>
      <c r="BW58" s="4">
        <v>6993823</v>
      </c>
      <c r="BX58" s="4">
        <v>50760816</v>
      </c>
      <c r="BY58" s="8">
        <v>94.7346040093787</v>
      </c>
      <c r="BZ58" s="4">
        <v>-1770775</v>
      </c>
      <c r="CA58" s="8">
        <v>36.811349197113401</v>
      </c>
      <c r="CB58" s="7">
        <v>76.330879561515616</v>
      </c>
      <c r="CC58" s="4">
        <v>7905088</v>
      </c>
      <c r="CD58" s="4">
        <v>40185082</v>
      </c>
      <c r="CE58" s="8">
        <v>83.289726813046897</v>
      </c>
      <c r="CF58" s="4">
        <v>-3302801</v>
      </c>
      <c r="CG58" s="8">
        <v>26.603615005463801</v>
      </c>
      <c r="CH58" s="7">
        <v>77.837284114558628</v>
      </c>
      <c r="CI58" s="4">
        <v>-9184658</v>
      </c>
      <c r="CJ58" s="4">
        <v>7789669</v>
      </c>
      <c r="CK58" s="8">
        <v>39.618995200068703</v>
      </c>
      <c r="CL58" s="4">
        <v>-18057853</v>
      </c>
      <c r="CM58" s="8">
        <v>4.9422170462363297</v>
      </c>
      <c r="CN58" s="7">
        <v>393.25303183565063</v>
      </c>
      <c r="CO58" s="4">
        <v>38079772</v>
      </c>
      <c r="CP58" s="4">
        <v>202781857</v>
      </c>
      <c r="CQ58" s="8">
        <v>380.42241608825702</v>
      </c>
      <c r="CR58" s="4">
        <v>-8347154</v>
      </c>
      <c r="CS58" s="8">
        <v>148.51853009350702</v>
      </c>
      <c r="CV58" s="4">
        <v>40185082</v>
      </c>
      <c r="CW58" s="4">
        <v>7789669</v>
      </c>
      <c r="CX58" s="5">
        <f t="shared" si="0"/>
        <v>-32395413</v>
      </c>
    </row>
    <row r="59" spans="1:102" x14ac:dyDescent="0.2">
      <c r="A59" s="2" t="s">
        <v>726</v>
      </c>
      <c r="B59" s="7"/>
      <c r="C59" s="4"/>
      <c r="D59" s="4"/>
      <c r="E59" s="8"/>
      <c r="F59" s="4"/>
      <c r="G59" s="8"/>
      <c r="H59" s="7"/>
      <c r="I59" s="4"/>
      <c r="J59" s="4"/>
      <c r="K59" s="8"/>
      <c r="L59" s="4"/>
      <c r="M59" s="8"/>
      <c r="N59" s="7"/>
      <c r="O59" s="4"/>
      <c r="P59" s="4"/>
      <c r="Q59" s="8"/>
      <c r="R59" s="4"/>
      <c r="S59" s="8"/>
      <c r="T59" s="7"/>
      <c r="U59" s="4"/>
      <c r="V59" s="4"/>
      <c r="W59" s="8"/>
      <c r="X59" s="4"/>
      <c r="Y59" s="8"/>
      <c r="Z59" s="7"/>
      <c r="AA59" s="4"/>
      <c r="AB59" s="4"/>
      <c r="AC59" s="8"/>
      <c r="AD59" s="4"/>
      <c r="AE59" s="8"/>
      <c r="AF59" s="7"/>
      <c r="AG59" s="4"/>
      <c r="AH59" s="4"/>
      <c r="AI59" s="8"/>
      <c r="AJ59" s="4"/>
      <c r="AK59" s="8"/>
      <c r="AL59" s="7"/>
      <c r="AM59" s="4"/>
      <c r="AN59" s="4"/>
      <c r="AO59" s="8"/>
      <c r="AP59" s="4"/>
      <c r="AQ59" s="8"/>
      <c r="AR59" s="7"/>
      <c r="AS59" s="4"/>
      <c r="AT59" s="4"/>
      <c r="AU59" s="8"/>
      <c r="AV59" s="4"/>
      <c r="AW59" s="8"/>
      <c r="AX59" s="7"/>
      <c r="AY59" s="4"/>
      <c r="AZ59" s="4"/>
      <c r="BA59" s="8"/>
      <c r="BB59" s="4"/>
      <c r="BC59" s="8"/>
      <c r="BD59" s="7"/>
      <c r="BE59" s="4"/>
      <c r="BF59" s="4"/>
      <c r="BG59" s="8"/>
      <c r="BH59" s="4"/>
      <c r="BI59" s="8"/>
      <c r="BJ59" s="7">
        <v>78.500847536350193</v>
      </c>
      <c r="BK59" s="4">
        <v>8636452</v>
      </c>
      <c r="BL59" s="4">
        <v>51795926</v>
      </c>
      <c r="BM59" s="8">
        <v>173.54401873934901</v>
      </c>
      <c r="BN59" s="4">
        <v>812561</v>
      </c>
      <c r="BO59" s="8">
        <v>52.783704110367403</v>
      </c>
      <c r="BP59" s="7">
        <v>72.603003901453505</v>
      </c>
      <c r="BQ59" s="4">
        <v>23757656</v>
      </c>
      <c r="BR59" s="4">
        <v>64561755</v>
      </c>
      <c r="BS59" s="8">
        <v>151.771380865032</v>
      </c>
      <c r="BT59" s="4">
        <v>15313527</v>
      </c>
      <c r="BU59" s="8">
        <v>61.418452924873002</v>
      </c>
      <c r="BV59" s="7">
        <v>69.2687207126488</v>
      </c>
      <c r="BW59" s="4">
        <v>12301097</v>
      </c>
      <c r="BX59" s="4">
        <v>101087603</v>
      </c>
      <c r="BY59" s="8">
        <v>163.14769700892899</v>
      </c>
      <c r="BZ59" s="4">
        <v>256165</v>
      </c>
      <c r="CA59" s="8">
        <v>83.618229517850807</v>
      </c>
      <c r="CB59" s="7">
        <v>68.600051500469831</v>
      </c>
      <c r="CC59" s="4">
        <v>236904</v>
      </c>
      <c r="CD59" s="4">
        <v>60641527</v>
      </c>
      <c r="CE59" s="8">
        <v>143.58162443160299</v>
      </c>
      <c r="CF59" s="4">
        <v>-12131890</v>
      </c>
      <c r="CG59" s="8">
        <v>45.353134233398002</v>
      </c>
      <c r="CH59" s="7">
        <v>70.966768696044468</v>
      </c>
      <c r="CI59" s="4">
        <v>-31320753</v>
      </c>
      <c r="CJ59" s="4">
        <v>4731186</v>
      </c>
      <c r="CK59" s="8">
        <v>47.414833555200801</v>
      </c>
      <c r="CL59" s="4">
        <v>-42430409</v>
      </c>
      <c r="CM59" s="8">
        <v>3.0828928473130999</v>
      </c>
      <c r="CN59" s="7">
        <v>359.93939234696683</v>
      </c>
      <c r="CO59" s="4">
        <v>13611356</v>
      </c>
      <c r="CP59" s="4">
        <v>282817997</v>
      </c>
      <c r="CQ59" s="8">
        <v>679.45955460011373</v>
      </c>
      <c r="CR59" s="4">
        <v>-38180046</v>
      </c>
      <c r="CS59" s="8">
        <v>246.25641363380234</v>
      </c>
      <c r="CV59" s="4">
        <v>60641527</v>
      </c>
      <c r="CW59" s="4">
        <v>4731186</v>
      </c>
      <c r="CX59" s="5">
        <f t="shared" si="0"/>
        <v>-55910341</v>
      </c>
    </row>
    <row r="60" spans="1:102" x14ac:dyDescent="0.2">
      <c r="A60" s="2" t="s">
        <v>595</v>
      </c>
      <c r="B60" s="7">
        <v>35.903277429683101</v>
      </c>
      <c r="C60" s="4">
        <v>540799.41</v>
      </c>
      <c r="D60" s="4">
        <v>2106129.29</v>
      </c>
      <c r="E60" s="8">
        <v>197.110532421524</v>
      </c>
      <c r="F60" s="4">
        <v>332121.40999999997</v>
      </c>
      <c r="G60" s="8">
        <v>137.096453558181</v>
      </c>
      <c r="H60" s="7">
        <v>43.760020830673902</v>
      </c>
      <c r="I60" s="4">
        <v>503868.78</v>
      </c>
      <c r="J60" s="4">
        <v>1760001.27</v>
      </c>
      <c r="K60" s="8">
        <v>231.633745855505</v>
      </c>
      <c r="L60" s="4">
        <v>147307.22</v>
      </c>
      <c r="M60" s="8">
        <v>105.432686346964</v>
      </c>
      <c r="N60" s="7">
        <v>42.764013062047802</v>
      </c>
      <c r="O60" s="4">
        <v>865839.65</v>
      </c>
      <c r="P60" s="4">
        <v>2152560.5</v>
      </c>
      <c r="Q60" s="8">
        <v>169.260586659523</v>
      </c>
      <c r="R60" s="4">
        <v>645544.26</v>
      </c>
      <c r="S60" s="8">
        <v>109.29610380609</v>
      </c>
      <c r="T60" s="7">
        <v>87.145472560000002</v>
      </c>
      <c r="U60" s="4">
        <v>476379.23</v>
      </c>
      <c r="V60" s="4">
        <v>1830669.43</v>
      </c>
      <c r="W60" s="8">
        <v>56.754799730000002</v>
      </c>
      <c r="X60" s="4">
        <v>219787.09</v>
      </c>
      <c r="Y60" s="8">
        <v>18.85464597</v>
      </c>
      <c r="Z60" s="7">
        <v>86.603424950000004</v>
      </c>
      <c r="AA60" s="4">
        <v>690557.47</v>
      </c>
      <c r="AB60" s="4">
        <v>2224028.7200000002</v>
      </c>
      <c r="AC60" s="8">
        <v>71.282824199999993</v>
      </c>
      <c r="AD60" s="4">
        <v>59501.58</v>
      </c>
      <c r="AE60" s="8">
        <v>22.881379930000001</v>
      </c>
      <c r="AF60" s="7">
        <v>85.332444283793606</v>
      </c>
      <c r="AG60" s="4">
        <v>1222511</v>
      </c>
      <c r="AH60" s="4">
        <v>3155009</v>
      </c>
      <c r="AI60" s="8">
        <v>73</v>
      </c>
      <c r="AJ60" s="4">
        <v>720306</v>
      </c>
      <c r="AK60" s="8">
        <v>33</v>
      </c>
      <c r="AL60" s="7">
        <v>85.9340155246704</v>
      </c>
      <c r="AM60" s="4">
        <v>848938</v>
      </c>
      <c r="AN60" s="4">
        <v>3661229</v>
      </c>
      <c r="AO60" s="8">
        <v>63.673643319259</v>
      </c>
      <c r="AP60" s="4">
        <v>662275</v>
      </c>
      <c r="AQ60" s="8">
        <v>36.8253543397241</v>
      </c>
      <c r="AR60" s="7">
        <v>84.922817563840695</v>
      </c>
      <c r="AS60" s="4">
        <v>887213</v>
      </c>
      <c r="AT60" s="4">
        <v>4365391</v>
      </c>
      <c r="AU60" s="8">
        <v>54.931723282999997</v>
      </c>
      <c r="AV60" s="4">
        <v>665461</v>
      </c>
      <c r="AW60" s="8">
        <v>42.548831741999997</v>
      </c>
      <c r="AX60" s="7">
        <v>84.539238799662698</v>
      </c>
      <c r="AY60" s="4">
        <v>598495</v>
      </c>
      <c r="AZ60" s="4">
        <v>4539643</v>
      </c>
      <c r="BA60" s="8">
        <v>66.645331191488495</v>
      </c>
      <c r="BB60" s="4">
        <v>393941</v>
      </c>
      <c r="BC60" s="8">
        <v>43.836276228561701</v>
      </c>
      <c r="BD60" s="7">
        <v>82.139343102887395</v>
      </c>
      <c r="BE60" s="4">
        <v>415311</v>
      </c>
      <c r="BF60" s="4">
        <v>4875908</v>
      </c>
      <c r="BG60" s="8">
        <v>73.981864336654596</v>
      </c>
      <c r="BH60" s="4">
        <v>139517</v>
      </c>
      <c r="BI60" s="8">
        <v>45.100002772298602</v>
      </c>
      <c r="BJ60" s="7">
        <v>82.335673146908107</v>
      </c>
      <c r="BK60" s="4">
        <v>1060233</v>
      </c>
      <c r="BL60" s="4">
        <v>5148645</v>
      </c>
      <c r="BM60" s="8">
        <v>80.3074929282824</v>
      </c>
      <c r="BN60" s="4">
        <v>810197</v>
      </c>
      <c r="BO60" s="8">
        <v>47.2721906661208</v>
      </c>
      <c r="BP60" s="7">
        <v>81.715906631214196</v>
      </c>
      <c r="BQ60" s="4">
        <v>1507620</v>
      </c>
      <c r="BR60" s="4">
        <v>6720128</v>
      </c>
      <c r="BS60" s="8">
        <v>91.1032631864488</v>
      </c>
      <c r="BT60" s="4">
        <v>1132338</v>
      </c>
      <c r="BU60" s="8">
        <v>60.400615329535</v>
      </c>
      <c r="BV60" s="7">
        <v>82.399600238595397</v>
      </c>
      <c r="BW60" s="4">
        <v>64063</v>
      </c>
      <c r="BX60" s="4">
        <v>6297419</v>
      </c>
      <c r="BY60" s="8">
        <v>75.605236811278004</v>
      </c>
      <c r="BZ60" s="4">
        <v>-473789</v>
      </c>
      <c r="CA60" s="8">
        <v>52.035272798960101</v>
      </c>
      <c r="CB60" s="7">
        <v>86.154490270024539</v>
      </c>
      <c r="CC60" s="4">
        <v>-1354273.9999999979</v>
      </c>
      <c r="CD60" s="4">
        <v>4725077.7199999988</v>
      </c>
      <c r="CE60" s="8">
        <v>84.187612770692084</v>
      </c>
      <c r="CF60" s="4">
        <v>-1439443.9399999981</v>
      </c>
      <c r="CG60" s="8">
        <v>37.353219063082783</v>
      </c>
      <c r="CH60" s="7">
        <v>87.657026777588669</v>
      </c>
      <c r="CI60" s="4">
        <v>-1528412</v>
      </c>
      <c r="CJ60" s="4">
        <v>2832377</v>
      </c>
      <c r="CK60" s="8">
        <v>49.267628116221204</v>
      </c>
      <c r="CL60" s="4">
        <v>-1928412</v>
      </c>
      <c r="CM60" s="8">
        <v>21.427424764344799</v>
      </c>
      <c r="CN60" s="7">
        <v>1139.3067651715908</v>
      </c>
      <c r="CO60" s="4">
        <v>6799142.540000001</v>
      </c>
      <c r="CP60" s="4">
        <v>56394215.93</v>
      </c>
      <c r="CQ60" s="8">
        <v>1438.7462848098769</v>
      </c>
      <c r="CR60" s="4">
        <v>2086651.6200000024</v>
      </c>
      <c r="CS60" s="8">
        <v>813.36045731586273</v>
      </c>
      <c r="CV60" s="4">
        <v>4725077.7199999988</v>
      </c>
      <c r="CW60" s="4">
        <v>2832377</v>
      </c>
      <c r="CX60" s="5">
        <f t="shared" si="0"/>
        <v>-1892700.7199999988</v>
      </c>
    </row>
    <row r="61" spans="1:102" x14ac:dyDescent="0.2">
      <c r="A61" s="2" t="s">
        <v>755</v>
      </c>
      <c r="B61" s="7"/>
      <c r="C61" s="4"/>
      <c r="D61" s="4"/>
      <c r="E61" s="8"/>
      <c r="F61" s="4"/>
      <c r="G61" s="8"/>
      <c r="H61" s="7"/>
      <c r="I61" s="4"/>
      <c r="J61" s="4"/>
      <c r="K61" s="8"/>
      <c r="L61" s="4"/>
      <c r="M61" s="8"/>
      <c r="N61" s="7"/>
      <c r="O61" s="4"/>
      <c r="P61" s="4"/>
      <c r="Q61" s="8"/>
      <c r="R61" s="4"/>
      <c r="S61" s="8"/>
      <c r="T61" s="7"/>
      <c r="U61" s="4"/>
      <c r="V61" s="4"/>
      <c r="W61" s="8"/>
      <c r="X61" s="4"/>
      <c r="Y61" s="8"/>
      <c r="Z61" s="7"/>
      <c r="AA61" s="4"/>
      <c r="AB61" s="4"/>
      <c r="AC61" s="8"/>
      <c r="AD61" s="4"/>
      <c r="AE61" s="8"/>
      <c r="AF61" s="7"/>
      <c r="AG61" s="4"/>
      <c r="AH61" s="4"/>
      <c r="AI61" s="8"/>
      <c r="AJ61" s="4"/>
      <c r="AK61" s="8"/>
      <c r="AL61" s="7"/>
      <c r="AM61" s="4"/>
      <c r="AN61" s="4"/>
      <c r="AO61" s="8"/>
      <c r="AP61" s="4"/>
      <c r="AQ61" s="8"/>
      <c r="AR61" s="7"/>
      <c r="AS61" s="4"/>
      <c r="AT61" s="4"/>
      <c r="AU61" s="8"/>
      <c r="AV61" s="4"/>
      <c r="AW61" s="8"/>
      <c r="AX61" s="7"/>
      <c r="AY61" s="4"/>
      <c r="AZ61" s="4"/>
      <c r="BA61" s="8"/>
      <c r="BB61" s="4"/>
      <c r="BC61" s="8"/>
      <c r="BD61" s="7">
        <v>1.20795948014942</v>
      </c>
      <c r="BE61" s="4">
        <v>-4265945</v>
      </c>
      <c r="BF61" s="4">
        <v>26618218</v>
      </c>
      <c r="BG61" s="8">
        <v>1934.77058049363</v>
      </c>
      <c r="BH61" s="4">
        <v>437319</v>
      </c>
      <c r="BI61" s="8">
        <v>812.17428301954601</v>
      </c>
      <c r="BJ61" s="7">
        <v>5.5270251387176801</v>
      </c>
      <c r="BK61" s="4">
        <v>1084811</v>
      </c>
      <c r="BL61" s="4">
        <v>28728633</v>
      </c>
      <c r="BM61" s="8">
        <v>2264.3449859929101</v>
      </c>
      <c r="BN61" s="4">
        <v>1244311</v>
      </c>
      <c r="BO61" s="8">
        <v>690.01707911562198</v>
      </c>
      <c r="BP61" s="7"/>
      <c r="BQ61" s="4"/>
      <c r="BR61" s="4"/>
      <c r="BS61" s="8"/>
      <c r="BT61" s="4"/>
      <c r="BU61" s="8"/>
      <c r="BV61" s="7">
        <v>16.0716518297458</v>
      </c>
      <c r="BW61" s="4">
        <v>3690612</v>
      </c>
      <c r="BX61" s="4">
        <v>32239902</v>
      </c>
      <c r="BY61" s="8">
        <v>2277.81056001968</v>
      </c>
      <c r="BZ61" s="4">
        <v>3580691</v>
      </c>
      <c r="CA61" s="8">
        <v>695.606157125697</v>
      </c>
      <c r="CB61" s="7">
        <v>23.483397039711019</v>
      </c>
      <c r="CC61" s="4">
        <v>2457466</v>
      </c>
      <c r="CD61" s="4">
        <v>35519587</v>
      </c>
      <c r="CE61" s="8">
        <v>1924.1210832700999</v>
      </c>
      <c r="CF61" s="4">
        <v>-459724</v>
      </c>
      <c r="CG61" s="8">
        <v>667.03860357617202</v>
      </c>
      <c r="CH61" s="7">
        <v>33.063025035080493</v>
      </c>
      <c r="CI61" s="4">
        <v>-356915</v>
      </c>
      <c r="CJ61" s="4">
        <v>28819879</v>
      </c>
      <c r="CK61" s="8">
        <v>1085.0275318695201</v>
      </c>
      <c r="CL61" s="4">
        <v>-140750</v>
      </c>
      <c r="CM61" s="8">
        <v>500.15312601836899</v>
      </c>
      <c r="CN61" s="7">
        <v>79.3530585234044</v>
      </c>
      <c r="CO61" s="4">
        <v>2610029</v>
      </c>
      <c r="CP61" s="4">
        <v>151926219</v>
      </c>
      <c r="CQ61" s="8">
        <v>9486.0747416458398</v>
      </c>
      <c r="CR61" s="4">
        <v>4661847</v>
      </c>
      <c r="CS61" s="8">
        <v>3364.989248855406</v>
      </c>
      <c r="CV61" s="4">
        <v>35519587</v>
      </c>
      <c r="CW61" s="4">
        <v>28819879</v>
      </c>
      <c r="CX61" s="5">
        <f t="shared" si="0"/>
        <v>-6699708</v>
      </c>
    </row>
    <row r="62" spans="1:102" x14ac:dyDescent="0.2">
      <c r="A62" s="2" t="s">
        <v>615</v>
      </c>
      <c r="B62" s="7"/>
      <c r="C62" s="4"/>
      <c r="D62" s="4"/>
      <c r="E62" s="8"/>
      <c r="F62" s="4"/>
      <c r="G62" s="8"/>
      <c r="H62" s="7"/>
      <c r="I62" s="4"/>
      <c r="J62" s="4"/>
      <c r="K62" s="8"/>
      <c r="L62" s="4"/>
      <c r="M62" s="8"/>
      <c r="N62" s="7"/>
      <c r="O62" s="4"/>
      <c r="P62" s="4"/>
      <c r="Q62" s="8"/>
      <c r="R62" s="4"/>
      <c r="S62" s="8"/>
      <c r="T62" s="7"/>
      <c r="U62" s="4"/>
      <c r="V62" s="4"/>
      <c r="W62" s="8"/>
      <c r="X62" s="4"/>
      <c r="Y62" s="8"/>
      <c r="Z62" s="7"/>
      <c r="AA62" s="4"/>
      <c r="AB62" s="4"/>
      <c r="AC62" s="8"/>
      <c r="AD62" s="4"/>
      <c r="AE62" s="8"/>
      <c r="AF62" s="7"/>
      <c r="AG62" s="4"/>
      <c r="AH62" s="4"/>
      <c r="AI62" s="8"/>
      <c r="AJ62" s="4"/>
      <c r="AK62" s="8"/>
      <c r="AL62" s="7">
        <v>29.3422362115083</v>
      </c>
      <c r="AM62" s="4">
        <v>-89754</v>
      </c>
      <c r="AN62" s="4">
        <v>1451564</v>
      </c>
      <c r="AO62" s="8">
        <v>30.870515257916502</v>
      </c>
      <c r="AP62" s="4"/>
      <c r="AQ62" s="8">
        <v>234.75512939848801</v>
      </c>
      <c r="AR62" s="7">
        <v>59.265572275873701</v>
      </c>
      <c r="AS62" s="4">
        <v>-502780</v>
      </c>
      <c r="AT62" s="4">
        <v>944315</v>
      </c>
      <c r="AU62" s="8">
        <v>166.68076284</v>
      </c>
      <c r="AV62" s="4"/>
      <c r="AW62" s="8">
        <v>259.49690392999997</v>
      </c>
      <c r="AX62" s="7">
        <v>26.471490305274301</v>
      </c>
      <c r="AY62" s="4">
        <v>381007</v>
      </c>
      <c r="AZ62" s="4">
        <v>1322159</v>
      </c>
      <c r="BA62" s="8">
        <v>440.29982931045203</v>
      </c>
      <c r="BB62" s="4">
        <v>366440</v>
      </c>
      <c r="BC62" s="8">
        <v>429.18298947459499</v>
      </c>
      <c r="BD62" s="7">
        <v>38.090991862687403</v>
      </c>
      <c r="BE62" s="4">
        <v>6696</v>
      </c>
      <c r="BF62" s="4">
        <v>1323346</v>
      </c>
      <c r="BG62" s="8">
        <v>867.84110608430899</v>
      </c>
      <c r="BH62" s="4">
        <v>-8355</v>
      </c>
      <c r="BI62" s="8">
        <v>359.69829122296198</v>
      </c>
      <c r="BJ62" s="7">
        <v>34.989857124486399</v>
      </c>
      <c r="BK62" s="4">
        <v>-59654</v>
      </c>
      <c r="BL62" s="4">
        <v>1260086</v>
      </c>
      <c r="BM62" s="8">
        <v>914.07171702591597</v>
      </c>
      <c r="BN62" s="4">
        <v>-75499</v>
      </c>
      <c r="BO62" s="8">
        <v>293.62500509730802</v>
      </c>
      <c r="BP62" s="7">
        <v>25.2843796020247</v>
      </c>
      <c r="BQ62" s="4">
        <v>15706</v>
      </c>
      <c r="BR62" s="4">
        <v>1267211</v>
      </c>
      <c r="BS62" s="8">
        <v>716.35115520195598</v>
      </c>
      <c r="BT62" s="4">
        <v>1066</v>
      </c>
      <c r="BU62" s="8">
        <v>276.59605583385201</v>
      </c>
      <c r="BV62" s="7">
        <v>29.2404963074992</v>
      </c>
      <c r="BW62" s="4">
        <v>-158055</v>
      </c>
      <c r="BX62" s="4">
        <v>1100462</v>
      </c>
      <c r="BY62" s="8">
        <v>481.13592638260502</v>
      </c>
      <c r="BZ62" s="4">
        <v>-169383</v>
      </c>
      <c r="CA62" s="8">
        <v>211.19172475999</v>
      </c>
      <c r="CB62" s="7">
        <v>33.831321818001371</v>
      </c>
      <c r="CC62" s="4">
        <v>24173</v>
      </c>
      <c r="CD62" s="4">
        <v>1114274</v>
      </c>
      <c r="CE62" s="8">
        <v>627.63802738851598</v>
      </c>
      <c r="CF62" s="4">
        <v>655</v>
      </c>
      <c r="CG62" s="8">
        <v>219.22324515334299</v>
      </c>
      <c r="CH62" s="7">
        <v>47.559430768432982</v>
      </c>
      <c r="CI62" s="4">
        <v>11190</v>
      </c>
      <c r="CJ62" s="4">
        <v>1108652</v>
      </c>
      <c r="CK62" s="8">
        <v>612.30468364831597</v>
      </c>
      <c r="CL62" s="4">
        <v>0</v>
      </c>
      <c r="CM62" s="8">
        <v>298.13604242922202</v>
      </c>
      <c r="CN62" s="7">
        <v>324.07577627578837</v>
      </c>
      <c r="CO62" s="4">
        <v>-371471</v>
      </c>
      <c r="CP62" s="4">
        <v>10892069</v>
      </c>
      <c r="CQ62" s="8">
        <v>4857.193723139987</v>
      </c>
      <c r="CR62" s="4">
        <v>114924</v>
      </c>
      <c r="CS62" s="8">
        <v>2581.9053872997597</v>
      </c>
      <c r="CV62" s="4">
        <v>1114274</v>
      </c>
      <c r="CW62" s="4">
        <v>1108652</v>
      </c>
      <c r="CX62" s="5">
        <f t="shared" si="0"/>
        <v>-5622</v>
      </c>
    </row>
    <row r="63" spans="1:102" x14ac:dyDescent="0.2">
      <c r="A63" s="2" t="s">
        <v>570</v>
      </c>
      <c r="B63" s="7">
        <v>35.059196595818797</v>
      </c>
      <c r="C63" s="4">
        <v>1220995.22</v>
      </c>
      <c r="D63" s="4">
        <v>7146495.2300000004</v>
      </c>
      <c r="E63" s="8">
        <v>448.39109264251499</v>
      </c>
      <c r="F63" s="4">
        <v>1150168.93</v>
      </c>
      <c r="G63" s="8">
        <v>419.13309135332401</v>
      </c>
      <c r="H63" s="7">
        <v>36.556653992422298</v>
      </c>
      <c r="I63" s="4">
        <v>722655.34</v>
      </c>
      <c r="J63" s="4"/>
      <c r="K63" s="8"/>
      <c r="L63" s="4">
        <v>722655.34</v>
      </c>
      <c r="M63" s="8"/>
      <c r="N63" s="7">
        <v>36.003856092798003</v>
      </c>
      <c r="O63" s="4"/>
      <c r="P63" s="4">
        <v>5921113.5</v>
      </c>
      <c r="Q63" s="8">
        <v>283.901998111789</v>
      </c>
      <c r="R63" s="4"/>
      <c r="S63" s="8">
        <v>250.419404754537</v>
      </c>
      <c r="T63" s="7"/>
      <c r="U63" s="4"/>
      <c r="V63" s="4"/>
      <c r="W63" s="8"/>
      <c r="X63" s="4"/>
      <c r="Y63" s="8"/>
      <c r="Z63" s="7">
        <v>35.629581199999997</v>
      </c>
      <c r="AA63" s="4"/>
      <c r="AB63" s="4">
        <v>4663777.3499999996</v>
      </c>
      <c r="AC63" s="8">
        <v>243.9047406</v>
      </c>
      <c r="AD63" s="4"/>
      <c r="AE63" s="8">
        <v>179.67765220000001</v>
      </c>
      <c r="AF63" s="7">
        <v>27.552183239803998</v>
      </c>
      <c r="AG63" s="4">
        <v>1057039</v>
      </c>
      <c r="AH63" s="4">
        <v>5663425</v>
      </c>
      <c r="AI63" s="8">
        <v>207</v>
      </c>
      <c r="AJ63" s="4">
        <v>970575</v>
      </c>
      <c r="AK63" s="8">
        <v>259</v>
      </c>
      <c r="AL63" s="7">
        <v>21.501758601534501</v>
      </c>
      <c r="AM63" s="4">
        <v>978045</v>
      </c>
      <c r="AN63" s="4">
        <v>6442629</v>
      </c>
      <c r="AO63" s="8">
        <v>184.86814248103099</v>
      </c>
      <c r="AP63" s="4">
        <v>929898</v>
      </c>
      <c r="AQ63" s="8">
        <v>243.47435450617499</v>
      </c>
      <c r="AR63" s="7">
        <v>20.5057631870311</v>
      </c>
      <c r="AS63" s="4">
        <v>1600498</v>
      </c>
      <c r="AT63" s="4">
        <v>7865235</v>
      </c>
      <c r="AU63" s="8">
        <v>238.36905016</v>
      </c>
      <c r="AV63" s="4">
        <v>1136773</v>
      </c>
      <c r="AW63" s="8">
        <v>309.87278786000002</v>
      </c>
      <c r="AX63" s="7">
        <v>28.325404476340299</v>
      </c>
      <c r="AY63" s="4">
        <v>1464789</v>
      </c>
      <c r="AZ63" s="4">
        <v>8882056</v>
      </c>
      <c r="BA63" s="8">
        <v>230.82622944357001</v>
      </c>
      <c r="BB63" s="4">
        <v>1026897</v>
      </c>
      <c r="BC63" s="8">
        <v>342.540054454347</v>
      </c>
      <c r="BD63" s="7">
        <v>31.311490054589399</v>
      </c>
      <c r="BE63" s="4">
        <v>1116267</v>
      </c>
      <c r="BF63" s="4">
        <v>9862236</v>
      </c>
      <c r="BG63" s="8">
        <v>270.06102218363401</v>
      </c>
      <c r="BH63" s="4">
        <v>962377</v>
      </c>
      <c r="BI63" s="8">
        <v>337.67158155792998</v>
      </c>
      <c r="BJ63" s="7">
        <v>39.5880799321179</v>
      </c>
      <c r="BK63" s="4">
        <v>663456</v>
      </c>
      <c r="BL63" s="4">
        <v>10368891</v>
      </c>
      <c r="BM63" s="8">
        <v>320.88452243504099</v>
      </c>
      <c r="BN63" s="4">
        <v>521832</v>
      </c>
      <c r="BO63" s="8">
        <v>397.910030436998</v>
      </c>
      <c r="BP63" s="7">
        <v>31.9753591183078</v>
      </c>
      <c r="BQ63" s="4">
        <v>3607101</v>
      </c>
      <c r="BR63" s="4">
        <v>13891066</v>
      </c>
      <c r="BS63" s="8">
        <v>362.24384960524401</v>
      </c>
      <c r="BT63" s="4">
        <v>3393296</v>
      </c>
      <c r="BU63" s="8">
        <v>546.21938455966199</v>
      </c>
      <c r="BV63" s="7">
        <v>38.789170255561203</v>
      </c>
      <c r="BW63" s="4">
        <v>1058999</v>
      </c>
      <c r="BX63" s="4">
        <v>14924929</v>
      </c>
      <c r="BY63" s="8">
        <v>405.94922124185399</v>
      </c>
      <c r="BZ63" s="4">
        <v>532531</v>
      </c>
      <c r="CA63" s="8">
        <v>504.41488955721002</v>
      </c>
      <c r="CB63" s="7">
        <v>35.593082586543133</v>
      </c>
      <c r="CC63" s="4">
        <v>1266263</v>
      </c>
      <c r="CD63" s="4">
        <v>16187985</v>
      </c>
      <c r="CE63" s="8">
        <v>387.347335550298</v>
      </c>
      <c r="CF63" s="4">
        <v>1902149</v>
      </c>
      <c r="CG63" s="8">
        <v>469.00175193363401</v>
      </c>
      <c r="CH63" s="7">
        <v>59.136210885910458</v>
      </c>
      <c r="CI63" s="4">
        <v>563232</v>
      </c>
      <c r="CJ63" s="4">
        <v>15338613</v>
      </c>
      <c r="CK63" s="8">
        <v>236.86625729062499</v>
      </c>
      <c r="CL63" s="4">
        <v>465232</v>
      </c>
      <c r="CM63" s="8">
        <v>313.93396579866101</v>
      </c>
      <c r="CN63" s="7">
        <v>477.52779021877893</v>
      </c>
      <c r="CO63" s="4">
        <v>15319339.560000001</v>
      </c>
      <c r="CP63" s="4">
        <v>127158451.08</v>
      </c>
      <c r="CQ63" s="8">
        <v>3820.6134617456014</v>
      </c>
      <c r="CR63" s="4">
        <v>13714384.27</v>
      </c>
      <c r="CS63" s="8">
        <v>4573.268948972478</v>
      </c>
      <c r="CV63" s="4">
        <v>16187985</v>
      </c>
      <c r="CW63" s="4">
        <v>15338613</v>
      </c>
      <c r="CX63" s="5">
        <f t="shared" si="0"/>
        <v>-849372</v>
      </c>
    </row>
    <row r="64" spans="1:102" x14ac:dyDescent="0.2">
      <c r="A64" s="2" t="s">
        <v>794</v>
      </c>
      <c r="B64" s="7"/>
      <c r="C64" s="4"/>
      <c r="D64" s="4"/>
      <c r="E64" s="8"/>
      <c r="F64" s="4"/>
      <c r="G64" s="8"/>
      <c r="H64" s="7"/>
      <c r="I64" s="4"/>
      <c r="J64" s="4"/>
      <c r="K64" s="8"/>
      <c r="L64" s="4"/>
      <c r="M64" s="8"/>
      <c r="N64" s="7"/>
      <c r="O64" s="4"/>
      <c r="P64" s="4"/>
      <c r="Q64" s="8"/>
      <c r="R64" s="4"/>
      <c r="S64" s="8"/>
      <c r="T64" s="7"/>
      <c r="U64" s="4"/>
      <c r="V64" s="4"/>
      <c r="W64" s="8"/>
      <c r="X64" s="4"/>
      <c r="Y64" s="8"/>
      <c r="Z64" s="7">
        <v>68.969899747618896</v>
      </c>
      <c r="AA64" s="4">
        <v>209378</v>
      </c>
      <c r="AB64" s="4">
        <v>806707</v>
      </c>
      <c r="AC64" s="8">
        <v>61</v>
      </c>
      <c r="AD64" s="4"/>
      <c r="AE64" s="8">
        <v>54</v>
      </c>
      <c r="AF64" s="7">
        <v>71.606986282260607</v>
      </c>
      <c r="AG64" s="4">
        <v>29791</v>
      </c>
      <c r="AH64" s="4">
        <v>766061</v>
      </c>
      <c r="AI64" s="8">
        <v>47</v>
      </c>
      <c r="AJ64" s="4"/>
      <c r="AK64" s="8">
        <v>47</v>
      </c>
      <c r="AL64" s="7">
        <v>71.288126632526399</v>
      </c>
      <c r="AM64" s="4">
        <v>258250</v>
      </c>
      <c r="AN64" s="4">
        <v>932238</v>
      </c>
      <c r="AO64" s="8">
        <v>72.385254642570203</v>
      </c>
      <c r="AP64" s="4">
        <v>121375</v>
      </c>
      <c r="AQ64" s="8">
        <v>63.063918784968997</v>
      </c>
      <c r="AR64" s="7">
        <v>57.049844282868897</v>
      </c>
      <c r="AS64" s="4">
        <v>1043403</v>
      </c>
      <c r="AT64" s="4">
        <v>1770331</v>
      </c>
      <c r="AU64" s="8">
        <v>149.18277481000001</v>
      </c>
      <c r="AV64" s="4">
        <v>907980</v>
      </c>
      <c r="AW64" s="8">
        <v>128.2398369</v>
      </c>
      <c r="AX64" s="7">
        <v>65.448766541921202</v>
      </c>
      <c r="AY64" s="4">
        <v>388813</v>
      </c>
      <c r="AZ64" s="4">
        <v>1742132</v>
      </c>
      <c r="BA64" s="8">
        <v>142.16278181990401</v>
      </c>
      <c r="BB64" s="4">
        <v>196033</v>
      </c>
      <c r="BC64" s="8">
        <v>118.582226152479</v>
      </c>
      <c r="BD64" s="7">
        <v>66.329578883714703</v>
      </c>
      <c r="BE64" s="4">
        <v>416662</v>
      </c>
      <c r="BF64" s="4">
        <v>2623328</v>
      </c>
      <c r="BG64" s="8">
        <v>171.54664903554601</v>
      </c>
      <c r="BH64" s="4">
        <v>150772</v>
      </c>
      <c r="BI64" s="8">
        <v>156.37487724199499</v>
      </c>
      <c r="BJ64" s="7">
        <v>72.240756387172993</v>
      </c>
      <c r="BK64" s="4">
        <v>387517</v>
      </c>
      <c r="BL64" s="4">
        <v>2740437</v>
      </c>
      <c r="BM64" s="8">
        <v>187.04948789558301</v>
      </c>
      <c r="BN64" s="4">
        <v>131038</v>
      </c>
      <c r="BO64" s="8">
        <v>167.460634609225</v>
      </c>
      <c r="BP64" s="7">
        <v>63.865219767705298</v>
      </c>
      <c r="BQ64" s="4">
        <v>529149</v>
      </c>
      <c r="BR64" s="4">
        <v>2845400</v>
      </c>
      <c r="BS64" s="8">
        <v>179.20548390283699</v>
      </c>
      <c r="BT64" s="4">
        <v>324543</v>
      </c>
      <c r="BU64" s="8">
        <v>161.40478369804501</v>
      </c>
      <c r="BV64" s="7">
        <v>67.320041979228705</v>
      </c>
      <c r="BW64" s="4">
        <v>546231</v>
      </c>
      <c r="BX64" s="4">
        <v>3161339</v>
      </c>
      <c r="BY64" s="8">
        <v>190.18334897911299</v>
      </c>
      <c r="BZ64" s="4">
        <v>379449</v>
      </c>
      <c r="CA64" s="8">
        <v>173.88848348392401</v>
      </c>
      <c r="CB64" s="7">
        <v>59.240159079556243</v>
      </c>
      <c r="CC64" s="4">
        <v>1079400</v>
      </c>
      <c r="CD64" s="4">
        <v>3766420</v>
      </c>
      <c r="CE64" s="8">
        <v>236.99228725927799</v>
      </c>
      <c r="CF64" s="4">
        <v>580522</v>
      </c>
      <c r="CG64" s="8">
        <v>218.43038468979799</v>
      </c>
      <c r="CH64" s="7">
        <v>61.101841234766582</v>
      </c>
      <c r="CI64" s="4">
        <v>151359</v>
      </c>
      <c r="CJ64" s="4">
        <v>2265773</v>
      </c>
      <c r="CK64" s="8">
        <v>119.62444217169499</v>
      </c>
      <c r="CL64" s="4">
        <v>119169</v>
      </c>
      <c r="CM64" s="8">
        <v>113.376548318432</v>
      </c>
      <c r="CN64" s="7">
        <v>724.46122081934061</v>
      </c>
      <c r="CO64" s="4">
        <v>5039953</v>
      </c>
      <c r="CP64" s="4">
        <v>23420166</v>
      </c>
      <c r="CQ64" s="8">
        <v>1556.3325105165261</v>
      </c>
      <c r="CR64" s="4">
        <v>2910881</v>
      </c>
      <c r="CS64" s="8">
        <v>1401.8216938788671</v>
      </c>
      <c r="CV64" s="4">
        <v>3766420</v>
      </c>
      <c r="CW64" s="4">
        <v>2265773</v>
      </c>
      <c r="CX64" s="5">
        <f t="shared" si="0"/>
        <v>-1500647</v>
      </c>
    </row>
    <row r="65" spans="1:102" x14ac:dyDescent="0.2">
      <c r="A65" s="2" t="s">
        <v>889</v>
      </c>
      <c r="B65" s="7">
        <v>38.740182571329001</v>
      </c>
      <c r="C65" s="4">
        <v>1032185.98</v>
      </c>
      <c r="D65" s="4"/>
      <c r="E65" s="8"/>
      <c r="F65" s="4">
        <v>731132.06000000099</v>
      </c>
      <c r="G65" s="8"/>
      <c r="H65" s="7">
        <v>38.502849798297703</v>
      </c>
      <c r="I65" s="4">
        <v>979678.62</v>
      </c>
      <c r="J65" s="4">
        <v>3740650.65</v>
      </c>
      <c r="K65" s="8">
        <v>392.642480921534</v>
      </c>
      <c r="L65" s="4">
        <v>526268</v>
      </c>
      <c r="M65" s="8">
        <v>407.74432119722297</v>
      </c>
      <c r="N65" s="7">
        <v>71.831303271802298</v>
      </c>
      <c r="O65" s="4">
        <v>897712.88999999803</v>
      </c>
      <c r="P65" s="4">
        <v>3445916.28000001</v>
      </c>
      <c r="Q65" s="8">
        <v>169.643306933726</v>
      </c>
      <c r="R65" s="4">
        <v>517095.39999999799</v>
      </c>
      <c r="S65" s="8">
        <v>135.327978278682</v>
      </c>
      <c r="T65" s="7"/>
      <c r="U65" s="4">
        <v>1040583</v>
      </c>
      <c r="V65" s="4">
        <v>3361932</v>
      </c>
      <c r="W65" s="8">
        <v>143.47030000000001</v>
      </c>
      <c r="X65" s="4">
        <v>613761</v>
      </c>
      <c r="Y65" s="8">
        <v>127</v>
      </c>
      <c r="Z65" s="7">
        <v>71.547711908973895</v>
      </c>
      <c r="AA65" s="4">
        <v>1102320</v>
      </c>
      <c r="AB65" s="4">
        <v>3839995</v>
      </c>
      <c r="AC65" s="8">
        <v>207</v>
      </c>
      <c r="AD65" s="4">
        <v>591528</v>
      </c>
      <c r="AE65" s="8">
        <v>148</v>
      </c>
      <c r="AF65" s="7">
        <v>79.680847943107295</v>
      </c>
      <c r="AG65" s="4">
        <v>173925</v>
      </c>
      <c r="AH65" s="4">
        <v>3048515</v>
      </c>
      <c r="AI65" s="8">
        <v>248</v>
      </c>
      <c r="AJ65" s="4"/>
      <c r="AK65" s="8">
        <v>117</v>
      </c>
      <c r="AL65" s="7"/>
      <c r="AM65" s="4"/>
      <c r="AN65" s="4"/>
      <c r="AO65" s="8"/>
      <c r="AP65" s="4"/>
      <c r="AQ65" s="8"/>
      <c r="AR65" s="7"/>
      <c r="AS65" s="4"/>
      <c r="AT65" s="4"/>
      <c r="AU65" s="8"/>
      <c r="AV65" s="4"/>
      <c r="AW65" s="8"/>
      <c r="AX65" s="7"/>
      <c r="AY65" s="4"/>
      <c r="AZ65" s="4"/>
      <c r="BA65" s="8"/>
      <c r="BB65" s="4"/>
      <c r="BC65" s="8"/>
      <c r="BD65" s="7"/>
      <c r="BE65" s="4"/>
      <c r="BF65" s="4"/>
      <c r="BG65" s="8"/>
      <c r="BH65" s="4"/>
      <c r="BI65" s="8"/>
      <c r="BJ65" s="7"/>
      <c r="BK65" s="4"/>
      <c r="BL65" s="4"/>
      <c r="BM65" s="8"/>
      <c r="BN65" s="4"/>
      <c r="BO65" s="8"/>
      <c r="BP65" s="7"/>
      <c r="BQ65" s="4"/>
      <c r="BR65" s="4"/>
      <c r="BS65" s="8"/>
      <c r="BT65" s="4"/>
      <c r="BU65" s="8"/>
      <c r="BV65" s="7"/>
      <c r="BW65" s="4"/>
      <c r="BX65" s="4"/>
      <c r="BY65" s="8"/>
      <c r="BZ65" s="4"/>
      <c r="CA65" s="8"/>
      <c r="CB65" s="7"/>
      <c r="CC65" s="4"/>
      <c r="CD65" s="4"/>
      <c r="CE65" s="8"/>
      <c r="CF65" s="4"/>
      <c r="CG65" s="8"/>
      <c r="CH65" s="7"/>
      <c r="CI65" s="4"/>
      <c r="CJ65" s="4"/>
      <c r="CK65" s="8"/>
      <c r="CL65" s="4"/>
      <c r="CM65" s="8"/>
      <c r="CN65" s="7">
        <v>300.30289549351016</v>
      </c>
      <c r="CO65" s="4">
        <v>5226405.4899999984</v>
      </c>
      <c r="CP65" s="4">
        <v>17437008.930000011</v>
      </c>
      <c r="CQ65" s="8">
        <v>1160.7560878552599</v>
      </c>
      <c r="CR65" s="4">
        <v>2979784.459999999</v>
      </c>
      <c r="CS65" s="8">
        <v>935.07229947590497</v>
      </c>
      <c r="CV65" s="4"/>
      <c r="CW65" s="4"/>
      <c r="CX65" s="5">
        <f t="shared" si="0"/>
        <v>0</v>
      </c>
    </row>
    <row r="66" spans="1:102" x14ac:dyDescent="0.2">
      <c r="A66" s="2" t="s">
        <v>600</v>
      </c>
      <c r="B66" s="7">
        <v>56.4528757913993</v>
      </c>
      <c r="C66" s="4">
        <v>107882.659999998</v>
      </c>
      <c r="D66" s="4">
        <v>6668664.3300000001</v>
      </c>
      <c r="E66" s="8">
        <v>290.09082925244002</v>
      </c>
      <c r="F66" s="4"/>
      <c r="G66" s="8">
        <v>242.571635259364</v>
      </c>
      <c r="H66" s="7"/>
      <c r="I66" s="4"/>
      <c r="J66" s="4">
        <v>5837281.8600000003</v>
      </c>
      <c r="K66" s="8"/>
      <c r="L66" s="4"/>
      <c r="M66" s="8"/>
      <c r="N66" s="7">
        <v>47.908193349919102</v>
      </c>
      <c r="O66" s="4">
        <v>1288973.58</v>
      </c>
      <c r="P66" s="4">
        <v>4906627.83</v>
      </c>
      <c r="Q66" s="8">
        <v>184.173851676114</v>
      </c>
      <c r="R66" s="4">
        <v>1318699.58</v>
      </c>
      <c r="S66" s="8">
        <v>170.48816988726199</v>
      </c>
      <c r="T66" s="7">
        <v>51.324721539999999</v>
      </c>
      <c r="U66" s="4">
        <v>813324.21</v>
      </c>
      <c r="V66" s="4">
        <v>5525784.96</v>
      </c>
      <c r="W66" s="8">
        <v>245.9654711</v>
      </c>
      <c r="X66" s="4">
        <v>380400.12</v>
      </c>
      <c r="Y66" s="8">
        <v>200.089688</v>
      </c>
      <c r="Z66" s="7">
        <v>59.344349039999997</v>
      </c>
      <c r="AA66" s="4">
        <v>204288.76</v>
      </c>
      <c r="AB66" s="4">
        <v>5531083.1699999999</v>
      </c>
      <c r="AC66" s="8">
        <v>281.48163490000002</v>
      </c>
      <c r="AD66" s="4"/>
      <c r="AE66" s="8">
        <v>194.89036569999999</v>
      </c>
      <c r="AF66" s="7">
        <v>61.097827739867398</v>
      </c>
      <c r="AG66" s="4"/>
      <c r="AH66" s="4">
        <v>4687638</v>
      </c>
      <c r="AI66" s="8">
        <v>283</v>
      </c>
      <c r="AJ66" s="4"/>
      <c r="AK66" s="8">
        <v>161</v>
      </c>
      <c r="AL66" s="7">
        <v>46.1330147131304</v>
      </c>
      <c r="AM66" s="4">
        <v>2866380</v>
      </c>
      <c r="AN66" s="4">
        <v>7158931</v>
      </c>
      <c r="AO66" s="8">
        <v>258.12437778951102</v>
      </c>
      <c r="AP66" s="4">
        <v>2569469</v>
      </c>
      <c r="AQ66" s="8">
        <v>237.10493377210199</v>
      </c>
      <c r="AR66" s="7">
        <v>60.203089121936799</v>
      </c>
      <c r="AS66" s="4">
        <v>613173</v>
      </c>
      <c r="AT66" s="4">
        <v>7312305</v>
      </c>
      <c r="AU66" s="8">
        <v>250.24760645999999</v>
      </c>
      <c r="AV66" s="4">
        <v>203729</v>
      </c>
      <c r="AW66" s="8">
        <v>223.70716754</v>
      </c>
      <c r="AX66" s="7">
        <v>54.413610507339897</v>
      </c>
      <c r="AY66" s="4">
        <v>881073</v>
      </c>
      <c r="AZ66" s="4">
        <v>7546706</v>
      </c>
      <c r="BA66" s="8">
        <v>273.02157311286902</v>
      </c>
      <c r="BB66" s="4">
        <v>575045</v>
      </c>
      <c r="BC66" s="8">
        <v>246.15352332575199</v>
      </c>
      <c r="BD66" s="7">
        <v>52.669021916767797</v>
      </c>
      <c r="BE66" s="4">
        <v>964919</v>
      </c>
      <c r="BF66" s="4">
        <v>4823258</v>
      </c>
      <c r="BG66" s="8">
        <v>157.316736367347</v>
      </c>
      <c r="BH66" s="4">
        <v>574699</v>
      </c>
      <c r="BI66" s="8">
        <v>147.92687268557199</v>
      </c>
      <c r="BJ66" s="7">
        <v>50.829584160969702</v>
      </c>
      <c r="BK66" s="4">
        <v>2597979</v>
      </c>
      <c r="BL66" s="4">
        <v>6528125</v>
      </c>
      <c r="BM66" s="8">
        <v>264.02787814429399</v>
      </c>
      <c r="BN66" s="4">
        <v>2053311</v>
      </c>
      <c r="BO66" s="8">
        <v>214.51203526499799</v>
      </c>
      <c r="BP66" s="7">
        <v>54.291066086620802</v>
      </c>
      <c r="BQ66" s="4">
        <v>2499131</v>
      </c>
      <c r="BR66" s="4">
        <v>8530206</v>
      </c>
      <c r="BS66" s="8">
        <v>308.39928134055299</v>
      </c>
      <c r="BT66" s="4">
        <v>1799858</v>
      </c>
      <c r="BU66" s="8">
        <v>248.324863310604</v>
      </c>
      <c r="BV66" s="7">
        <v>66.291963549911998</v>
      </c>
      <c r="BW66" s="4">
        <v>66529</v>
      </c>
      <c r="BX66" s="4">
        <v>7317643</v>
      </c>
      <c r="BY66" s="8">
        <v>210.693409539626</v>
      </c>
      <c r="BZ66" s="4">
        <v>-561353</v>
      </c>
      <c r="CA66" s="8">
        <v>176.29808952901001</v>
      </c>
      <c r="CB66" s="7">
        <v>72.043548209210698</v>
      </c>
      <c r="CC66" s="4">
        <v>-1581551</v>
      </c>
      <c r="CD66" s="4">
        <v>4321862</v>
      </c>
      <c r="CE66" s="8">
        <v>183.60856665774901</v>
      </c>
      <c r="CF66" s="4">
        <v>-2498851</v>
      </c>
      <c r="CG66" s="8">
        <v>92.234654321527003</v>
      </c>
      <c r="CH66" s="7">
        <v>70.430898518882231</v>
      </c>
      <c r="CI66" s="4">
        <v>-1804834</v>
      </c>
      <c r="CJ66" s="4">
        <v>455903</v>
      </c>
      <c r="CK66" s="8">
        <v>47.948527429944399</v>
      </c>
      <c r="CL66" s="4">
        <v>-3004834</v>
      </c>
      <c r="CM66" s="8">
        <v>7.8197335626898399</v>
      </c>
      <c r="CN66" s="7">
        <v>803.43376424595624</v>
      </c>
      <c r="CO66" s="4">
        <v>9517268.2099999972</v>
      </c>
      <c r="CP66" s="4">
        <v>87152019.150000006</v>
      </c>
      <c r="CQ66" s="8">
        <v>3238.0997437704477</v>
      </c>
      <c r="CR66" s="4">
        <v>3410172.6999999993</v>
      </c>
      <c r="CS66" s="8">
        <v>2563.1217321588811</v>
      </c>
      <c r="CV66" s="4">
        <v>4321862</v>
      </c>
      <c r="CW66" s="4">
        <v>455903</v>
      </c>
      <c r="CX66" s="5">
        <f t="shared" si="0"/>
        <v>-3865959</v>
      </c>
    </row>
    <row r="67" spans="1:102" x14ac:dyDescent="0.2">
      <c r="A67" s="2" t="s">
        <v>440</v>
      </c>
      <c r="B67" s="7"/>
      <c r="C67" s="4"/>
      <c r="D67" s="4"/>
      <c r="E67" s="8"/>
      <c r="F67" s="4"/>
      <c r="G67" s="8"/>
      <c r="H67" s="7"/>
      <c r="I67" s="4"/>
      <c r="J67" s="4"/>
      <c r="K67" s="8"/>
      <c r="L67" s="4"/>
      <c r="M67" s="8"/>
      <c r="N67" s="7"/>
      <c r="O67" s="4"/>
      <c r="P67" s="4"/>
      <c r="Q67" s="8"/>
      <c r="R67" s="4"/>
      <c r="S67" s="8"/>
      <c r="T67" s="7"/>
      <c r="U67" s="4"/>
      <c r="V67" s="4"/>
      <c r="W67" s="8"/>
      <c r="X67" s="4"/>
      <c r="Y67" s="8"/>
      <c r="Z67" s="7"/>
      <c r="AA67" s="4"/>
      <c r="AB67" s="4"/>
      <c r="AC67" s="8"/>
      <c r="AD67" s="4"/>
      <c r="AE67" s="8"/>
      <c r="AF67" s="7"/>
      <c r="AG67" s="4"/>
      <c r="AH67" s="4"/>
      <c r="AI67" s="8"/>
      <c r="AJ67" s="4"/>
      <c r="AK67" s="8"/>
      <c r="AL67" s="7">
        <v>78.488799865702703</v>
      </c>
      <c r="AM67" s="4">
        <v>1058076</v>
      </c>
      <c r="AN67" s="4">
        <v>3865216</v>
      </c>
      <c r="AO67" s="8">
        <v>197.16945072802699</v>
      </c>
      <c r="AP67" s="4">
        <v>57295</v>
      </c>
      <c r="AQ67" s="8">
        <v>98.296401128628801</v>
      </c>
      <c r="AR67" s="7">
        <v>74.567420109119297</v>
      </c>
      <c r="AS67" s="4">
        <v>1710551</v>
      </c>
      <c r="AT67" s="4">
        <v>4238675</v>
      </c>
      <c r="AU67" s="8">
        <v>140.86128502</v>
      </c>
      <c r="AV67" s="4">
        <v>874328</v>
      </c>
      <c r="AW67" s="8">
        <v>101.76912476</v>
      </c>
      <c r="AX67" s="7">
        <v>75.538763756743506</v>
      </c>
      <c r="AY67" s="4">
        <v>1414668</v>
      </c>
      <c r="AZ67" s="4">
        <v>3513278</v>
      </c>
      <c r="BA67" s="8">
        <v>134.61356800407901</v>
      </c>
      <c r="BB67" s="4">
        <v>693572</v>
      </c>
      <c r="BC67" s="8">
        <v>83.265441874697501</v>
      </c>
      <c r="BD67" s="7">
        <v>74.869543269863399</v>
      </c>
      <c r="BE67" s="4">
        <v>1461917</v>
      </c>
      <c r="BF67" s="4">
        <v>2885842</v>
      </c>
      <c r="BG67" s="8">
        <v>95.145154571391799</v>
      </c>
      <c r="BH67" s="4">
        <v>543530</v>
      </c>
      <c r="BI67" s="8">
        <v>68.089950559071298</v>
      </c>
      <c r="BJ67" s="7">
        <v>75.562205686115007</v>
      </c>
      <c r="BK67" s="4">
        <v>1489322</v>
      </c>
      <c r="BL67" s="4">
        <v>3299780</v>
      </c>
      <c r="BM67" s="8">
        <v>158.94344465271601</v>
      </c>
      <c r="BN67" s="4">
        <v>384680</v>
      </c>
      <c r="BO67" s="8">
        <v>76.713726485965793</v>
      </c>
      <c r="BP67" s="7">
        <v>70.121623790978504</v>
      </c>
      <c r="BQ67" s="4">
        <v>2111799</v>
      </c>
      <c r="BR67" s="4">
        <v>5362303</v>
      </c>
      <c r="BS67" s="8">
        <v>173.94165290438201</v>
      </c>
      <c r="BT67" s="4">
        <v>606204</v>
      </c>
      <c r="BU67" s="8">
        <v>116.590616553589</v>
      </c>
      <c r="BV67" s="7">
        <v>59.826753423947302</v>
      </c>
      <c r="BW67" s="4">
        <v>5537882</v>
      </c>
      <c r="BX67" s="4">
        <v>7184373</v>
      </c>
      <c r="BY67" s="8">
        <v>170.34091265485301</v>
      </c>
      <c r="BZ67" s="4">
        <v>3970718</v>
      </c>
      <c r="CA67" s="8">
        <v>139.85466520307401</v>
      </c>
      <c r="CB67" s="7">
        <v>64.045142487578374</v>
      </c>
      <c r="CC67" s="4">
        <v>2955864</v>
      </c>
      <c r="CD67" s="4">
        <v>7273654</v>
      </c>
      <c r="CE67" s="8">
        <v>182.72518507393201</v>
      </c>
      <c r="CF67" s="4">
        <v>1293429</v>
      </c>
      <c r="CG67" s="8">
        <v>126.660510958597</v>
      </c>
      <c r="CH67" s="7">
        <v>56.465262578797713</v>
      </c>
      <c r="CI67" s="4">
        <v>1554563</v>
      </c>
      <c r="CJ67" s="4">
        <v>2429983</v>
      </c>
      <c r="CK67" s="8">
        <v>51.248994229031702</v>
      </c>
      <c r="CL67" s="4">
        <v>938</v>
      </c>
      <c r="CM67" s="8">
        <v>31.164164978002201</v>
      </c>
      <c r="CN67" s="7">
        <v>629.48551496884579</v>
      </c>
      <c r="CO67" s="4">
        <v>19294642</v>
      </c>
      <c r="CP67" s="4">
        <v>40053104</v>
      </c>
      <c r="CQ67" s="8">
        <v>1304.9896478384123</v>
      </c>
      <c r="CR67" s="4">
        <v>8424694</v>
      </c>
      <c r="CS67" s="8">
        <v>842.40460250162562</v>
      </c>
      <c r="CV67" s="4">
        <v>7273654</v>
      </c>
      <c r="CW67" s="4">
        <v>2429983</v>
      </c>
      <c r="CX67" s="5">
        <f t="shared" si="0"/>
        <v>-4843671</v>
      </c>
    </row>
    <row r="68" spans="1:102" x14ac:dyDescent="0.2">
      <c r="A68" s="2" t="s">
        <v>186</v>
      </c>
      <c r="B68" s="7">
        <v>67.193337531200001</v>
      </c>
      <c r="C68" s="4">
        <v>1459546.66</v>
      </c>
      <c r="D68" s="4">
        <v>29272511.800000001</v>
      </c>
      <c r="E68" s="8">
        <v>127.82255636232</v>
      </c>
      <c r="F68" s="4">
        <v>135684.39000000001</v>
      </c>
      <c r="G68" s="8">
        <v>124.060269507333</v>
      </c>
      <c r="H68" s="7"/>
      <c r="I68" s="4"/>
      <c r="J68" s="4">
        <v>30414222.190000001</v>
      </c>
      <c r="K68" s="8"/>
      <c r="L68" s="4"/>
      <c r="M68" s="8"/>
      <c r="N68" s="7">
        <v>66.746351982306606</v>
      </c>
      <c r="O68" s="4">
        <v>4193042.33</v>
      </c>
      <c r="P68" s="4">
        <v>31700411.469999999</v>
      </c>
      <c r="Q68" s="8">
        <v>130.89706657029501</v>
      </c>
      <c r="R68" s="4">
        <v>828237.79999999504</v>
      </c>
      <c r="S68" s="8">
        <v>131.82850428885101</v>
      </c>
      <c r="T68" s="7">
        <v>68.688429959999993</v>
      </c>
      <c r="U68" s="4">
        <v>4872230.8099999996</v>
      </c>
      <c r="V68" s="4">
        <v>30810654.5</v>
      </c>
      <c r="W68" s="8">
        <v>138.23334360000001</v>
      </c>
      <c r="X68" s="4">
        <v>2266583.96</v>
      </c>
      <c r="Y68" s="8">
        <v>130.28006780000001</v>
      </c>
      <c r="Z68" s="7">
        <v>69.019342440000003</v>
      </c>
      <c r="AA68" s="4">
        <v>3672923.36</v>
      </c>
      <c r="AB68" s="4">
        <v>28578831.829999998</v>
      </c>
      <c r="AC68" s="8">
        <v>111.96205999999999</v>
      </c>
      <c r="AD68" s="4">
        <v>11939.28</v>
      </c>
      <c r="AE68" s="8">
        <v>118.56183540000001</v>
      </c>
      <c r="AF68" s="7">
        <v>71.418507983169903</v>
      </c>
      <c r="AG68" s="4">
        <v>1824603</v>
      </c>
      <c r="AH68" s="4">
        <v>23440916</v>
      </c>
      <c r="AI68" s="8">
        <v>136</v>
      </c>
      <c r="AJ68" s="4">
        <v>243962</v>
      </c>
      <c r="AK68" s="8">
        <v>99</v>
      </c>
      <c r="AL68" s="7">
        <v>71.977026177660505</v>
      </c>
      <c r="AM68" s="4">
        <v>4339345</v>
      </c>
      <c r="AN68" s="4">
        <v>23694543</v>
      </c>
      <c r="AO68" s="8">
        <v>140.034932509691</v>
      </c>
      <c r="AP68" s="4">
        <v>1396003</v>
      </c>
      <c r="AQ68" s="8">
        <v>101.642634420276</v>
      </c>
      <c r="AR68" s="7">
        <v>71.401599240181298</v>
      </c>
      <c r="AS68" s="4">
        <v>3118906</v>
      </c>
      <c r="AT68" s="4">
        <v>21363632</v>
      </c>
      <c r="AU68" s="8">
        <v>102.86026458000001</v>
      </c>
      <c r="AV68" s="4">
        <v>412671</v>
      </c>
      <c r="AW68" s="8">
        <v>84.941774148999997</v>
      </c>
      <c r="AX68" s="7">
        <v>67.968481153399694</v>
      </c>
      <c r="AY68" s="4">
        <v>3471949</v>
      </c>
      <c r="AZ68" s="4">
        <v>18512599</v>
      </c>
      <c r="BA68" s="8">
        <v>81.152430129482994</v>
      </c>
      <c r="BB68" s="4">
        <v>99805</v>
      </c>
      <c r="BC68" s="8">
        <v>73.314857362029699</v>
      </c>
      <c r="BD68" s="7">
        <v>72.470910412342604</v>
      </c>
      <c r="BE68" s="4">
        <v>3193072</v>
      </c>
      <c r="BF68" s="4">
        <v>19616774</v>
      </c>
      <c r="BG68" s="8">
        <v>90.395755239956898</v>
      </c>
      <c r="BH68" s="4">
        <v>69854</v>
      </c>
      <c r="BI68" s="8">
        <v>80.683228512926803</v>
      </c>
      <c r="BJ68" s="7">
        <v>71.289631653119301</v>
      </c>
      <c r="BK68" s="4">
        <v>7715433</v>
      </c>
      <c r="BL68" s="4">
        <v>23543300</v>
      </c>
      <c r="BM68" s="8">
        <v>113.143920763037</v>
      </c>
      <c r="BN68" s="4">
        <v>3479346</v>
      </c>
      <c r="BO68" s="8">
        <v>101.876033293879</v>
      </c>
      <c r="BP68" s="7">
        <v>70.559772943459606</v>
      </c>
      <c r="BQ68" s="4">
        <v>6141864</v>
      </c>
      <c r="BR68" s="4">
        <v>25720066</v>
      </c>
      <c r="BS68" s="8">
        <v>131.58620870422399</v>
      </c>
      <c r="BT68" s="4">
        <v>3720634</v>
      </c>
      <c r="BU68" s="8">
        <v>105.33673779267301</v>
      </c>
      <c r="BV68" s="7">
        <v>70.154655239590795</v>
      </c>
      <c r="BW68" s="4">
        <v>6767578</v>
      </c>
      <c r="BX68" s="4">
        <v>30395391</v>
      </c>
      <c r="BY68" s="8">
        <v>150.630168137194</v>
      </c>
      <c r="BZ68" s="4">
        <v>5684001</v>
      </c>
      <c r="CA68" s="8">
        <v>115.36593944318101</v>
      </c>
      <c r="CB68" s="7">
        <v>68.829644468178969</v>
      </c>
      <c r="CC68" s="4">
        <v>4282384</v>
      </c>
      <c r="CD68" s="4">
        <v>31637198</v>
      </c>
      <c r="CE68" s="8">
        <v>127.95410505629199</v>
      </c>
      <c r="CF68" s="4">
        <v>1904305</v>
      </c>
      <c r="CG68" s="8">
        <v>111.770821573381</v>
      </c>
      <c r="CH68" s="7">
        <v>70.558963720759124</v>
      </c>
      <c r="CI68" s="4">
        <v>-2660855</v>
      </c>
      <c r="CJ68" s="4">
        <v>5448100</v>
      </c>
      <c r="CK68" s="8">
        <v>48.329774195592798</v>
      </c>
      <c r="CL68" s="4">
        <v>-5324641</v>
      </c>
      <c r="CM68" s="8">
        <v>17.986044729542702</v>
      </c>
      <c r="CN68" s="7">
        <v>978.27665490536845</v>
      </c>
      <c r="CO68" s="4">
        <v>52392022.159999996</v>
      </c>
      <c r="CP68" s="4">
        <v>374149150.79000002</v>
      </c>
      <c r="CQ68" s="8">
        <v>1631.0025858480858</v>
      </c>
      <c r="CR68" s="4">
        <v>14928385.429999992</v>
      </c>
      <c r="CS68" s="8">
        <v>1396.6487482730731</v>
      </c>
      <c r="CV68" s="4">
        <v>31637198</v>
      </c>
      <c r="CW68" s="4">
        <v>5448100</v>
      </c>
      <c r="CX68" s="5">
        <f t="shared" si="0"/>
        <v>-26189098</v>
      </c>
    </row>
    <row r="69" spans="1:102" x14ac:dyDescent="0.2">
      <c r="A69" s="2" t="s">
        <v>732</v>
      </c>
      <c r="B69" s="7"/>
      <c r="C69" s="4"/>
      <c r="D69" s="4">
        <v>573490.16</v>
      </c>
      <c r="E69" s="8"/>
      <c r="F69" s="4"/>
      <c r="G69" s="8"/>
      <c r="H69" s="7">
        <v>9.9875103986555196</v>
      </c>
      <c r="I69" s="4">
        <v>158621.53</v>
      </c>
      <c r="J69" s="4">
        <v>485999.21</v>
      </c>
      <c r="K69" s="8">
        <v>333.60768795785998</v>
      </c>
      <c r="L69" s="4">
        <v>105439.67</v>
      </c>
      <c r="M69" s="8">
        <v>115.974939986053</v>
      </c>
      <c r="N69" s="7">
        <v>3.40410898250127</v>
      </c>
      <c r="O69" s="4">
        <v>473422.92</v>
      </c>
      <c r="P69" s="4">
        <v>798140.42</v>
      </c>
      <c r="Q69" s="8">
        <v>342.39636562770102</v>
      </c>
      <c r="R69" s="4">
        <v>382263.78</v>
      </c>
      <c r="S69" s="8">
        <v>175.675572222505</v>
      </c>
      <c r="T69" s="7"/>
      <c r="U69" s="4"/>
      <c r="V69" s="4"/>
      <c r="W69" s="8"/>
      <c r="X69" s="4"/>
      <c r="Y69" s="8"/>
      <c r="Z69" s="7">
        <v>11.31073821</v>
      </c>
      <c r="AA69" s="4">
        <v>24666.95</v>
      </c>
      <c r="AB69" s="4">
        <v>496875.7</v>
      </c>
      <c r="AC69" s="8">
        <v>196.0090951</v>
      </c>
      <c r="AD69" s="4"/>
      <c r="AE69" s="8">
        <v>98.054841370000005</v>
      </c>
      <c r="AF69" s="7">
        <v>10.5340263494148</v>
      </c>
      <c r="AG69" s="4">
        <v>133773</v>
      </c>
      <c r="AH69" s="4">
        <v>517228</v>
      </c>
      <c r="AI69" s="8">
        <v>196</v>
      </c>
      <c r="AJ69" s="4">
        <v>21303</v>
      </c>
      <c r="AK69" s="8">
        <v>93</v>
      </c>
      <c r="AL69" s="7">
        <v>13.200213831875899</v>
      </c>
      <c r="AM69" s="4">
        <v>380505</v>
      </c>
      <c r="AN69" s="4">
        <v>611569</v>
      </c>
      <c r="AO69" s="8">
        <v>268.990886777149</v>
      </c>
      <c r="AP69" s="4">
        <v>233345</v>
      </c>
      <c r="AQ69" s="8">
        <v>129.96575014964401</v>
      </c>
      <c r="AR69" s="7">
        <v>7.46384502340221</v>
      </c>
      <c r="AS69" s="4">
        <v>1225988</v>
      </c>
      <c r="AT69" s="4">
        <v>1607312</v>
      </c>
      <c r="AU69" s="8">
        <v>433.61334539000001</v>
      </c>
      <c r="AV69" s="4">
        <v>1094672</v>
      </c>
      <c r="AW69" s="8">
        <v>345.62422125000001</v>
      </c>
      <c r="AX69" s="7">
        <v>5.1966661143357804</v>
      </c>
      <c r="AY69" s="4">
        <v>624320</v>
      </c>
      <c r="AZ69" s="4">
        <v>1928184</v>
      </c>
      <c r="BA69" s="8">
        <v>431.32205662472097</v>
      </c>
      <c r="BB69" s="4">
        <v>495942</v>
      </c>
      <c r="BC69" s="8">
        <v>383.97355455286203</v>
      </c>
      <c r="BD69" s="7">
        <v>3.3250678449942002</v>
      </c>
      <c r="BE69" s="4">
        <v>481550</v>
      </c>
      <c r="BF69" s="4">
        <v>2187931</v>
      </c>
      <c r="BG69" s="8">
        <v>465.38374320959298</v>
      </c>
      <c r="BH69" s="4">
        <v>347088</v>
      </c>
      <c r="BI69" s="8">
        <v>471.02589863007802</v>
      </c>
      <c r="BJ69" s="7">
        <v>7.2872424716234097</v>
      </c>
      <c r="BK69" s="4">
        <v>536825</v>
      </c>
      <c r="BL69" s="4">
        <v>2644796</v>
      </c>
      <c r="BM69" s="8">
        <v>731.67537758755498</v>
      </c>
      <c r="BN69" s="4">
        <v>393455</v>
      </c>
      <c r="BO69" s="8">
        <v>725.62547155575703</v>
      </c>
      <c r="BP69" s="7">
        <v>14.5620058853395</v>
      </c>
      <c r="BQ69" s="4">
        <v>44680</v>
      </c>
      <c r="BR69" s="4">
        <v>2593480</v>
      </c>
      <c r="BS69" s="8">
        <v>592.89217176971499</v>
      </c>
      <c r="BT69" s="4">
        <v>-133115</v>
      </c>
      <c r="BU69" s="8">
        <v>622.64440852126302</v>
      </c>
      <c r="BV69" s="7">
        <v>9.3395692735212403</v>
      </c>
      <c r="BW69" s="4">
        <v>286979</v>
      </c>
      <c r="BX69" s="4">
        <v>2819203</v>
      </c>
      <c r="BY69" s="8">
        <v>573.35021389046904</v>
      </c>
      <c r="BZ69" s="4">
        <v>129042</v>
      </c>
      <c r="CA69" s="8">
        <v>587.25885173250401</v>
      </c>
      <c r="CB69" s="7">
        <v>6.5533095009389406</v>
      </c>
      <c r="CC69" s="4">
        <v>1221870</v>
      </c>
      <c r="CD69" s="4">
        <v>3961897</v>
      </c>
      <c r="CE69" s="8">
        <v>643.22015351064397</v>
      </c>
      <c r="CF69" s="4">
        <v>1093982</v>
      </c>
      <c r="CG69" s="8">
        <v>691.827634244205</v>
      </c>
      <c r="CH69" s="7">
        <v>12.15778011900799</v>
      </c>
      <c r="CI69" s="4">
        <v>-503424</v>
      </c>
      <c r="CJ69" s="4">
        <v>1875459</v>
      </c>
      <c r="CK69" s="8">
        <v>227.04768772471499</v>
      </c>
      <c r="CL69" s="4">
        <v>-676424</v>
      </c>
      <c r="CM69" s="8">
        <v>235.42943500651899</v>
      </c>
      <c r="CN69" s="7">
        <v>114.32208400561076</v>
      </c>
      <c r="CO69" s="4">
        <v>5089777.4000000004</v>
      </c>
      <c r="CP69" s="4">
        <v>23101564.490000002</v>
      </c>
      <c r="CQ69" s="8">
        <v>5435.5087851701219</v>
      </c>
      <c r="CR69" s="4">
        <v>3486993.45</v>
      </c>
      <c r="CS69" s="8">
        <v>4676.0805792213905</v>
      </c>
      <c r="CV69" s="4">
        <v>3961897</v>
      </c>
      <c r="CW69" s="4">
        <v>1875459</v>
      </c>
      <c r="CX69" s="5">
        <f t="shared" si="0"/>
        <v>-2086438</v>
      </c>
    </row>
    <row r="70" spans="1:102" x14ac:dyDescent="0.2">
      <c r="A70" s="2" t="s">
        <v>410</v>
      </c>
      <c r="B70" s="7"/>
      <c r="C70" s="4"/>
      <c r="D70" s="4"/>
      <c r="E70" s="8"/>
      <c r="F70" s="4"/>
      <c r="G70" s="8"/>
      <c r="H70" s="7"/>
      <c r="I70" s="4"/>
      <c r="J70" s="4"/>
      <c r="K70" s="8"/>
      <c r="L70" s="4"/>
      <c r="M70" s="8"/>
      <c r="N70" s="7"/>
      <c r="O70" s="4"/>
      <c r="P70" s="4"/>
      <c r="Q70" s="8"/>
      <c r="R70" s="4"/>
      <c r="S70" s="8"/>
      <c r="T70" s="7"/>
      <c r="U70" s="4"/>
      <c r="V70" s="4"/>
      <c r="W70" s="8"/>
      <c r="X70" s="4"/>
      <c r="Y70" s="8"/>
      <c r="Z70" s="7"/>
      <c r="AA70" s="4"/>
      <c r="AB70" s="4"/>
      <c r="AC70" s="8"/>
      <c r="AD70" s="4"/>
      <c r="AE70" s="8"/>
      <c r="AF70" s="7"/>
      <c r="AG70" s="4"/>
      <c r="AH70" s="4"/>
      <c r="AI70" s="8"/>
      <c r="AJ70" s="4"/>
      <c r="AK70" s="8"/>
      <c r="AL70" s="7"/>
      <c r="AM70" s="4"/>
      <c r="AN70" s="4"/>
      <c r="AO70" s="8"/>
      <c r="AP70" s="4"/>
      <c r="AQ70" s="8"/>
      <c r="AR70" s="7"/>
      <c r="AS70" s="4"/>
      <c r="AT70" s="4"/>
      <c r="AU70" s="8"/>
      <c r="AV70" s="4"/>
      <c r="AW70" s="8"/>
      <c r="AX70" s="7"/>
      <c r="AY70" s="4"/>
      <c r="AZ70" s="4"/>
      <c r="BA70" s="8"/>
      <c r="BB70" s="4"/>
      <c r="BC70" s="8"/>
      <c r="BD70" s="7"/>
      <c r="BE70" s="4"/>
      <c r="BF70" s="4"/>
      <c r="BG70" s="8"/>
      <c r="BH70" s="4"/>
      <c r="BI70" s="8"/>
      <c r="BJ70" s="7">
        <v>40.805319433349702</v>
      </c>
      <c r="BK70" s="4">
        <v>1668434</v>
      </c>
      <c r="BL70" s="4">
        <v>2529683</v>
      </c>
      <c r="BM70" s="8">
        <v>126.11080424496301</v>
      </c>
      <c r="BN70" s="4">
        <v>1217365</v>
      </c>
      <c r="BO70" s="8">
        <v>110.167674728012</v>
      </c>
      <c r="BP70" s="7">
        <v>69.473901356227898</v>
      </c>
      <c r="BQ70" s="4">
        <v>1943192</v>
      </c>
      <c r="BR70" s="4">
        <v>4145014</v>
      </c>
      <c r="BS70" s="8">
        <v>106.902799975571</v>
      </c>
      <c r="BT70" s="4">
        <v>1303129</v>
      </c>
      <c r="BU70" s="8">
        <v>107.46681085789901</v>
      </c>
      <c r="BV70" s="7">
        <v>73.110834543945998</v>
      </c>
      <c r="BW70" s="4">
        <v>1202827</v>
      </c>
      <c r="BX70" s="4">
        <v>5960832</v>
      </c>
      <c r="BY70" s="8">
        <v>136.85658506433501</v>
      </c>
      <c r="BZ70" s="4">
        <v>720777</v>
      </c>
      <c r="CA70" s="8">
        <v>148.834219768385</v>
      </c>
      <c r="CB70" s="7">
        <v>70.399947329882522</v>
      </c>
      <c r="CC70" s="4">
        <v>1233658</v>
      </c>
      <c r="CD70" s="4">
        <v>5194485</v>
      </c>
      <c r="CE70" s="8">
        <v>166.47992254961</v>
      </c>
      <c r="CF70" s="4">
        <v>794004</v>
      </c>
      <c r="CG70" s="8">
        <v>114.903338167838</v>
      </c>
      <c r="CH70" s="7">
        <v>77.638023024487495</v>
      </c>
      <c r="CI70" s="4">
        <v>-87363</v>
      </c>
      <c r="CJ70" s="4">
        <v>4849901</v>
      </c>
      <c r="CK70" s="8">
        <v>82.690086554560196</v>
      </c>
      <c r="CL70" s="4">
        <v>-523763</v>
      </c>
      <c r="CM70" s="8">
        <v>97.511374045963507</v>
      </c>
      <c r="CN70" s="7">
        <v>331.42802568789364</v>
      </c>
      <c r="CO70" s="4">
        <v>5960748</v>
      </c>
      <c r="CP70" s="4">
        <v>22679915</v>
      </c>
      <c r="CQ70" s="8">
        <v>619.04019838903923</v>
      </c>
      <c r="CR70" s="4">
        <v>3511512</v>
      </c>
      <c r="CS70" s="8">
        <v>578.88341756809757</v>
      </c>
      <c r="CV70" s="4">
        <v>5194485</v>
      </c>
      <c r="CW70" s="4">
        <v>4849901</v>
      </c>
      <c r="CX70" s="5">
        <f t="shared" si="0"/>
        <v>-344584</v>
      </c>
    </row>
    <row r="71" spans="1:102" x14ac:dyDescent="0.2">
      <c r="A71" s="2" t="s">
        <v>488</v>
      </c>
      <c r="B71" s="7"/>
      <c r="C71" s="4"/>
      <c r="D71" s="4"/>
      <c r="E71" s="8"/>
      <c r="F71" s="4"/>
      <c r="G71" s="8"/>
      <c r="H71" s="7">
        <v>33.931966820303998</v>
      </c>
      <c r="I71" s="4">
        <v>7004965.21</v>
      </c>
      <c r="J71" s="4">
        <v>1051654.81999996</v>
      </c>
      <c r="K71" s="8">
        <v>32.741333336469602</v>
      </c>
      <c r="L71" s="4">
        <v>7407214.3200000003</v>
      </c>
      <c r="M71" s="8">
        <v>7.7141520565814199</v>
      </c>
      <c r="N71" s="7">
        <v>34.099132800955502</v>
      </c>
      <c r="O71" s="4">
        <v>4365938.2699999902</v>
      </c>
      <c r="P71" s="4">
        <v>3862380.44</v>
      </c>
      <c r="Q71" s="8">
        <v>76.247789031120405</v>
      </c>
      <c r="R71" s="4">
        <v>3991580.25999999</v>
      </c>
      <c r="S71" s="8">
        <v>25.336175901564499</v>
      </c>
      <c r="T71" s="7">
        <v>34.099111430000001</v>
      </c>
      <c r="U71" s="4">
        <v>5786841.25</v>
      </c>
      <c r="V71" s="4">
        <v>8614191.6999999993</v>
      </c>
      <c r="W71" s="8">
        <v>63.558004410000002</v>
      </c>
      <c r="X71" s="4">
        <v>5376644.71</v>
      </c>
      <c r="Y71" s="8">
        <v>61.224054119999998</v>
      </c>
      <c r="Z71" s="7">
        <v>33.426668710000001</v>
      </c>
      <c r="AA71" s="4">
        <v>4322665.96</v>
      </c>
      <c r="AB71" s="4">
        <v>9538425.3599999994</v>
      </c>
      <c r="AC71" s="8">
        <v>97.485008329999999</v>
      </c>
      <c r="AD71" s="4">
        <v>2331059.6</v>
      </c>
      <c r="AE71" s="8">
        <v>69.514085620000003</v>
      </c>
      <c r="AF71" s="7">
        <v>32.569419093466998</v>
      </c>
      <c r="AG71" s="4">
        <v>3169159</v>
      </c>
      <c r="AH71" s="4">
        <v>11418699</v>
      </c>
      <c r="AI71" s="8">
        <v>130</v>
      </c>
      <c r="AJ71" s="4">
        <v>998949</v>
      </c>
      <c r="AK71" s="8">
        <v>85</v>
      </c>
      <c r="AL71" s="7">
        <v>27.343604570910699</v>
      </c>
      <c r="AM71" s="4">
        <v>14169187</v>
      </c>
      <c r="AN71" s="4">
        <v>20397655</v>
      </c>
      <c r="AO71" s="8">
        <v>120.29663792033701</v>
      </c>
      <c r="AP71" s="4">
        <v>12369358</v>
      </c>
      <c r="AQ71" s="8">
        <v>166.52282767949299</v>
      </c>
      <c r="AR71" s="7">
        <v>31.697019665071501</v>
      </c>
      <c r="AS71" s="4">
        <v>3894773</v>
      </c>
      <c r="AT71" s="4">
        <v>18482431</v>
      </c>
      <c r="AU71" s="8">
        <v>154.67194211</v>
      </c>
      <c r="AV71" s="4">
        <v>2761360</v>
      </c>
      <c r="AW71" s="8">
        <v>140.15332308999999</v>
      </c>
      <c r="AX71" s="7">
        <v>34.579054804717003</v>
      </c>
      <c r="AY71" s="4">
        <v>4786925</v>
      </c>
      <c r="AZ71" s="4">
        <v>22129639</v>
      </c>
      <c r="BA71" s="8">
        <v>191.936066543088</v>
      </c>
      <c r="BB71" s="4">
        <v>2675781</v>
      </c>
      <c r="BC71" s="8">
        <v>165.63150567706899</v>
      </c>
      <c r="BD71" s="7">
        <v>33.470346066111297</v>
      </c>
      <c r="BE71" s="4">
        <v>6328246</v>
      </c>
      <c r="BF71" s="4">
        <v>19592433</v>
      </c>
      <c r="BG71" s="8">
        <v>161.306925283879</v>
      </c>
      <c r="BH71" s="4">
        <v>3382506</v>
      </c>
      <c r="BI71" s="8">
        <v>144.53876978403301</v>
      </c>
      <c r="BJ71" s="7">
        <v>31.960857916573701</v>
      </c>
      <c r="BK71" s="4">
        <v>9002387</v>
      </c>
      <c r="BL71" s="4">
        <v>19779410</v>
      </c>
      <c r="BM71" s="8">
        <v>174.419148997744</v>
      </c>
      <c r="BN71" s="4">
        <v>4896066</v>
      </c>
      <c r="BO71" s="8">
        <v>157.06481900743901</v>
      </c>
      <c r="BP71" s="7">
        <v>71.919954921722393</v>
      </c>
      <c r="BQ71" s="4">
        <v>4765807</v>
      </c>
      <c r="BR71" s="4">
        <v>14390381</v>
      </c>
      <c r="BS71" s="8">
        <v>65.345924559744006</v>
      </c>
      <c r="BT71" s="4">
        <v>-61194</v>
      </c>
      <c r="BU71" s="8">
        <v>41.087711168937403</v>
      </c>
      <c r="BV71" s="7">
        <v>70.317690963927703</v>
      </c>
      <c r="BW71" s="4">
        <v>6917842</v>
      </c>
      <c r="BX71" s="4">
        <v>19957253</v>
      </c>
      <c r="BY71" s="8">
        <v>91.462302307372696</v>
      </c>
      <c r="BZ71" s="4">
        <v>1604384</v>
      </c>
      <c r="CA71" s="8">
        <v>55.6734268119977</v>
      </c>
      <c r="CB71" s="7">
        <v>69.383220932171739</v>
      </c>
      <c r="CC71" s="4">
        <v>7609771</v>
      </c>
      <c r="CD71" s="4">
        <v>23296650</v>
      </c>
      <c r="CE71" s="8">
        <v>83.643973689922106</v>
      </c>
      <c r="CF71" s="4">
        <v>5272812</v>
      </c>
      <c r="CG71" s="8">
        <v>61.783957579287701</v>
      </c>
      <c r="CH71" s="7">
        <v>72.897530541466097</v>
      </c>
      <c r="CI71" s="4">
        <v>1309571</v>
      </c>
      <c r="CJ71" s="4">
        <v>14470211</v>
      </c>
      <c r="CK71" s="8">
        <v>52.157628167495901</v>
      </c>
      <c r="CL71" s="4">
        <v>-660429</v>
      </c>
      <c r="CM71" s="8">
        <v>36.6661836756439</v>
      </c>
      <c r="CN71" s="7">
        <v>611.69557923739853</v>
      </c>
      <c r="CO71" s="4">
        <v>83434078.689999998</v>
      </c>
      <c r="CP71" s="4">
        <v>206981414.31999996</v>
      </c>
      <c r="CQ71" s="8">
        <v>1495.2726846871728</v>
      </c>
      <c r="CR71" s="4">
        <v>52346091.889999993</v>
      </c>
      <c r="CS71" s="8">
        <v>1217.9109921720465</v>
      </c>
      <c r="CV71" s="4">
        <v>23296650</v>
      </c>
      <c r="CW71" s="4">
        <v>14470211</v>
      </c>
      <c r="CX71" s="5">
        <f t="shared" ref="CX71:CX134" si="1">CW71-CV71</f>
        <v>-8826439</v>
      </c>
    </row>
    <row r="72" spans="1:102" x14ac:dyDescent="0.2">
      <c r="A72" s="2" t="s">
        <v>255</v>
      </c>
      <c r="B72" s="7">
        <v>35.265563496054803</v>
      </c>
      <c r="C72" s="4">
        <v>465639.14</v>
      </c>
      <c r="D72" s="4">
        <v>2398347.8399999901</v>
      </c>
      <c r="E72" s="8">
        <v>53.829492464460301</v>
      </c>
      <c r="F72" s="4"/>
      <c r="G72" s="8">
        <v>72.603074156008105</v>
      </c>
      <c r="H72" s="7">
        <v>33.9899618068089</v>
      </c>
      <c r="I72" s="4">
        <v>573993.38000000105</v>
      </c>
      <c r="J72" s="4">
        <v>1969113.57</v>
      </c>
      <c r="K72" s="8">
        <v>20.832960246225198</v>
      </c>
      <c r="L72" s="4"/>
      <c r="M72" s="8">
        <v>56.1390457955318</v>
      </c>
      <c r="N72" s="7">
        <v>32.979443243400802</v>
      </c>
      <c r="O72" s="4">
        <v>2271797.21</v>
      </c>
      <c r="P72" s="4">
        <v>2446956.6699999901</v>
      </c>
      <c r="Q72" s="8">
        <v>58.720562223910001</v>
      </c>
      <c r="R72" s="4">
        <v>923001.77999999898</v>
      </c>
      <c r="S72" s="8">
        <v>74.425144328867205</v>
      </c>
      <c r="T72" s="7">
        <v>35.169110029999999</v>
      </c>
      <c r="U72" s="4">
        <v>1736141.84</v>
      </c>
      <c r="V72" s="4">
        <v>2889830.43</v>
      </c>
      <c r="W72" s="8">
        <v>91.084438129999995</v>
      </c>
      <c r="X72" s="4">
        <v>390444.81</v>
      </c>
      <c r="Y72" s="8">
        <v>85.078563900000006</v>
      </c>
      <c r="Z72" s="7">
        <v>33.788320120000002</v>
      </c>
      <c r="AA72" s="4">
        <v>2321382.38</v>
      </c>
      <c r="AB72" s="4">
        <v>4455371.6399999997</v>
      </c>
      <c r="AC72" s="8">
        <v>150.676883</v>
      </c>
      <c r="AD72" s="4">
        <v>303533.57</v>
      </c>
      <c r="AE72" s="8">
        <v>139.1096254</v>
      </c>
      <c r="AF72" s="7">
        <v>76.080852018991095</v>
      </c>
      <c r="AG72" s="4">
        <v>1708936</v>
      </c>
      <c r="AH72" s="4">
        <v>4251812</v>
      </c>
      <c r="AI72" s="8">
        <v>56</v>
      </c>
      <c r="AJ72" s="4">
        <v>174533</v>
      </c>
      <c r="AK72" s="8">
        <v>44</v>
      </c>
      <c r="AL72" s="7">
        <v>75.994091635246804</v>
      </c>
      <c r="AM72" s="4">
        <v>2021186</v>
      </c>
      <c r="AN72" s="4">
        <v>4416992</v>
      </c>
      <c r="AO72" s="8">
        <v>69.682169379063097</v>
      </c>
      <c r="AP72" s="4">
        <v>304935</v>
      </c>
      <c r="AQ72" s="8">
        <v>45.575319806982399</v>
      </c>
      <c r="AR72" s="7">
        <v>74.958418044009704</v>
      </c>
      <c r="AS72" s="4">
        <v>2385016</v>
      </c>
      <c r="AT72" s="4">
        <v>5382277</v>
      </c>
      <c r="AU72" s="8">
        <v>78.333057322000002</v>
      </c>
      <c r="AV72" s="4">
        <v>667938</v>
      </c>
      <c r="AW72" s="8">
        <v>53.294053022999996</v>
      </c>
      <c r="AX72" s="7">
        <v>75.109975631037301</v>
      </c>
      <c r="AY72" s="4">
        <v>2248028</v>
      </c>
      <c r="AZ72" s="4">
        <v>5172854</v>
      </c>
      <c r="BA72" s="8">
        <v>60.837146467002398</v>
      </c>
      <c r="BB72" s="4">
        <v>875974</v>
      </c>
      <c r="BC72" s="8">
        <v>49.880913551371997</v>
      </c>
      <c r="BD72" s="7">
        <v>76.548071813147502</v>
      </c>
      <c r="BE72" s="4">
        <v>1977734</v>
      </c>
      <c r="BF72" s="4">
        <v>5674702</v>
      </c>
      <c r="BG72" s="8">
        <v>71.311781833682602</v>
      </c>
      <c r="BH72" s="4">
        <v>583304</v>
      </c>
      <c r="BI72" s="8">
        <v>54.2099002931256</v>
      </c>
      <c r="BJ72" s="7">
        <v>74.646059911200098</v>
      </c>
      <c r="BK72" s="4">
        <v>4182163</v>
      </c>
      <c r="BL72" s="4">
        <v>8204470</v>
      </c>
      <c r="BM72" s="8">
        <v>108.779675397869</v>
      </c>
      <c r="BN72" s="4">
        <v>1491113</v>
      </c>
      <c r="BO72" s="8">
        <v>80.798986120322496</v>
      </c>
      <c r="BP72" s="7">
        <v>77.181198536641702</v>
      </c>
      <c r="BQ72" s="4">
        <v>2016413</v>
      </c>
      <c r="BR72" s="4">
        <v>8980673</v>
      </c>
      <c r="BS72" s="8">
        <v>124.090703185758</v>
      </c>
      <c r="BT72" s="4">
        <v>693576</v>
      </c>
      <c r="BU72" s="8">
        <v>84.212531311974203</v>
      </c>
      <c r="BV72" s="7">
        <v>73.246182663264705</v>
      </c>
      <c r="BW72" s="4">
        <v>4064861</v>
      </c>
      <c r="BX72" s="4">
        <v>11371177</v>
      </c>
      <c r="BY72" s="8">
        <v>135.83937931946099</v>
      </c>
      <c r="BZ72" s="4">
        <v>1775691</v>
      </c>
      <c r="CA72" s="8">
        <v>102.712690263016</v>
      </c>
      <c r="CB72" s="7">
        <v>76.113144594407586</v>
      </c>
      <c r="CC72" s="4">
        <v>1616911</v>
      </c>
      <c r="CD72" s="4">
        <v>10379782</v>
      </c>
      <c r="CE72" s="8">
        <v>148.386936185054</v>
      </c>
      <c r="CF72" s="4">
        <v>182908</v>
      </c>
      <c r="CG72" s="8">
        <v>86.138098167867199</v>
      </c>
      <c r="CH72" s="7">
        <v>79.376182978000841</v>
      </c>
      <c r="CI72" s="4">
        <v>314529</v>
      </c>
      <c r="CJ72" s="4">
        <v>4405030</v>
      </c>
      <c r="CK72" s="8">
        <v>62.581991865791402</v>
      </c>
      <c r="CL72" s="4">
        <v>-1225471</v>
      </c>
      <c r="CM72" s="8">
        <v>34.330430196891001</v>
      </c>
      <c r="CN72" s="7">
        <v>930.44657652221179</v>
      </c>
      <c r="CO72" s="4">
        <v>29904730.950000003</v>
      </c>
      <c r="CP72" s="4">
        <v>82399389.149999976</v>
      </c>
      <c r="CQ72" s="8">
        <v>1290.9871770202772</v>
      </c>
      <c r="CR72" s="4">
        <v>7141481.1599999992</v>
      </c>
      <c r="CS72" s="8">
        <v>1062.508376314958</v>
      </c>
      <c r="CV72" s="4">
        <v>10379782</v>
      </c>
      <c r="CW72" s="4">
        <v>4405030</v>
      </c>
      <c r="CX72" s="5">
        <f t="shared" si="1"/>
        <v>-5974752</v>
      </c>
    </row>
    <row r="73" spans="1:102" x14ac:dyDescent="0.2">
      <c r="A73" s="2" t="s">
        <v>636</v>
      </c>
      <c r="B73" s="7">
        <v>42.517026483722702</v>
      </c>
      <c r="C73" s="4"/>
      <c r="D73" s="4">
        <v>4746247.4800000004</v>
      </c>
      <c r="E73" s="8">
        <v>330.49087716220401</v>
      </c>
      <c r="F73" s="4"/>
      <c r="G73" s="8">
        <v>136.73836497604299</v>
      </c>
      <c r="H73" s="7">
        <v>73.078455597708796</v>
      </c>
      <c r="I73" s="4">
        <v>529490.34000000195</v>
      </c>
      <c r="J73" s="4">
        <v>4386013.47</v>
      </c>
      <c r="K73" s="8">
        <v>138.76057061328501</v>
      </c>
      <c r="L73" s="4">
        <v>261795.680000002</v>
      </c>
      <c r="M73" s="8">
        <v>54.043510307612202</v>
      </c>
      <c r="N73" s="7">
        <v>70.3780847564514</v>
      </c>
      <c r="O73" s="4">
        <v>1639575.71</v>
      </c>
      <c r="P73" s="4">
        <v>3695107.55</v>
      </c>
      <c r="Q73" s="8">
        <v>120.113684747671</v>
      </c>
      <c r="R73" s="4">
        <v>685106.75</v>
      </c>
      <c r="S73" s="8">
        <v>43.461255161468003</v>
      </c>
      <c r="T73" s="7"/>
      <c r="U73" s="4">
        <v>1064238</v>
      </c>
      <c r="V73" s="4">
        <v>3922781</v>
      </c>
      <c r="W73" s="8">
        <v>97.839910000000003</v>
      </c>
      <c r="X73" s="4">
        <v>4948</v>
      </c>
      <c r="Y73" s="8">
        <v>45.16</v>
      </c>
      <c r="Z73" s="7">
        <v>74.664595950000006</v>
      </c>
      <c r="AA73" s="4">
        <v>1239579.73</v>
      </c>
      <c r="AB73" s="4">
        <v>4769216.13</v>
      </c>
      <c r="AC73" s="8">
        <v>109.4155509</v>
      </c>
      <c r="AD73" s="4">
        <v>185940.39</v>
      </c>
      <c r="AE73" s="8">
        <v>54.639110680000002</v>
      </c>
      <c r="AF73" s="7">
        <v>75.962688296274493</v>
      </c>
      <c r="AG73" s="4">
        <v>481281</v>
      </c>
      <c r="AH73" s="4">
        <v>3797523</v>
      </c>
      <c r="AI73" s="8">
        <v>111</v>
      </c>
      <c r="AJ73" s="4">
        <v>27936</v>
      </c>
      <c r="AK73" s="8">
        <v>42</v>
      </c>
      <c r="AL73" s="7">
        <v>77.122098483877707</v>
      </c>
      <c r="AM73" s="4">
        <v>751529</v>
      </c>
      <c r="AN73" s="4">
        <v>3243240</v>
      </c>
      <c r="AO73" s="8">
        <v>107.77312678664001</v>
      </c>
      <c r="AP73" s="4">
        <v>921</v>
      </c>
      <c r="AQ73" s="8">
        <v>36.972674171845703</v>
      </c>
      <c r="AR73" s="7">
        <v>76.286614343661498</v>
      </c>
      <c r="AS73" s="4">
        <v>1193570</v>
      </c>
      <c r="AT73" s="4">
        <v>3802715</v>
      </c>
      <c r="AU73" s="8">
        <v>107.24683168</v>
      </c>
      <c r="AV73" s="4">
        <v>892142</v>
      </c>
      <c r="AW73" s="8">
        <v>42.056484849999997</v>
      </c>
      <c r="AX73" s="7">
        <v>73.093540214090396</v>
      </c>
      <c r="AY73" s="4">
        <v>2090480</v>
      </c>
      <c r="AZ73" s="4">
        <v>4860344</v>
      </c>
      <c r="BA73" s="8">
        <v>112.21206973899599</v>
      </c>
      <c r="BB73" s="4">
        <v>921890</v>
      </c>
      <c r="BC73" s="8">
        <v>53.246333959061303</v>
      </c>
      <c r="BD73" s="7">
        <v>71.715872635224898</v>
      </c>
      <c r="BE73" s="4">
        <v>1669715</v>
      </c>
      <c r="BF73" s="4">
        <v>5748931</v>
      </c>
      <c r="BG73" s="8">
        <v>119.101529261051</v>
      </c>
      <c r="BH73" s="4">
        <v>945673</v>
      </c>
      <c r="BI73" s="8">
        <v>61.059251054884101</v>
      </c>
      <c r="BJ73" s="7">
        <v>73.236799542185594</v>
      </c>
      <c r="BK73" s="4">
        <v>1617424</v>
      </c>
      <c r="BL73" s="4">
        <v>6317938</v>
      </c>
      <c r="BM73" s="8">
        <v>134.77597317279299</v>
      </c>
      <c r="BN73" s="4">
        <v>941686</v>
      </c>
      <c r="BO73" s="8">
        <v>67.306462724339298</v>
      </c>
      <c r="BP73" s="7">
        <v>70.5832152952473</v>
      </c>
      <c r="BQ73" s="4">
        <v>2917091</v>
      </c>
      <c r="BR73" s="4">
        <v>8394472</v>
      </c>
      <c r="BS73" s="8">
        <v>162.82663706970499</v>
      </c>
      <c r="BT73" s="4">
        <v>1915598</v>
      </c>
      <c r="BU73" s="8">
        <v>87.105560611075504</v>
      </c>
      <c r="BV73" s="7">
        <v>72.387702675084199</v>
      </c>
      <c r="BW73" s="4">
        <v>1502273</v>
      </c>
      <c r="BX73" s="4">
        <v>7826772</v>
      </c>
      <c r="BY73" s="8">
        <v>133.27022089944199</v>
      </c>
      <c r="BZ73" s="4">
        <v>848321</v>
      </c>
      <c r="CA73" s="8">
        <v>75.861298464314004</v>
      </c>
      <c r="CB73" s="7">
        <v>73.377080650531113</v>
      </c>
      <c r="CC73" s="4">
        <v>678442</v>
      </c>
      <c r="CD73" s="4">
        <v>7004917</v>
      </c>
      <c r="CE73" s="8">
        <v>139.66996463786299</v>
      </c>
      <c r="CF73" s="4">
        <v>48177</v>
      </c>
      <c r="CG73" s="8">
        <v>64.4627427619277</v>
      </c>
      <c r="CH73" s="7">
        <v>73.419974880112619</v>
      </c>
      <c r="CI73" s="4">
        <v>-125629</v>
      </c>
      <c r="CJ73" s="4">
        <v>2228504</v>
      </c>
      <c r="CK73" s="8">
        <v>25.0298137306151</v>
      </c>
      <c r="CL73" s="4">
        <v>-1093816</v>
      </c>
      <c r="CM73" s="8">
        <v>17.824549479132902</v>
      </c>
      <c r="CN73" s="7">
        <v>997.82374980417273</v>
      </c>
      <c r="CO73" s="4">
        <v>17249059.780000001</v>
      </c>
      <c r="CP73" s="4">
        <v>74744721.629999995</v>
      </c>
      <c r="CQ73" s="8">
        <v>1949.5267604002647</v>
      </c>
      <c r="CR73" s="4">
        <v>6586318.8200000022</v>
      </c>
      <c r="CS73" s="8">
        <v>881.93759920170373</v>
      </c>
      <c r="CV73" s="4">
        <v>7004917</v>
      </c>
      <c r="CW73" s="4">
        <v>2228504</v>
      </c>
      <c r="CX73" s="5">
        <f t="shared" si="1"/>
        <v>-4776413</v>
      </c>
    </row>
    <row r="74" spans="1:102" x14ac:dyDescent="0.2">
      <c r="A74" s="2" t="s">
        <v>461</v>
      </c>
      <c r="B74" s="7">
        <v>44.737351868381303</v>
      </c>
      <c r="C74" s="4">
        <v>165495.360000001</v>
      </c>
      <c r="D74" s="4">
        <v>3267563.02</v>
      </c>
      <c r="E74" s="8">
        <v>199.64840638695301</v>
      </c>
      <c r="F74" s="4">
        <v>693684.52</v>
      </c>
      <c r="G74" s="8">
        <v>187.85116130660199</v>
      </c>
      <c r="H74" s="7">
        <v>48.19562490141</v>
      </c>
      <c r="I74" s="4">
        <v>459282.11</v>
      </c>
      <c r="J74" s="4">
        <v>2481315.5600000098</v>
      </c>
      <c r="K74" s="8">
        <v>209.02877401611499</v>
      </c>
      <c r="L74" s="4"/>
      <c r="M74" s="8">
        <v>142.663228917331</v>
      </c>
      <c r="N74" s="7">
        <v>42.750154660266702</v>
      </c>
      <c r="O74" s="4">
        <v>883465.91999999899</v>
      </c>
      <c r="P74" s="4">
        <v>2491398.4999999902</v>
      </c>
      <c r="Q74" s="8">
        <v>224.91565104922699</v>
      </c>
      <c r="R74" s="4">
        <v>26246.949999999801</v>
      </c>
      <c r="S74" s="8">
        <v>154.22051474227999</v>
      </c>
      <c r="T74" s="7">
        <v>77.977856389999999</v>
      </c>
      <c r="U74" s="4">
        <v>1546372.45</v>
      </c>
      <c r="V74" s="4">
        <v>3058055.07</v>
      </c>
      <c r="W74" s="8">
        <v>92.321798099999995</v>
      </c>
      <c r="X74" s="4">
        <v>564307.84</v>
      </c>
      <c r="Y74" s="8">
        <v>62.28226634</v>
      </c>
      <c r="Z74" s="7">
        <v>78.815422040000001</v>
      </c>
      <c r="AA74" s="4">
        <v>1327944.51</v>
      </c>
      <c r="AB74" s="4">
        <v>3356271.96</v>
      </c>
      <c r="AC74" s="8">
        <v>103.9696163</v>
      </c>
      <c r="AD74" s="4">
        <v>682054.2</v>
      </c>
      <c r="AE74" s="8">
        <v>67.241782760000007</v>
      </c>
      <c r="AF74" s="7">
        <v>76.820288391802293</v>
      </c>
      <c r="AG74" s="4">
        <v>1624749</v>
      </c>
      <c r="AH74" s="4">
        <v>4028570</v>
      </c>
      <c r="AI74" s="8">
        <v>106</v>
      </c>
      <c r="AJ74" s="4">
        <v>967684</v>
      </c>
      <c r="AK74" s="8">
        <v>78</v>
      </c>
      <c r="AL74" s="7">
        <v>79.718857727978602</v>
      </c>
      <c r="AM74" s="4">
        <v>991923</v>
      </c>
      <c r="AN74" s="4">
        <v>4099230</v>
      </c>
      <c r="AO74" s="8">
        <v>117.302053578974</v>
      </c>
      <c r="AP74" s="4">
        <v>344004</v>
      </c>
      <c r="AQ74" s="8">
        <v>75.583322449543999</v>
      </c>
      <c r="AR74" s="7">
        <v>76.257568352676003</v>
      </c>
      <c r="AS74" s="4">
        <v>2026951</v>
      </c>
      <c r="AT74" s="4">
        <v>4583832</v>
      </c>
      <c r="AU74" s="8">
        <v>121.34012882</v>
      </c>
      <c r="AV74" s="4">
        <v>1462585</v>
      </c>
      <c r="AW74" s="8">
        <v>81.896208096999999</v>
      </c>
      <c r="AX74" s="7">
        <v>77.255701488433104</v>
      </c>
      <c r="AY74" s="4">
        <v>2006361</v>
      </c>
      <c r="AZ74" s="4">
        <v>4597006</v>
      </c>
      <c r="BA74" s="8">
        <v>131.24675395744299</v>
      </c>
      <c r="BB74" s="4">
        <v>1329384</v>
      </c>
      <c r="BC74" s="8">
        <v>80.002200526560102</v>
      </c>
      <c r="BD74" s="7">
        <v>78.602158487651195</v>
      </c>
      <c r="BE74" s="4">
        <v>1379624</v>
      </c>
      <c r="BF74" s="4">
        <v>5019297</v>
      </c>
      <c r="BG74" s="8">
        <v>176.83332180221501</v>
      </c>
      <c r="BH74" s="4">
        <v>449044</v>
      </c>
      <c r="BI74" s="8">
        <v>85.804198185123795</v>
      </c>
      <c r="BJ74" s="7">
        <v>79.221723579973897</v>
      </c>
      <c r="BK74" s="4">
        <v>1883567</v>
      </c>
      <c r="BL74" s="4">
        <v>5915254</v>
      </c>
      <c r="BM74" s="8">
        <v>247.21172976220501</v>
      </c>
      <c r="BN74" s="4">
        <v>591070</v>
      </c>
      <c r="BO74" s="8">
        <v>102.491244652036</v>
      </c>
      <c r="BP74" s="7">
        <v>77.128773468937695</v>
      </c>
      <c r="BQ74" s="4">
        <v>2274557</v>
      </c>
      <c r="BR74" s="4">
        <v>6972368</v>
      </c>
      <c r="BS74" s="8">
        <v>213.787428407454</v>
      </c>
      <c r="BT74" s="4">
        <v>1417976</v>
      </c>
      <c r="BU74" s="8">
        <v>118.155385393391</v>
      </c>
      <c r="BV74" s="7">
        <v>76.547126026834206</v>
      </c>
      <c r="BW74" s="4">
        <v>2260617</v>
      </c>
      <c r="BX74" s="4">
        <v>8044868</v>
      </c>
      <c r="BY74" s="8">
        <v>208.49708164644599</v>
      </c>
      <c r="BZ74" s="4">
        <v>1401347</v>
      </c>
      <c r="CA74" s="8">
        <v>127.683312678471</v>
      </c>
      <c r="CB74" s="7">
        <v>80.405903937482549</v>
      </c>
      <c r="CC74" s="4">
        <v>1155189</v>
      </c>
      <c r="CD74" s="4">
        <v>8336042</v>
      </c>
      <c r="CE74" s="8">
        <v>208.71706718638401</v>
      </c>
      <c r="CF74" s="4">
        <v>91640</v>
      </c>
      <c r="CG74" s="8">
        <v>123.27373218734201</v>
      </c>
      <c r="CH74" s="7">
        <v>83.907506580773912</v>
      </c>
      <c r="CI74" s="4">
        <v>-1050452</v>
      </c>
      <c r="CJ74" s="4">
        <v>2449705</v>
      </c>
      <c r="CK74" s="8">
        <v>67.865904909265197</v>
      </c>
      <c r="CL74" s="4">
        <v>-1622452</v>
      </c>
      <c r="CM74" s="8">
        <v>32.725928312977103</v>
      </c>
      <c r="CN74" s="7">
        <v>1078.3420179026016</v>
      </c>
      <c r="CO74" s="4">
        <v>18935646.350000001</v>
      </c>
      <c r="CP74" s="4">
        <v>68700776.109999999</v>
      </c>
      <c r="CQ74" s="8">
        <v>2428.6857159226815</v>
      </c>
      <c r="CR74" s="4">
        <v>8398575.5099999998</v>
      </c>
      <c r="CS74" s="8">
        <v>1519.8744865486581</v>
      </c>
      <c r="CV74" s="4">
        <v>8336042</v>
      </c>
      <c r="CW74" s="4">
        <v>2449705</v>
      </c>
      <c r="CX74" s="5">
        <f t="shared" si="1"/>
        <v>-5886337</v>
      </c>
    </row>
    <row r="75" spans="1:102" x14ac:dyDescent="0.2">
      <c r="A75" s="2" t="s">
        <v>183</v>
      </c>
      <c r="B75" s="7">
        <v>33.097586565030099</v>
      </c>
      <c r="C75" s="4">
        <v>5307919.51</v>
      </c>
      <c r="D75" s="4">
        <v>9642998.0299999993</v>
      </c>
      <c r="E75" s="8">
        <v>125.111190335985</v>
      </c>
      <c r="F75" s="4">
        <v>4364580.26</v>
      </c>
      <c r="G75" s="8">
        <v>181.694885111399</v>
      </c>
      <c r="H75" s="7">
        <v>44.157397791829602</v>
      </c>
      <c r="I75" s="4">
        <v>2998012.62</v>
      </c>
      <c r="J75" s="4">
        <v>10764823.26</v>
      </c>
      <c r="K75" s="8">
        <v>177.099111529689</v>
      </c>
      <c r="L75" s="4">
        <v>95143.570000004402</v>
      </c>
      <c r="M75" s="8">
        <v>224.014096992205</v>
      </c>
      <c r="N75" s="7">
        <v>68.998057421965896</v>
      </c>
      <c r="O75" s="4">
        <v>6866623.9900000002</v>
      </c>
      <c r="P75" s="4">
        <v>12061283.550000001</v>
      </c>
      <c r="Q75" s="8">
        <v>65.374655307698902</v>
      </c>
      <c r="R75" s="4">
        <v>3742765.84</v>
      </c>
      <c r="S75" s="8">
        <v>89.363983563138603</v>
      </c>
      <c r="T75" s="7">
        <v>72.301490520000002</v>
      </c>
      <c r="U75" s="4">
        <v>3168157.46</v>
      </c>
      <c r="V75" s="4">
        <v>12896014.539999999</v>
      </c>
      <c r="W75" s="8">
        <v>81.807724710000002</v>
      </c>
      <c r="X75" s="4">
        <v>815452.91</v>
      </c>
      <c r="Y75" s="8">
        <v>90.524709200000004</v>
      </c>
      <c r="Z75" s="7">
        <v>70.831639789999997</v>
      </c>
      <c r="AA75" s="4">
        <v>4052476.29</v>
      </c>
      <c r="AB75" s="4">
        <v>12443346.34</v>
      </c>
      <c r="AC75" s="8">
        <v>77.61682098</v>
      </c>
      <c r="AD75" s="4">
        <v>1308718.28</v>
      </c>
      <c r="AE75" s="8">
        <v>86.439480020000005</v>
      </c>
      <c r="AF75" s="7">
        <v>74.543698653993104</v>
      </c>
      <c r="AG75" s="4">
        <v>2164338</v>
      </c>
      <c r="AH75" s="4">
        <v>9531548</v>
      </c>
      <c r="AI75" s="8">
        <v>100</v>
      </c>
      <c r="AJ75" s="4">
        <v>150417</v>
      </c>
      <c r="AK75" s="8">
        <v>67</v>
      </c>
      <c r="AL75" s="7">
        <v>74.690551735381504</v>
      </c>
      <c r="AM75" s="4">
        <v>1998368</v>
      </c>
      <c r="AN75" s="4">
        <v>8618823</v>
      </c>
      <c r="AO75" s="8">
        <v>96.482763958688295</v>
      </c>
      <c r="AP75" s="4">
        <v>1227956</v>
      </c>
      <c r="AQ75" s="8">
        <v>56.976968939069501</v>
      </c>
      <c r="AR75" s="7">
        <v>73.9662277916172</v>
      </c>
      <c r="AS75" s="4">
        <v>3719212</v>
      </c>
      <c r="AT75" s="4">
        <v>10789811</v>
      </c>
      <c r="AU75" s="8">
        <v>111.26675846000001</v>
      </c>
      <c r="AV75" s="4">
        <v>2163917</v>
      </c>
      <c r="AW75" s="8">
        <v>74.430084812999993</v>
      </c>
      <c r="AX75" s="7">
        <v>76.0056018707769</v>
      </c>
      <c r="AY75" s="4">
        <v>2755380</v>
      </c>
      <c r="AZ75" s="4">
        <v>8875400</v>
      </c>
      <c r="BA75" s="8">
        <v>126.229027330121</v>
      </c>
      <c r="BB75" s="4">
        <v>769782</v>
      </c>
      <c r="BC75" s="8">
        <v>59.513290395172199</v>
      </c>
      <c r="BD75" s="7">
        <v>75.382110610388295</v>
      </c>
      <c r="BE75" s="4">
        <v>3773340</v>
      </c>
      <c r="BF75" s="4">
        <v>12322882</v>
      </c>
      <c r="BG75" s="8">
        <v>136.50920490861901</v>
      </c>
      <c r="BH75" s="4">
        <v>692505</v>
      </c>
      <c r="BI75" s="8">
        <v>82.060107475227397</v>
      </c>
      <c r="BJ75" s="7">
        <v>77.970295318574699</v>
      </c>
      <c r="BK75" s="4">
        <v>3689823</v>
      </c>
      <c r="BL75" s="4">
        <v>13643873</v>
      </c>
      <c r="BM75" s="8">
        <v>143.24037694104999</v>
      </c>
      <c r="BN75" s="4">
        <v>979292</v>
      </c>
      <c r="BO75" s="8">
        <v>92.894818141415698</v>
      </c>
      <c r="BP75" s="7">
        <v>76.338673401242502</v>
      </c>
      <c r="BQ75" s="4">
        <v>3450433</v>
      </c>
      <c r="BR75" s="4">
        <v>14210775</v>
      </c>
      <c r="BS75" s="8">
        <v>173.104718051747</v>
      </c>
      <c r="BT75" s="4">
        <v>1602090</v>
      </c>
      <c r="BU75" s="8">
        <v>92.086273775259102</v>
      </c>
      <c r="BV75" s="7">
        <v>76.5151655204468</v>
      </c>
      <c r="BW75" s="4">
        <v>2403430</v>
      </c>
      <c r="BX75" s="4">
        <v>16507994</v>
      </c>
      <c r="BY75" s="8">
        <v>172.481720297197</v>
      </c>
      <c r="BZ75" s="4">
        <v>356205</v>
      </c>
      <c r="CA75" s="8">
        <v>98.310904211912302</v>
      </c>
      <c r="CB75" s="7">
        <v>77.057527083005112</v>
      </c>
      <c r="CC75" s="4">
        <v>1048770</v>
      </c>
      <c r="CD75" s="4">
        <v>13057839</v>
      </c>
      <c r="CE75" s="8">
        <v>161.088270607537</v>
      </c>
      <c r="CF75" s="4">
        <v>-328217</v>
      </c>
      <c r="CG75" s="8">
        <v>72.707580770685894</v>
      </c>
      <c r="CH75" s="7">
        <v>76.029254811260017</v>
      </c>
      <c r="CI75" s="4">
        <v>-719690</v>
      </c>
      <c r="CJ75" s="4">
        <v>789655</v>
      </c>
      <c r="CK75" s="8">
        <v>60.512258516336701</v>
      </c>
      <c r="CL75" s="4">
        <v>-3052695</v>
      </c>
      <c r="CM75" s="8">
        <v>3.95983298250842</v>
      </c>
      <c r="CN75" s="7">
        <v>1047.8852788855118</v>
      </c>
      <c r="CO75" s="4">
        <v>46676593.870000005</v>
      </c>
      <c r="CP75" s="4">
        <v>166157065.72</v>
      </c>
      <c r="CQ75" s="8">
        <v>1807.9246019346688</v>
      </c>
      <c r="CR75" s="4">
        <v>14887912.860000003</v>
      </c>
      <c r="CS75" s="8">
        <v>1371.977016390993</v>
      </c>
      <c r="CV75" s="4">
        <v>13057839</v>
      </c>
      <c r="CW75" s="4">
        <v>789655</v>
      </c>
      <c r="CX75" s="5">
        <f t="shared" si="1"/>
        <v>-12268184</v>
      </c>
    </row>
    <row r="76" spans="1:102" x14ac:dyDescent="0.2">
      <c r="A76" s="2" t="s">
        <v>129</v>
      </c>
      <c r="B76" s="7"/>
      <c r="C76" s="4"/>
      <c r="D76" s="4"/>
      <c r="E76" s="8"/>
      <c r="F76" s="4"/>
      <c r="G76" s="8"/>
      <c r="H76" s="7"/>
      <c r="I76" s="4"/>
      <c r="J76" s="4"/>
      <c r="K76" s="8"/>
      <c r="L76" s="4"/>
      <c r="M76" s="8"/>
      <c r="N76" s="7"/>
      <c r="O76" s="4"/>
      <c r="P76" s="4"/>
      <c r="Q76" s="8"/>
      <c r="R76" s="4"/>
      <c r="S76" s="8"/>
      <c r="T76" s="7"/>
      <c r="U76" s="4">
        <v>494000</v>
      </c>
      <c r="V76" s="4">
        <v>3012391</v>
      </c>
      <c r="W76" s="8">
        <v>166.00839999999999</v>
      </c>
      <c r="X76" s="4">
        <v>372812</v>
      </c>
      <c r="Y76" s="8">
        <v>159</v>
      </c>
      <c r="Z76" s="7">
        <v>77.124115405856699</v>
      </c>
      <c r="AA76" s="4">
        <v>587118</v>
      </c>
      <c r="AB76" s="4">
        <v>4779193.7</v>
      </c>
      <c r="AC76" s="8">
        <v>126</v>
      </c>
      <c r="AD76" s="4">
        <v>10795</v>
      </c>
      <c r="AE76" s="8">
        <v>125</v>
      </c>
      <c r="AF76" s="7">
        <v>77.868262624113399</v>
      </c>
      <c r="AG76" s="4">
        <v>660555</v>
      </c>
      <c r="AH76" s="4">
        <v>5835587</v>
      </c>
      <c r="AI76" s="8">
        <v>144</v>
      </c>
      <c r="AJ76" s="4">
        <v>248552</v>
      </c>
      <c r="AK76" s="8">
        <v>129</v>
      </c>
      <c r="AL76" s="7">
        <v>78.058324090871096</v>
      </c>
      <c r="AM76" s="4">
        <v>518407</v>
      </c>
      <c r="AN76" s="4">
        <v>5112849</v>
      </c>
      <c r="AO76" s="8">
        <v>118.666503290073</v>
      </c>
      <c r="AP76" s="4">
        <v>6524</v>
      </c>
      <c r="AQ76" s="8">
        <v>105.4400934065</v>
      </c>
      <c r="AR76" s="7">
        <v>77.814633458223199</v>
      </c>
      <c r="AS76" s="4">
        <v>484594</v>
      </c>
      <c r="AT76" s="4">
        <v>5204295</v>
      </c>
      <c r="AU76" s="8">
        <v>123.50719071</v>
      </c>
      <c r="AV76" s="4">
        <v>200144</v>
      </c>
      <c r="AW76" s="8">
        <v>104.06604073</v>
      </c>
      <c r="AX76" s="7">
        <v>74.202814052805905</v>
      </c>
      <c r="AY76" s="4">
        <v>1262450</v>
      </c>
      <c r="AZ76" s="4">
        <v>5651857</v>
      </c>
      <c r="BA76" s="8">
        <v>149.19345486355601</v>
      </c>
      <c r="BB76" s="4">
        <v>825279</v>
      </c>
      <c r="BC76" s="8">
        <v>111.998700493326</v>
      </c>
      <c r="BD76" s="7">
        <v>74.627640226912902</v>
      </c>
      <c r="BE76" s="4">
        <v>1428290</v>
      </c>
      <c r="BF76" s="4">
        <v>6248633</v>
      </c>
      <c r="BG76" s="8">
        <v>157.14213774442999</v>
      </c>
      <c r="BH76" s="4">
        <v>924696</v>
      </c>
      <c r="BI76" s="8">
        <v>121.859369741972</v>
      </c>
      <c r="BJ76" s="7">
        <v>76.254274190483599</v>
      </c>
      <c r="BK76" s="4">
        <v>1426067</v>
      </c>
      <c r="BL76" s="4">
        <v>7242395</v>
      </c>
      <c r="BM76" s="8">
        <v>170.92489878172501</v>
      </c>
      <c r="BN76" s="4">
        <v>835590</v>
      </c>
      <c r="BO76" s="8">
        <v>140.98489812634901</v>
      </c>
      <c r="BP76" s="7">
        <v>73.433112218988995</v>
      </c>
      <c r="BQ76" s="4">
        <v>2195102</v>
      </c>
      <c r="BR76" s="4">
        <v>8105225</v>
      </c>
      <c r="BS76" s="8">
        <v>175.83344775302501</v>
      </c>
      <c r="BT76" s="4">
        <v>1623985</v>
      </c>
      <c r="BU76" s="8">
        <v>150.67155107506599</v>
      </c>
      <c r="BV76" s="7">
        <v>75.356775575583796</v>
      </c>
      <c r="BW76" s="4">
        <v>1752100</v>
      </c>
      <c r="BX76" s="4">
        <v>9936079</v>
      </c>
      <c r="BY76" s="8">
        <v>201.14126960191899</v>
      </c>
      <c r="BZ76" s="4">
        <v>898407</v>
      </c>
      <c r="CA76" s="8">
        <v>175.97976398365901</v>
      </c>
      <c r="CB76" s="7">
        <v>78.57401058057701</v>
      </c>
      <c r="CC76" s="4">
        <v>675219</v>
      </c>
      <c r="CD76" s="4">
        <v>9973571</v>
      </c>
      <c r="CE76" s="8">
        <v>204.088571787794</v>
      </c>
      <c r="CF76" s="4">
        <v>-62177</v>
      </c>
      <c r="CG76" s="8">
        <v>163.85637261467801</v>
      </c>
      <c r="CH76" s="7">
        <v>80.802960765090845</v>
      </c>
      <c r="CI76" s="4">
        <v>-784312</v>
      </c>
      <c r="CJ76" s="4">
        <v>7980639</v>
      </c>
      <c r="CK76" s="8">
        <v>156.85489039328601</v>
      </c>
      <c r="CL76" s="4">
        <v>-1620612</v>
      </c>
      <c r="CM76" s="8">
        <v>118.24159588021401</v>
      </c>
      <c r="CN76" s="7">
        <v>844.11692318950747</v>
      </c>
      <c r="CO76" s="4">
        <v>10699590</v>
      </c>
      <c r="CP76" s="4">
        <v>79082714.700000003</v>
      </c>
      <c r="CQ76" s="8">
        <v>1893.3607649258081</v>
      </c>
      <c r="CR76" s="4">
        <v>4263995</v>
      </c>
      <c r="CS76" s="8">
        <v>1606.098386051764</v>
      </c>
      <c r="CV76" s="4">
        <v>9973571</v>
      </c>
      <c r="CW76" s="4">
        <v>7980639</v>
      </c>
      <c r="CX76" s="5">
        <f t="shared" si="1"/>
        <v>-1992932</v>
      </c>
    </row>
    <row r="77" spans="1:102" x14ac:dyDescent="0.2">
      <c r="A77" s="2" t="s">
        <v>78</v>
      </c>
      <c r="B77" s="7">
        <v>55.899063258905002</v>
      </c>
      <c r="C77" s="4"/>
      <c r="D77" s="4">
        <v>3137345.2</v>
      </c>
      <c r="E77" s="8">
        <v>237.81892862412701</v>
      </c>
      <c r="F77" s="4"/>
      <c r="G77" s="8">
        <v>240.55767816559899</v>
      </c>
      <c r="H77" s="7">
        <v>52.546414595928901</v>
      </c>
      <c r="I77" s="4">
        <v>299439.88</v>
      </c>
      <c r="J77" s="4">
        <v>3329789.98</v>
      </c>
      <c r="K77" s="8">
        <v>221.38167315656699</v>
      </c>
      <c r="L77" s="4">
        <v>127901.88</v>
      </c>
      <c r="M77" s="8">
        <v>263.158973487239</v>
      </c>
      <c r="N77" s="7">
        <v>53.6446930741918</v>
      </c>
      <c r="O77" s="4">
        <v>498208.700000001</v>
      </c>
      <c r="P77" s="4">
        <v>3803166.17</v>
      </c>
      <c r="Q77" s="8">
        <v>312.69681889355599</v>
      </c>
      <c r="R77" s="4">
        <v>299901.11000000098</v>
      </c>
      <c r="S77" s="8">
        <v>292.88133801109302</v>
      </c>
      <c r="T77" s="7">
        <v>54.754649039999997</v>
      </c>
      <c r="U77" s="4">
        <v>252860.91</v>
      </c>
      <c r="V77" s="4">
        <v>3884939.52</v>
      </c>
      <c r="W77" s="8">
        <v>293.79296640000001</v>
      </c>
      <c r="X77" s="4">
        <v>69469.460000000006</v>
      </c>
      <c r="Y77" s="8">
        <v>273.5950565</v>
      </c>
      <c r="Z77" s="7">
        <v>5.7243335206288304</v>
      </c>
      <c r="AA77" s="4"/>
      <c r="AB77" s="4">
        <v>2349597</v>
      </c>
      <c r="AC77" s="8">
        <v>227</v>
      </c>
      <c r="AD77" s="4"/>
      <c r="AE77" s="8">
        <v>161</v>
      </c>
      <c r="AF77" s="7">
        <v>49.654872678652801</v>
      </c>
      <c r="AG77" s="4">
        <v>798469</v>
      </c>
      <c r="AH77" s="4">
        <v>2939459</v>
      </c>
      <c r="AI77" s="8">
        <v>312</v>
      </c>
      <c r="AJ77" s="4">
        <v>444083</v>
      </c>
      <c r="AK77" s="8">
        <v>254</v>
      </c>
      <c r="AL77" s="7">
        <v>52.149179086226397</v>
      </c>
      <c r="AM77" s="4">
        <v>344281</v>
      </c>
      <c r="AN77" s="4">
        <v>2960383</v>
      </c>
      <c r="AO77" s="8">
        <v>318.07399552761001</v>
      </c>
      <c r="AP77" s="4">
        <v>9664</v>
      </c>
      <c r="AQ77" s="8">
        <v>248.043068633128</v>
      </c>
      <c r="AR77" s="7">
        <v>51.6382510952822</v>
      </c>
      <c r="AS77" s="4">
        <v>394560</v>
      </c>
      <c r="AT77" s="4">
        <v>2798191</v>
      </c>
      <c r="AU77" s="8">
        <v>348.49934938000001</v>
      </c>
      <c r="AV77" s="4">
        <v>13295</v>
      </c>
      <c r="AW77" s="8">
        <v>251.59502978</v>
      </c>
      <c r="AX77" s="7">
        <v>46.319168073361901</v>
      </c>
      <c r="AY77" s="4">
        <v>476778</v>
      </c>
      <c r="AZ77" s="4">
        <v>2120163</v>
      </c>
      <c r="BA77" s="8">
        <v>251.136677788116</v>
      </c>
      <c r="BB77" s="4">
        <v>215769</v>
      </c>
      <c r="BC77" s="8">
        <v>180.74830010909901</v>
      </c>
      <c r="BD77" s="7">
        <v>44.644934357195901</v>
      </c>
      <c r="BE77" s="4">
        <v>586121</v>
      </c>
      <c r="BF77" s="4">
        <v>2561160</v>
      </c>
      <c r="BG77" s="8">
        <v>222.59584868509401</v>
      </c>
      <c r="BH77" s="4">
        <v>433319</v>
      </c>
      <c r="BI77" s="8">
        <v>206.72442433839899</v>
      </c>
      <c r="BJ77" s="7">
        <v>52.787559102839502</v>
      </c>
      <c r="BK77" s="4">
        <v>411939</v>
      </c>
      <c r="BL77" s="4">
        <v>1978495</v>
      </c>
      <c r="BM77" s="8">
        <v>182.13891441404701</v>
      </c>
      <c r="BN77" s="4">
        <v>103620</v>
      </c>
      <c r="BO77" s="8">
        <v>168.467981990868</v>
      </c>
      <c r="BP77" s="7">
        <v>50.060644022324198</v>
      </c>
      <c r="BQ77" s="4">
        <v>399656</v>
      </c>
      <c r="BR77" s="4">
        <v>1851932</v>
      </c>
      <c r="BS77" s="8">
        <v>161.16871926349799</v>
      </c>
      <c r="BT77" s="4">
        <v>-9100</v>
      </c>
      <c r="BU77" s="8">
        <v>141.28682711352101</v>
      </c>
      <c r="BV77" s="7">
        <v>47.068333936737197</v>
      </c>
      <c r="BW77" s="4">
        <v>299523</v>
      </c>
      <c r="BX77" s="4">
        <v>1612240</v>
      </c>
      <c r="BY77" s="8">
        <v>126.27782742911801</v>
      </c>
      <c r="BZ77" s="4">
        <v>8125</v>
      </c>
      <c r="CA77" s="8">
        <v>112.156367905159</v>
      </c>
      <c r="CB77" s="7">
        <v>48.083595259130398</v>
      </c>
      <c r="CC77" s="4">
        <v>357024</v>
      </c>
      <c r="CD77" s="4">
        <v>938800</v>
      </c>
      <c r="CE77" s="8">
        <v>85.322461714060097</v>
      </c>
      <c r="CF77" s="4">
        <v>-175928</v>
      </c>
      <c r="CG77" s="8">
        <v>60.767720007616497</v>
      </c>
      <c r="CH77" s="7">
        <v>49.120170539537021</v>
      </c>
      <c r="CI77" s="4">
        <v>378873</v>
      </c>
      <c r="CJ77" s="4">
        <v>741963</v>
      </c>
      <c r="CK77" s="8">
        <v>76.868931297709906</v>
      </c>
      <c r="CL77" s="4">
        <v>-106127</v>
      </c>
      <c r="CM77" s="8">
        <v>50.974557251908401</v>
      </c>
      <c r="CN77" s="7">
        <v>714.09586164094208</v>
      </c>
      <c r="CO77" s="4">
        <v>5497733.4900000012</v>
      </c>
      <c r="CP77" s="4">
        <v>37007623.869999997</v>
      </c>
      <c r="CQ77" s="8">
        <v>3376.7731125735036</v>
      </c>
      <c r="CR77" s="4">
        <v>1433992.4500000011</v>
      </c>
      <c r="CS77" s="8">
        <v>2905.95732329363</v>
      </c>
      <c r="CV77" s="4">
        <v>938800</v>
      </c>
      <c r="CW77" s="4">
        <v>741963</v>
      </c>
      <c r="CX77" s="5">
        <f t="shared" si="1"/>
        <v>-196837</v>
      </c>
    </row>
    <row r="78" spans="1:102" x14ac:dyDescent="0.2">
      <c r="A78" s="2" t="s">
        <v>201</v>
      </c>
      <c r="B78" s="7">
        <v>43.7836792477949</v>
      </c>
      <c r="C78" s="4">
        <v>351586.75</v>
      </c>
      <c r="D78" s="4">
        <v>1705824.32</v>
      </c>
      <c r="E78" s="8">
        <v>108.29572245194601</v>
      </c>
      <c r="F78" s="4">
        <v>149147.79999999999</v>
      </c>
      <c r="G78" s="8">
        <v>151.71983562110299</v>
      </c>
      <c r="H78" s="7">
        <v>45.444529523333102</v>
      </c>
      <c r="I78" s="4">
        <v>371451.22</v>
      </c>
      <c r="J78" s="4">
        <v>1838554.5</v>
      </c>
      <c r="K78" s="8">
        <v>141.22415556232801</v>
      </c>
      <c r="L78" s="4">
        <v>183097.47</v>
      </c>
      <c r="M78" s="8">
        <v>152.619586494808</v>
      </c>
      <c r="N78" s="7">
        <v>52.417127195659397</v>
      </c>
      <c r="O78" s="4">
        <v>145431.12</v>
      </c>
      <c r="P78" s="4">
        <v>1445846.13</v>
      </c>
      <c r="Q78" s="8">
        <v>126.220430716577</v>
      </c>
      <c r="R78" s="4"/>
      <c r="S78" s="8">
        <v>108.66435006900301</v>
      </c>
      <c r="T78" s="7"/>
      <c r="U78" s="4"/>
      <c r="V78" s="4"/>
      <c r="W78" s="8"/>
      <c r="X78" s="4"/>
      <c r="Y78" s="8"/>
      <c r="Z78" s="7">
        <v>46.528442379612798</v>
      </c>
      <c r="AA78" s="4">
        <v>541263</v>
      </c>
      <c r="AB78" s="4">
        <v>938128.88</v>
      </c>
      <c r="AC78" s="8">
        <v>184</v>
      </c>
      <c r="AD78" s="4">
        <v>328929</v>
      </c>
      <c r="AE78" s="8">
        <v>76</v>
      </c>
      <c r="AF78" s="7">
        <v>43.632861921901501</v>
      </c>
      <c r="AG78" s="4">
        <v>791319.21</v>
      </c>
      <c r="AH78" s="4">
        <v>1258795</v>
      </c>
      <c r="AI78" s="8">
        <v>205</v>
      </c>
      <c r="AJ78" s="4">
        <v>464800.86</v>
      </c>
      <c r="AK78" s="8">
        <v>97.7</v>
      </c>
      <c r="AL78" s="7">
        <v>42.703676498257501</v>
      </c>
      <c r="AM78" s="4">
        <v>1019683</v>
      </c>
      <c r="AN78" s="4">
        <v>980525</v>
      </c>
      <c r="AO78" s="8">
        <v>228.903880590688</v>
      </c>
      <c r="AP78" s="4">
        <v>667215</v>
      </c>
      <c r="AQ78" s="8">
        <v>71.9443390269643</v>
      </c>
      <c r="AR78" s="7">
        <v>41.817270617927598</v>
      </c>
      <c r="AS78" s="4">
        <v>1511444</v>
      </c>
      <c r="AT78" s="4">
        <v>2166800</v>
      </c>
      <c r="AU78" s="8">
        <v>322.50497202000003</v>
      </c>
      <c r="AV78" s="4">
        <v>1111345</v>
      </c>
      <c r="AW78" s="8">
        <v>162.31056090000001</v>
      </c>
      <c r="AX78" s="7">
        <v>38.3752556436962</v>
      </c>
      <c r="AY78" s="4">
        <v>1599489</v>
      </c>
      <c r="AZ78" s="4">
        <v>3495494</v>
      </c>
      <c r="BA78" s="8">
        <v>419.03722599945002</v>
      </c>
      <c r="BB78" s="4">
        <v>1228346</v>
      </c>
      <c r="BC78" s="8">
        <v>249.67819239646701</v>
      </c>
      <c r="BD78" s="7">
        <v>37.315628507849901</v>
      </c>
      <c r="BE78" s="4">
        <v>1632248</v>
      </c>
      <c r="BF78" s="4">
        <v>6362323</v>
      </c>
      <c r="BG78" s="8">
        <v>463.07777924253003</v>
      </c>
      <c r="BH78" s="4">
        <v>1273078</v>
      </c>
      <c r="BI78" s="8">
        <v>405.292623044371</v>
      </c>
      <c r="BJ78" s="7">
        <v>34.875738121032001</v>
      </c>
      <c r="BK78" s="4">
        <v>2648681</v>
      </c>
      <c r="BL78" s="4">
        <v>8302558</v>
      </c>
      <c r="BM78" s="8">
        <v>669.941714062134</v>
      </c>
      <c r="BN78" s="4">
        <v>2287573</v>
      </c>
      <c r="BO78" s="8">
        <v>585.90185207909497</v>
      </c>
      <c r="BP78" s="7">
        <v>30.9476293854764</v>
      </c>
      <c r="BQ78" s="4">
        <v>2395551</v>
      </c>
      <c r="BR78" s="4">
        <v>8443614</v>
      </c>
      <c r="BS78" s="8">
        <v>562.96364049490501</v>
      </c>
      <c r="BT78" s="4">
        <v>2014337</v>
      </c>
      <c r="BU78" s="8">
        <v>488.80408590354602</v>
      </c>
      <c r="BV78" s="7">
        <v>46.899823654928703</v>
      </c>
      <c r="BW78" s="4">
        <v>1560723</v>
      </c>
      <c r="BX78" s="4">
        <v>8990783</v>
      </c>
      <c r="BY78" s="8">
        <v>480.92122077593501</v>
      </c>
      <c r="BZ78" s="4">
        <v>1076386</v>
      </c>
      <c r="CA78" s="8">
        <v>425.13582237584802</v>
      </c>
      <c r="CB78" s="7">
        <v>50.354245512748818</v>
      </c>
      <c r="CC78" s="4">
        <v>788771</v>
      </c>
      <c r="CD78" s="4">
        <v>9445604</v>
      </c>
      <c r="CE78" s="8">
        <v>479.98552811381501</v>
      </c>
      <c r="CF78" s="4">
        <v>198810</v>
      </c>
      <c r="CG78" s="8">
        <v>422.77022486501301</v>
      </c>
      <c r="CH78" s="7">
        <v>51.745082972953632</v>
      </c>
      <c r="CI78" s="4">
        <v>-205740</v>
      </c>
      <c r="CJ78" s="4">
        <v>7232476</v>
      </c>
      <c r="CK78" s="8">
        <v>300.63432959513199</v>
      </c>
      <c r="CL78" s="4">
        <v>-692340</v>
      </c>
      <c r="CM78" s="8">
        <v>275.75449983758801</v>
      </c>
      <c r="CN78" s="7">
        <v>606.84099118317238</v>
      </c>
      <c r="CO78" s="4">
        <v>15151901.300000001</v>
      </c>
      <c r="CP78" s="4">
        <v>62607325.829999998</v>
      </c>
      <c r="CQ78" s="8">
        <v>4692.7105996254404</v>
      </c>
      <c r="CR78" s="4">
        <v>10290725.129999999</v>
      </c>
      <c r="CS78" s="8">
        <v>3674.295972613806</v>
      </c>
      <c r="CV78" s="4">
        <v>9445604</v>
      </c>
      <c r="CW78" s="4">
        <v>7232476</v>
      </c>
      <c r="CX78" s="5">
        <f t="shared" si="1"/>
        <v>-2213128</v>
      </c>
    </row>
    <row r="79" spans="1:102" x14ac:dyDescent="0.2">
      <c r="A79" s="2" t="s">
        <v>283</v>
      </c>
      <c r="B79" s="7">
        <v>49.159973260535203</v>
      </c>
      <c r="C79" s="4"/>
      <c r="D79" s="4">
        <v>2263241</v>
      </c>
      <c r="E79" s="8">
        <v>79.646386629202993</v>
      </c>
      <c r="F79" s="4"/>
      <c r="G79" s="8">
        <v>157.49562705641901</v>
      </c>
      <c r="H79" s="7">
        <v>51.929177374855001</v>
      </c>
      <c r="I79" s="4"/>
      <c r="J79" s="4"/>
      <c r="K79" s="8"/>
      <c r="L79" s="4"/>
      <c r="M79" s="8"/>
      <c r="N79" s="7">
        <v>51.012207107395902</v>
      </c>
      <c r="O79" s="4"/>
      <c r="P79" s="4">
        <v>1409670.4</v>
      </c>
      <c r="Q79" s="8"/>
      <c r="R79" s="4"/>
      <c r="S79" s="8">
        <v>93.389864907026805</v>
      </c>
      <c r="T79" s="7"/>
      <c r="U79" s="4"/>
      <c r="V79" s="4">
        <v>1184690</v>
      </c>
      <c r="W79" s="8"/>
      <c r="X79" s="4"/>
      <c r="Y79" s="8"/>
      <c r="Z79" s="7">
        <v>65.441907355817605</v>
      </c>
      <c r="AA79" s="4"/>
      <c r="AB79" s="4">
        <v>1335386.52</v>
      </c>
      <c r="AC79" s="8">
        <v>87</v>
      </c>
      <c r="AD79" s="4"/>
      <c r="AE79" s="8">
        <v>103</v>
      </c>
      <c r="AF79" s="7"/>
      <c r="AG79" s="4"/>
      <c r="AH79" s="4"/>
      <c r="AI79" s="8"/>
      <c r="AJ79" s="4"/>
      <c r="AK79" s="8"/>
      <c r="AL79" s="7">
        <v>48.137539358754701</v>
      </c>
      <c r="AM79" s="4">
        <v>623212</v>
      </c>
      <c r="AN79" s="4">
        <v>1556414</v>
      </c>
      <c r="AO79" s="8">
        <v>110.328127976326</v>
      </c>
      <c r="AP79" s="4">
        <v>552190</v>
      </c>
      <c r="AQ79" s="8">
        <v>137.71662490337499</v>
      </c>
      <c r="AR79" s="7">
        <v>47.346119651958901</v>
      </c>
      <c r="AS79" s="4">
        <v>423930</v>
      </c>
      <c r="AT79" s="4">
        <v>1943762</v>
      </c>
      <c r="AU79" s="8">
        <v>184.88534576999999</v>
      </c>
      <c r="AV79" s="4">
        <v>121360</v>
      </c>
      <c r="AW79" s="8">
        <v>190.65108953999999</v>
      </c>
      <c r="AX79" s="7">
        <v>48.123948364315702</v>
      </c>
      <c r="AY79" s="4">
        <v>262306</v>
      </c>
      <c r="AZ79" s="4">
        <v>2068538</v>
      </c>
      <c r="BA79" s="8">
        <v>244.32074054781901</v>
      </c>
      <c r="BB79" s="4">
        <v>169526</v>
      </c>
      <c r="BC79" s="8">
        <v>173.94223755038101</v>
      </c>
      <c r="BD79" s="7">
        <v>48.210641783608501</v>
      </c>
      <c r="BE79" s="4">
        <v>330606</v>
      </c>
      <c r="BF79" s="4">
        <v>3032564</v>
      </c>
      <c r="BG79" s="8">
        <v>295.61439726982002</v>
      </c>
      <c r="BH79" s="4">
        <v>470327</v>
      </c>
      <c r="BI79" s="8">
        <v>231.03992862187201</v>
      </c>
      <c r="BJ79" s="7">
        <v>45.649839883190197</v>
      </c>
      <c r="BK79" s="4">
        <v>1353355</v>
      </c>
      <c r="BL79" s="4">
        <v>3843289</v>
      </c>
      <c r="BM79" s="8">
        <v>443.455536914297</v>
      </c>
      <c r="BN79" s="4">
        <v>1255401</v>
      </c>
      <c r="BO79" s="8">
        <v>364.00460193838097</v>
      </c>
      <c r="BP79" s="7">
        <v>36.935281880957099</v>
      </c>
      <c r="BQ79" s="4">
        <v>1179973</v>
      </c>
      <c r="BR79" s="4">
        <v>4844663</v>
      </c>
      <c r="BS79" s="8">
        <v>526.93272957537897</v>
      </c>
      <c r="BT79" s="4">
        <v>1059600</v>
      </c>
      <c r="BU79" s="8">
        <v>419.36652062437599</v>
      </c>
      <c r="BV79" s="7">
        <v>37.475620276624902</v>
      </c>
      <c r="BW79" s="4">
        <v>1782707</v>
      </c>
      <c r="BX79" s="4">
        <v>6567775</v>
      </c>
      <c r="BY79" s="8">
        <v>618.80341079930395</v>
      </c>
      <c r="BZ79" s="4">
        <v>1703182</v>
      </c>
      <c r="CA79" s="8">
        <v>564.85098358027903</v>
      </c>
      <c r="CB79" s="7">
        <v>41.05361867716983</v>
      </c>
      <c r="CC79" s="4">
        <v>555557</v>
      </c>
      <c r="CD79" s="4">
        <v>6876166</v>
      </c>
      <c r="CE79" s="8">
        <v>522.40027873648796</v>
      </c>
      <c r="CF79" s="4">
        <v>387217</v>
      </c>
      <c r="CG79" s="8">
        <v>444.35201575054998</v>
      </c>
      <c r="CH79" s="7">
        <v>50.449377605312471</v>
      </c>
      <c r="CI79" s="4">
        <v>-890317</v>
      </c>
      <c r="CJ79" s="4">
        <v>4590458</v>
      </c>
      <c r="CK79" s="8">
        <v>322.276483663546</v>
      </c>
      <c r="CL79" s="4">
        <v>-1090144</v>
      </c>
      <c r="CM79" s="8">
        <v>238.41928377763699</v>
      </c>
      <c r="CN79" s="7">
        <v>620.92525258049602</v>
      </c>
      <c r="CO79" s="4">
        <v>5621329</v>
      </c>
      <c r="CP79" s="4">
        <v>41516616.920000002</v>
      </c>
      <c r="CQ79" s="8">
        <v>3435.6634378821818</v>
      </c>
      <c r="CR79" s="4">
        <v>4628659</v>
      </c>
      <c r="CS79" s="8">
        <v>3118.2287782502967</v>
      </c>
      <c r="CV79" s="4">
        <v>6876166</v>
      </c>
      <c r="CW79" s="4">
        <v>4590458</v>
      </c>
      <c r="CX79" s="5">
        <f t="shared" si="1"/>
        <v>-2285708</v>
      </c>
    </row>
    <row r="80" spans="1:102" x14ac:dyDescent="0.2">
      <c r="A80" s="2" t="s">
        <v>399</v>
      </c>
      <c r="B80" s="7">
        <v>42.868083855825802</v>
      </c>
      <c r="C80" s="4">
        <v>416181.25</v>
      </c>
      <c r="D80" s="4">
        <v>3299369.84</v>
      </c>
      <c r="E80" s="8">
        <v>429.05170876617399</v>
      </c>
      <c r="F80" s="4"/>
      <c r="G80" s="8">
        <v>354.19536402832699</v>
      </c>
      <c r="H80" s="7">
        <v>49.782754677275499</v>
      </c>
      <c r="I80" s="4">
        <v>118188.81</v>
      </c>
      <c r="J80" s="4">
        <v>3740061.23</v>
      </c>
      <c r="K80" s="8">
        <v>407.05403346435298</v>
      </c>
      <c r="L80" s="4">
        <v>61841.259999999696</v>
      </c>
      <c r="M80" s="8">
        <v>329.74032375424298</v>
      </c>
      <c r="N80" s="7">
        <v>46.250465108726303</v>
      </c>
      <c r="O80" s="4"/>
      <c r="P80" s="4">
        <v>3351424.25</v>
      </c>
      <c r="Q80" s="8">
        <v>370.172528168969</v>
      </c>
      <c r="R80" s="4"/>
      <c r="S80" s="8">
        <v>272.69694546480298</v>
      </c>
      <c r="T80" s="7">
        <v>44.33261718</v>
      </c>
      <c r="U80" s="4">
        <v>549471.49</v>
      </c>
      <c r="V80" s="4">
        <v>3753542.91</v>
      </c>
      <c r="W80" s="8">
        <v>451.58951400000001</v>
      </c>
      <c r="X80" s="4">
        <v>479528.26</v>
      </c>
      <c r="Y80" s="8">
        <v>314.36698209999997</v>
      </c>
      <c r="Z80" s="7">
        <v>42.806863620000001</v>
      </c>
      <c r="AA80" s="4">
        <v>571588.34</v>
      </c>
      <c r="AB80" s="4">
        <v>4053927.64</v>
      </c>
      <c r="AC80" s="8">
        <v>462.07692400000002</v>
      </c>
      <c r="AD80" s="4">
        <v>483828.54</v>
      </c>
      <c r="AE80" s="8">
        <v>319.73316399999999</v>
      </c>
      <c r="AF80" s="7">
        <v>54.3185244967759</v>
      </c>
      <c r="AG80" s="4"/>
      <c r="AH80" s="4">
        <v>3584965</v>
      </c>
      <c r="AI80" s="8">
        <v>416</v>
      </c>
      <c r="AJ80" s="4"/>
      <c r="AK80" s="8">
        <v>272</v>
      </c>
      <c r="AL80" s="7">
        <v>46.877234059543603</v>
      </c>
      <c r="AM80" s="4">
        <v>173947</v>
      </c>
      <c r="AN80" s="4">
        <v>2289329</v>
      </c>
      <c r="AO80" s="8">
        <v>289.06939530329402</v>
      </c>
      <c r="AP80" s="4">
        <v>969730</v>
      </c>
      <c r="AQ80" s="8">
        <v>161.65909591092901</v>
      </c>
      <c r="AR80" s="7">
        <v>43.518718713432001</v>
      </c>
      <c r="AS80" s="4">
        <v>900906</v>
      </c>
      <c r="AT80" s="4">
        <v>2825354</v>
      </c>
      <c r="AU80" s="8">
        <v>372.22530553000001</v>
      </c>
      <c r="AV80" s="4">
        <v>307821</v>
      </c>
      <c r="AW80" s="8">
        <v>223.4407765</v>
      </c>
      <c r="AX80" s="7">
        <v>42.848178454358198</v>
      </c>
      <c r="AY80" s="4">
        <v>700644</v>
      </c>
      <c r="AZ80" s="4">
        <v>3449641</v>
      </c>
      <c r="BA80" s="8">
        <v>409.59155949714</v>
      </c>
      <c r="BB80" s="4">
        <v>296971</v>
      </c>
      <c r="BC80" s="8">
        <v>269.71010964357401</v>
      </c>
      <c r="BD80" s="7">
        <v>50.545634799765701</v>
      </c>
      <c r="BE80" s="4">
        <v>688685</v>
      </c>
      <c r="BF80" s="4">
        <v>3978912</v>
      </c>
      <c r="BG80" s="8">
        <v>431.89907792244497</v>
      </c>
      <c r="BH80" s="4">
        <v>359722</v>
      </c>
      <c r="BI80" s="8">
        <v>283.267540524683</v>
      </c>
      <c r="BJ80" s="7">
        <v>46.0355318937509</v>
      </c>
      <c r="BK80" s="4">
        <v>857077</v>
      </c>
      <c r="BL80" s="4">
        <v>4174470</v>
      </c>
      <c r="BM80" s="8">
        <v>485.215087572654</v>
      </c>
      <c r="BN80" s="4">
        <v>557066</v>
      </c>
      <c r="BO80" s="8">
        <v>344.52921086833101</v>
      </c>
      <c r="BP80" s="7">
        <v>43.112685429654398</v>
      </c>
      <c r="BQ80" s="4">
        <v>1128203</v>
      </c>
      <c r="BR80" s="4">
        <v>4934139</v>
      </c>
      <c r="BS80" s="8">
        <v>493.43550128780402</v>
      </c>
      <c r="BT80" s="4">
        <v>793292</v>
      </c>
      <c r="BU80" s="8">
        <v>343.62519553066102</v>
      </c>
      <c r="BV80" s="7">
        <v>43.553082004947697</v>
      </c>
      <c r="BW80" s="4">
        <v>766242</v>
      </c>
      <c r="BX80" s="4">
        <v>3817308</v>
      </c>
      <c r="BY80" s="8">
        <v>351.71455549515002</v>
      </c>
      <c r="BZ80" s="4">
        <v>413665</v>
      </c>
      <c r="CA80" s="8">
        <v>218.450198861198</v>
      </c>
      <c r="CB80" s="7">
        <v>49.374863003345922</v>
      </c>
      <c r="CC80" s="4">
        <v>435872</v>
      </c>
      <c r="CD80" s="4">
        <v>4074992</v>
      </c>
      <c r="CE80" s="8">
        <v>334.28449267470302</v>
      </c>
      <c r="CF80" s="4">
        <v>65496</v>
      </c>
      <c r="CG80" s="8">
        <v>217.789910561955</v>
      </c>
      <c r="CH80" s="7">
        <v>45.859772010962253</v>
      </c>
      <c r="CI80" s="4">
        <v>437573</v>
      </c>
      <c r="CJ80" s="4">
        <v>1829490</v>
      </c>
      <c r="CK80" s="8">
        <v>208.816737564508</v>
      </c>
      <c r="CL80" s="4">
        <v>17573</v>
      </c>
      <c r="CM80" s="8">
        <v>91.740688155034306</v>
      </c>
      <c r="CN80" s="7">
        <v>692.08500930836419</v>
      </c>
      <c r="CO80" s="4">
        <v>7744578.8900000006</v>
      </c>
      <c r="CP80" s="4">
        <v>53156925.870000005</v>
      </c>
      <c r="CQ80" s="8">
        <v>5912.1964212471948</v>
      </c>
      <c r="CR80" s="4">
        <v>4806534.0599999996</v>
      </c>
      <c r="CS80" s="8">
        <v>4016.9455059037382</v>
      </c>
      <c r="CV80" s="4">
        <v>4074992</v>
      </c>
      <c r="CW80" s="4">
        <v>1829490</v>
      </c>
      <c r="CX80" s="5">
        <f t="shared" si="1"/>
        <v>-2245502</v>
      </c>
    </row>
    <row r="81" spans="1:102" x14ac:dyDescent="0.2">
      <c r="A81" s="2" t="s">
        <v>478</v>
      </c>
      <c r="B81" s="7">
        <v>41.139540417074301</v>
      </c>
      <c r="C81" s="4">
        <v>324274.27</v>
      </c>
      <c r="D81" s="4">
        <v>3205864.64</v>
      </c>
      <c r="E81" s="8">
        <v>334.86189626983401</v>
      </c>
      <c r="F81" s="4">
        <v>219957.209999999</v>
      </c>
      <c r="G81" s="8">
        <v>334.23954015668301</v>
      </c>
      <c r="H81" s="7">
        <v>53.821506221131699</v>
      </c>
      <c r="I81" s="4"/>
      <c r="J81" s="4">
        <v>2824904.29</v>
      </c>
      <c r="K81" s="8">
        <v>275.52090928578599</v>
      </c>
      <c r="L81" s="4"/>
      <c r="M81" s="8">
        <v>271.00827295304703</v>
      </c>
      <c r="N81" s="7">
        <v>50.290226408097901</v>
      </c>
      <c r="O81" s="4">
        <v>383672.84</v>
      </c>
      <c r="P81" s="4">
        <v>2988847.16</v>
      </c>
      <c r="Q81" s="8">
        <v>326.92303824570803</v>
      </c>
      <c r="R81" s="4">
        <v>266459.86</v>
      </c>
      <c r="S81" s="8">
        <v>293.61309354108403</v>
      </c>
      <c r="T81" s="7">
        <v>47.488323870000002</v>
      </c>
      <c r="U81" s="4">
        <v>252920.99</v>
      </c>
      <c r="V81" s="4"/>
      <c r="W81" s="8"/>
      <c r="X81" s="4">
        <v>128306.26</v>
      </c>
      <c r="Y81" s="8"/>
      <c r="Z81" s="7">
        <v>49.472863420000003</v>
      </c>
      <c r="AA81" s="4">
        <v>243474.73</v>
      </c>
      <c r="AB81" s="4">
        <v>1484977.23</v>
      </c>
      <c r="AC81" s="8">
        <v>101.8298484</v>
      </c>
      <c r="AD81" s="4">
        <v>116116.26</v>
      </c>
      <c r="AE81" s="8">
        <v>145.8231936</v>
      </c>
      <c r="AF81" s="7">
        <v>54.018361998274202</v>
      </c>
      <c r="AG81" s="4">
        <v>161182</v>
      </c>
      <c r="AH81" s="4">
        <v>1402213</v>
      </c>
      <c r="AI81" s="8">
        <v>151</v>
      </c>
      <c r="AJ81" s="4"/>
      <c r="AK81" s="8">
        <v>142</v>
      </c>
      <c r="AL81" s="7">
        <v>53.3172352929545</v>
      </c>
      <c r="AM81" s="4">
        <v>257664</v>
      </c>
      <c r="AN81" s="4">
        <v>1160898</v>
      </c>
      <c r="AO81" s="8">
        <v>192.532048734657</v>
      </c>
      <c r="AP81" s="4">
        <v>38770</v>
      </c>
      <c r="AQ81" s="8">
        <v>116.54734545369401</v>
      </c>
      <c r="AR81" s="7">
        <v>49.006919626754701</v>
      </c>
      <c r="AS81" s="4">
        <v>486949</v>
      </c>
      <c r="AT81" s="4">
        <v>1453669</v>
      </c>
      <c r="AU81" s="8">
        <v>201.58469292000001</v>
      </c>
      <c r="AV81" s="4">
        <v>256692</v>
      </c>
      <c r="AW81" s="8">
        <v>134.88985507999999</v>
      </c>
      <c r="AX81" s="7">
        <v>49.392364241799797</v>
      </c>
      <c r="AY81" s="4">
        <v>403898</v>
      </c>
      <c r="AZ81" s="4">
        <v>1805384</v>
      </c>
      <c r="BA81" s="8">
        <v>236.861667139383</v>
      </c>
      <c r="BB81" s="4">
        <v>171813</v>
      </c>
      <c r="BC81" s="8">
        <v>163.423591959399</v>
      </c>
      <c r="BD81" s="7">
        <v>47.652886424189902</v>
      </c>
      <c r="BE81" s="4">
        <v>749917</v>
      </c>
      <c r="BF81" s="4">
        <v>3038077</v>
      </c>
      <c r="BG81" s="8">
        <v>238.82119023892599</v>
      </c>
      <c r="BH81" s="4">
        <v>501784</v>
      </c>
      <c r="BI81" s="8">
        <v>258.267895852913</v>
      </c>
      <c r="BJ81" s="7">
        <v>53.256899717379298</v>
      </c>
      <c r="BK81" s="4">
        <v>552796</v>
      </c>
      <c r="BL81" s="4">
        <v>3179440</v>
      </c>
      <c r="BM81" s="8">
        <v>264.23196719905297</v>
      </c>
      <c r="BN81" s="4">
        <v>280086</v>
      </c>
      <c r="BO81" s="8">
        <v>261.812492494553</v>
      </c>
      <c r="BP81" s="7">
        <v>54.0683843256665</v>
      </c>
      <c r="BQ81" s="4">
        <v>854262</v>
      </c>
      <c r="BR81" s="4">
        <v>3367106</v>
      </c>
      <c r="BS81" s="8">
        <v>212.05549798813101</v>
      </c>
      <c r="BT81" s="4">
        <v>533760</v>
      </c>
      <c r="BU81" s="8">
        <v>250.96000587981399</v>
      </c>
      <c r="BV81" s="7">
        <v>55.702395230184798</v>
      </c>
      <c r="BW81" s="4">
        <v>529971</v>
      </c>
      <c r="BX81" s="4">
        <v>2715933</v>
      </c>
      <c r="BY81" s="8">
        <v>116.910702130771</v>
      </c>
      <c r="BZ81" s="4">
        <v>254960</v>
      </c>
      <c r="CA81" s="8">
        <v>191.40700421737699</v>
      </c>
      <c r="CB81" s="7">
        <v>54.225688819628147</v>
      </c>
      <c r="CC81" s="4">
        <v>816135</v>
      </c>
      <c r="CD81" s="4">
        <v>3401978</v>
      </c>
      <c r="CE81" s="8">
        <v>268.71128407916802</v>
      </c>
      <c r="CF81" s="4">
        <v>517942</v>
      </c>
      <c r="CG81" s="8">
        <v>236.61197101411199</v>
      </c>
      <c r="CH81" s="7">
        <v>59.63719388010319</v>
      </c>
      <c r="CI81" s="4">
        <v>61994</v>
      </c>
      <c r="CJ81" s="4">
        <v>1875305</v>
      </c>
      <c r="CK81" s="8">
        <v>116.73374649204899</v>
      </c>
      <c r="CL81" s="4">
        <v>-353006</v>
      </c>
      <c r="CM81" s="8">
        <v>116.090800913443</v>
      </c>
      <c r="CN81" s="7">
        <v>772.49078989323891</v>
      </c>
      <c r="CO81" s="4">
        <v>6079110.8300000001</v>
      </c>
      <c r="CP81" s="4">
        <v>33904596.32</v>
      </c>
      <c r="CQ81" s="8">
        <v>3038.5784891234653</v>
      </c>
      <c r="CR81" s="4">
        <v>2933640.5899999989</v>
      </c>
      <c r="CS81" s="8">
        <v>2916.6950631161194</v>
      </c>
      <c r="CV81" s="4">
        <v>3401978</v>
      </c>
      <c r="CW81" s="4">
        <v>1875305</v>
      </c>
      <c r="CX81" s="5">
        <f t="shared" si="1"/>
        <v>-1526673</v>
      </c>
    </row>
    <row r="82" spans="1:102" x14ac:dyDescent="0.2">
      <c r="A82" s="2" t="s">
        <v>264</v>
      </c>
      <c r="B82" s="7">
        <v>47.363133286243503</v>
      </c>
      <c r="C82" s="4"/>
      <c r="D82" s="4">
        <v>670697.46</v>
      </c>
      <c r="E82" s="8">
        <v>171.93367292531801</v>
      </c>
      <c r="F82" s="4"/>
      <c r="G82" s="8">
        <v>108.95756517448299</v>
      </c>
      <c r="H82" s="7">
        <v>45.856254841769797</v>
      </c>
      <c r="I82" s="4">
        <v>184094.68</v>
      </c>
      <c r="J82" s="4">
        <v>774802.00999999896</v>
      </c>
      <c r="K82" s="8">
        <v>163.91511292842199</v>
      </c>
      <c r="L82" s="4">
        <v>39390.629999999997</v>
      </c>
      <c r="M82" s="8">
        <v>121.639712573285</v>
      </c>
      <c r="N82" s="7">
        <v>40.752868261543298</v>
      </c>
      <c r="O82" s="4">
        <v>279623.24</v>
      </c>
      <c r="P82" s="4">
        <v>840316.25</v>
      </c>
      <c r="Q82" s="8">
        <v>173.44433626731001</v>
      </c>
      <c r="R82" s="4">
        <v>126859.53</v>
      </c>
      <c r="S82" s="8">
        <v>107.873029878463</v>
      </c>
      <c r="T82" s="7">
        <v>47.472682939999999</v>
      </c>
      <c r="U82" s="4">
        <v>282343</v>
      </c>
      <c r="V82" s="4">
        <v>1055772.52</v>
      </c>
      <c r="W82" s="8">
        <v>210.74896179999999</v>
      </c>
      <c r="X82" s="4">
        <v>111707.13</v>
      </c>
      <c r="Y82" s="8">
        <v>134.21608810000001</v>
      </c>
      <c r="Z82" s="7">
        <v>45.037051480000002</v>
      </c>
      <c r="AA82" s="4">
        <v>383232.12</v>
      </c>
      <c r="AB82" s="4">
        <v>1144845.3700000001</v>
      </c>
      <c r="AC82" s="8">
        <v>219.65294940000001</v>
      </c>
      <c r="AD82" s="4">
        <v>229378.51</v>
      </c>
      <c r="AE82" s="8">
        <v>141.70022299999999</v>
      </c>
      <c r="AF82" s="7">
        <v>44.195734271458299</v>
      </c>
      <c r="AG82" s="4">
        <v>323707</v>
      </c>
      <c r="AH82" s="4">
        <v>1274813</v>
      </c>
      <c r="AI82" s="8">
        <v>234</v>
      </c>
      <c r="AJ82" s="4">
        <v>155298</v>
      </c>
      <c r="AK82" s="8">
        <v>149</v>
      </c>
      <c r="AL82" s="7">
        <v>43.1225951521862</v>
      </c>
      <c r="AM82" s="4">
        <v>471131</v>
      </c>
      <c r="AN82" s="4">
        <v>1604239</v>
      </c>
      <c r="AO82" s="8">
        <v>262.71609640505699</v>
      </c>
      <c r="AP82" s="4">
        <v>339477</v>
      </c>
      <c r="AQ82" s="8">
        <v>190.28431973045801</v>
      </c>
      <c r="AR82" s="7">
        <v>40.815531281256597</v>
      </c>
      <c r="AS82" s="4">
        <v>452193</v>
      </c>
      <c r="AT82" s="4">
        <v>1860320</v>
      </c>
      <c r="AU82" s="8">
        <v>242.75027451</v>
      </c>
      <c r="AV82" s="4">
        <v>329046</v>
      </c>
      <c r="AW82" s="8">
        <v>204.5547134</v>
      </c>
      <c r="AX82" s="7">
        <v>45.625479641980398</v>
      </c>
      <c r="AY82" s="4">
        <v>149596</v>
      </c>
      <c r="AZ82" s="4">
        <v>1940368</v>
      </c>
      <c r="BA82" s="8">
        <v>242.266093312127</v>
      </c>
      <c r="BB82" s="4">
        <v>48063</v>
      </c>
      <c r="BC82" s="8">
        <v>192.74902236502101</v>
      </c>
      <c r="BD82" s="7">
        <v>49.309041501374303</v>
      </c>
      <c r="BE82" s="4">
        <v>198270</v>
      </c>
      <c r="BF82" s="4">
        <v>2682969</v>
      </c>
      <c r="BG82" s="8">
        <v>239.676079534595</v>
      </c>
      <c r="BH82" s="4">
        <v>89921</v>
      </c>
      <c r="BI82" s="8">
        <v>276.36269890229602</v>
      </c>
      <c r="BJ82" s="7">
        <v>47.554990431945797</v>
      </c>
      <c r="BK82" s="4">
        <v>245277</v>
      </c>
      <c r="BL82" s="4">
        <v>2689838</v>
      </c>
      <c r="BM82" s="8">
        <v>262.48697074709298</v>
      </c>
      <c r="BN82" s="4">
        <v>88416</v>
      </c>
      <c r="BO82" s="8">
        <v>265.88206415326499</v>
      </c>
      <c r="BP82" s="7">
        <v>40.5903810813262</v>
      </c>
      <c r="BQ82" s="4">
        <v>661337</v>
      </c>
      <c r="BR82" s="4">
        <v>3123438</v>
      </c>
      <c r="BS82" s="8">
        <v>256.23002380492301</v>
      </c>
      <c r="BT82" s="4">
        <v>482036</v>
      </c>
      <c r="BU82" s="8">
        <v>256.83316408129002</v>
      </c>
      <c r="BV82" s="7">
        <v>43.004963098701602</v>
      </c>
      <c r="BW82" s="4">
        <v>948676</v>
      </c>
      <c r="BX82" s="4">
        <v>3719924</v>
      </c>
      <c r="BY82" s="8">
        <v>323.03842576417998</v>
      </c>
      <c r="BZ82" s="4">
        <v>657618</v>
      </c>
      <c r="CA82" s="8">
        <v>322.44535689184403</v>
      </c>
      <c r="CB82" s="7">
        <v>52.930328183844438</v>
      </c>
      <c r="CC82" s="4">
        <v>-1633</v>
      </c>
      <c r="CD82" s="4">
        <v>2937053</v>
      </c>
      <c r="CE82" s="8">
        <v>244.17574763740501</v>
      </c>
      <c r="CF82" s="4">
        <v>-336796</v>
      </c>
      <c r="CG82" s="8">
        <v>203.09880479051901</v>
      </c>
      <c r="CH82" s="7">
        <v>58.076475211585851</v>
      </c>
      <c r="CI82" s="4">
        <v>-51216</v>
      </c>
      <c r="CJ82" s="4">
        <v>2310045</v>
      </c>
      <c r="CK82" s="8">
        <v>100.283909113867</v>
      </c>
      <c r="CL82" s="4">
        <v>-323168</v>
      </c>
      <c r="CM82" s="8">
        <v>160.56214189895201</v>
      </c>
      <c r="CN82" s="7">
        <v>691.7075106652162</v>
      </c>
      <c r="CO82" s="4">
        <v>4526631.04</v>
      </c>
      <c r="CP82" s="4">
        <v>28629440.609999999</v>
      </c>
      <c r="CQ82" s="8">
        <v>3347.3186541502969</v>
      </c>
      <c r="CR82" s="4">
        <v>2037246.7999999998</v>
      </c>
      <c r="CS82" s="8">
        <v>2836.1589049398763</v>
      </c>
      <c r="CV82" s="4">
        <v>2937053</v>
      </c>
      <c r="CW82" s="4">
        <v>2310045</v>
      </c>
      <c r="CX82" s="5">
        <f t="shared" si="1"/>
        <v>-627008</v>
      </c>
    </row>
    <row r="83" spans="1:102" x14ac:dyDescent="0.2">
      <c r="A83" s="2" t="s">
        <v>177</v>
      </c>
      <c r="B83" s="7">
        <v>50.877284284912498</v>
      </c>
      <c r="C83" s="4">
        <v>265530.78999999998</v>
      </c>
      <c r="D83" s="4">
        <v>1213369.54</v>
      </c>
      <c r="E83" s="8">
        <v>179.17793020889999</v>
      </c>
      <c r="F83" s="4">
        <v>233293.98</v>
      </c>
      <c r="G83" s="8">
        <v>135.95265649773</v>
      </c>
      <c r="H83" s="7">
        <v>52.214920660193897</v>
      </c>
      <c r="I83" s="4">
        <v>3546.2599999997101</v>
      </c>
      <c r="J83" s="4">
        <v>1218079.1399999999</v>
      </c>
      <c r="K83" s="8">
        <v>149.84518334256899</v>
      </c>
      <c r="L83" s="4"/>
      <c r="M83" s="8">
        <v>121.031217009109</v>
      </c>
      <c r="N83" s="7"/>
      <c r="O83" s="4"/>
      <c r="P83" s="4"/>
      <c r="Q83" s="8"/>
      <c r="R83" s="4"/>
      <c r="S83" s="8"/>
      <c r="T83" s="7">
        <v>54.59853871</v>
      </c>
      <c r="U83" s="4">
        <v>164669.76999999999</v>
      </c>
      <c r="V83" s="4">
        <v>1252821.8700000001</v>
      </c>
      <c r="W83" s="8">
        <v>150.12674620000001</v>
      </c>
      <c r="X83" s="4">
        <v>90341.34</v>
      </c>
      <c r="Y83" s="8">
        <v>119.09017160000001</v>
      </c>
      <c r="Z83" s="7">
        <v>57.943698589999997</v>
      </c>
      <c r="AA83" s="4">
        <v>359250.51</v>
      </c>
      <c r="AB83" s="4">
        <v>1583889.46</v>
      </c>
      <c r="AC83" s="8">
        <v>276.86362969999999</v>
      </c>
      <c r="AD83" s="4">
        <v>247368.54</v>
      </c>
      <c r="AE83" s="8">
        <v>162.1751386</v>
      </c>
      <c r="AF83" s="7">
        <v>49.441800286387597</v>
      </c>
      <c r="AG83" s="4">
        <v>739408</v>
      </c>
      <c r="AH83" s="4">
        <v>2238391</v>
      </c>
      <c r="AI83" s="8">
        <v>345</v>
      </c>
      <c r="AJ83" s="4">
        <v>227765</v>
      </c>
      <c r="AK83" s="8">
        <v>222</v>
      </c>
      <c r="AL83" s="7">
        <v>48.480822449766499</v>
      </c>
      <c r="AM83" s="4">
        <v>850613</v>
      </c>
      <c r="AN83" s="4">
        <v>3050470</v>
      </c>
      <c r="AO83" s="8">
        <v>432.84865903836499</v>
      </c>
      <c r="AP83" s="4">
        <v>782951</v>
      </c>
      <c r="AQ83" s="8">
        <v>309.31834262459802</v>
      </c>
      <c r="AR83" s="7">
        <v>44.699092840719999</v>
      </c>
      <c r="AS83" s="4">
        <v>1079161</v>
      </c>
      <c r="AT83" s="4">
        <v>1097634</v>
      </c>
      <c r="AU83" s="8">
        <v>539.56719117</v>
      </c>
      <c r="AV83" s="4">
        <v>1016079</v>
      </c>
      <c r="AW83" s="8">
        <v>111.19150039</v>
      </c>
      <c r="AX83" s="7">
        <v>49.127483563847299</v>
      </c>
      <c r="AY83" s="4">
        <v>584157</v>
      </c>
      <c r="AZ83" s="4">
        <v>4658786</v>
      </c>
      <c r="BA83" s="8">
        <v>570.48230981071299</v>
      </c>
      <c r="BB83" s="4">
        <v>522571</v>
      </c>
      <c r="BC83" s="8">
        <v>443.176396662733</v>
      </c>
      <c r="BD83" s="7">
        <v>50.547853319145702</v>
      </c>
      <c r="BE83" s="4">
        <v>120646</v>
      </c>
      <c r="BF83" s="4">
        <v>5483021</v>
      </c>
      <c r="BG83" s="8">
        <v>478.58871456243497</v>
      </c>
      <c r="BH83" s="4">
        <v>53824</v>
      </c>
      <c r="BI83" s="8">
        <v>437.97304115716702</v>
      </c>
      <c r="BJ83" s="7">
        <v>55.592036299114604</v>
      </c>
      <c r="BK83" s="4">
        <v>496374</v>
      </c>
      <c r="BL83" s="4">
        <v>5955579</v>
      </c>
      <c r="BM83" s="8">
        <v>647.60027120299696</v>
      </c>
      <c r="BN83" s="4">
        <v>441307</v>
      </c>
      <c r="BO83" s="8">
        <v>574.11287057447498</v>
      </c>
      <c r="BP83" s="7">
        <v>38.169806844591797</v>
      </c>
      <c r="BQ83" s="4">
        <v>-574979</v>
      </c>
      <c r="BR83" s="4">
        <v>5297706</v>
      </c>
      <c r="BS83" s="8">
        <v>292.45093262819802</v>
      </c>
      <c r="BT83" s="4">
        <v>-203574</v>
      </c>
      <c r="BU83" s="8">
        <v>247.051509357242</v>
      </c>
      <c r="BV83" s="7">
        <v>56.833698861915501</v>
      </c>
      <c r="BW83" s="4">
        <v>-421003</v>
      </c>
      <c r="BX83" s="4">
        <v>4485399</v>
      </c>
      <c r="BY83" s="8">
        <v>349.22212775866802</v>
      </c>
      <c r="BZ83" s="4">
        <v>-520762</v>
      </c>
      <c r="CA83" s="8">
        <v>270.13180175233799</v>
      </c>
      <c r="CB83" s="7">
        <v>52.891938414571207</v>
      </c>
      <c r="CC83" s="4">
        <v>-481309</v>
      </c>
      <c r="CD83" s="4">
        <v>3949486</v>
      </c>
      <c r="CE83" s="8">
        <v>250.63107481584299</v>
      </c>
      <c r="CF83" s="4">
        <v>-595888</v>
      </c>
      <c r="CG83" s="8">
        <v>220.141813312788</v>
      </c>
      <c r="CH83" s="7">
        <v>63.173777639777931</v>
      </c>
      <c r="CI83" s="4">
        <v>-1382886</v>
      </c>
      <c r="CJ83" s="4">
        <v>1126102</v>
      </c>
      <c r="CK83" s="8">
        <v>118.434469644535</v>
      </c>
      <c r="CL83" s="4">
        <v>-1502886</v>
      </c>
      <c r="CM83" s="8">
        <v>54.6955467966418</v>
      </c>
      <c r="CN83" s="7">
        <v>724.59275276494452</v>
      </c>
      <c r="CO83" s="4">
        <v>1803179.33</v>
      </c>
      <c r="CP83" s="4">
        <v>42610734.009999998</v>
      </c>
      <c r="CQ83" s="8">
        <v>4780.8392400832236</v>
      </c>
      <c r="CR83" s="4">
        <v>792390.85999999987</v>
      </c>
      <c r="CS83" s="8">
        <v>3428.042006334822</v>
      </c>
      <c r="CV83" s="4">
        <v>3949486</v>
      </c>
      <c r="CW83" s="4">
        <v>1126102</v>
      </c>
      <c r="CX83" s="5">
        <f t="shared" si="1"/>
        <v>-2823384</v>
      </c>
    </row>
    <row r="84" spans="1:102" x14ac:dyDescent="0.2">
      <c r="A84" s="2" t="s">
        <v>576</v>
      </c>
      <c r="B84" s="7">
        <v>21.151683423059598</v>
      </c>
      <c r="C84" s="4">
        <v>1112887.81</v>
      </c>
      <c r="D84" s="4">
        <v>5965712.3099999996</v>
      </c>
      <c r="E84" s="8">
        <v>311.37372439719798</v>
      </c>
      <c r="F84" s="4"/>
      <c r="G84" s="8">
        <v>226.065303973467</v>
      </c>
      <c r="H84" s="7">
        <v>41.263323806186897</v>
      </c>
      <c r="I84" s="4"/>
      <c r="J84" s="4"/>
      <c r="K84" s="8">
        <v>200.56498577295699</v>
      </c>
      <c r="L84" s="4"/>
      <c r="M84" s="8"/>
      <c r="N84" s="7"/>
      <c r="O84" s="4"/>
      <c r="P84" s="4"/>
      <c r="Q84" s="8"/>
      <c r="R84" s="4"/>
      <c r="S84" s="8"/>
      <c r="T84" s="7"/>
      <c r="U84" s="4"/>
      <c r="V84" s="4"/>
      <c r="W84" s="8"/>
      <c r="X84" s="4"/>
      <c r="Y84" s="8"/>
      <c r="Z84" s="7">
        <v>24.293442526392099</v>
      </c>
      <c r="AA84" s="4">
        <v>3253373</v>
      </c>
      <c r="AB84" s="4">
        <v>554664</v>
      </c>
      <c r="AC84" s="8">
        <v>200</v>
      </c>
      <c r="AD84" s="4">
        <v>1865720</v>
      </c>
      <c r="AE84" s="8">
        <v>17</v>
      </c>
      <c r="AF84" s="7">
        <v>33.555551750419099</v>
      </c>
      <c r="AG84" s="4">
        <v>2698450</v>
      </c>
      <c r="AH84" s="4">
        <v>2287216</v>
      </c>
      <c r="AI84" s="8">
        <v>225</v>
      </c>
      <c r="AJ84" s="4">
        <v>1526627</v>
      </c>
      <c r="AK84" s="8">
        <v>71</v>
      </c>
      <c r="AL84" s="7">
        <v>36.481540789364701</v>
      </c>
      <c r="AM84" s="4">
        <v>3013186</v>
      </c>
      <c r="AN84" s="4">
        <v>3980870</v>
      </c>
      <c r="AO84" s="8">
        <v>180.97146146858401</v>
      </c>
      <c r="AP84" s="4">
        <v>1962045</v>
      </c>
      <c r="AQ84" s="8">
        <v>104.01457279298199</v>
      </c>
      <c r="AR84" s="7">
        <v>35.923438195863298</v>
      </c>
      <c r="AS84" s="4">
        <v>2553435</v>
      </c>
      <c r="AT84" s="4">
        <v>10484191</v>
      </c>
      <c r="AU84" s="8">
        <v>382.38937682</v>
      </c>
      <c r="AV84" s="4">
        <v>1613435</v>
      </c>
      <c r="AW84" s="8">
        <v>348.16901143000001</v>
      </c>
      <c r="AX84" s="7">
        <v>41.592335345623503</v>
      </c>
      <c r="AY84" s="4">
        <v>654515</v>
      </c>
      <c r="AZ84" s="4">
        <v>10004030</v>
      </c>
      <c r="BA84" s="8">
        <v>431.12162932308502</v>
      </c>
      <c r="BB84" s="4">
        <v>-522146</v>
      </c>
      <c r="BC84" s="8">
        <v>347.99874075203502</v>
      </c>
      <c r="BD84" s="7">
        <v>42.036264408664501</v>
      </c>
      <c r="BE84" s="4">
        <v>211933</v>
      </c>
      <c r="BF84" s="4">
        <v>8215874</v>
      </c>
      <c r="BG84" s="8">
        <v>339.05841327656901</v>
      </c>
      <c r="BH84" s="4">
        <v>-829121</v>
      </c>
      <c r="BI84" s="8">
        <v>260.875964531558</v>
      </c>
      <c r="BJ84" s="7">
        <v>50.733678265853598</v>
      </c>
      <c r="BK84" s="4">
        <v>969397</v>
      </c>
      <c r="BL84" s="4">
        <v>6133997</v>
      </c>
      <c r="BM84" s="8">
        <v>371.28169911400698</v>
      </c>
      <c r="BN84" s="4">
        <v>-248575</v>
      </c>
      <c r="BO84" s="8">
        <v>224.59401700708801</v>
      </c>
      <c r="BP84" s="7">
        <v>42.3361380634217</v>
      </c>
      <c r="BQ84" s="4">
        <v>1478614</v>
      </c>
      <c r="BR84" s="4">
        <v>3879669</v>
      </c>
      <c r="BS84" s="8">
        <v>285.08508034646297</v>
      </c>
      <c r="BT84" s="4">
        <v>-219220</v>
      </c>
      <c r="BU84" s="8">
        <v>128.333160284408</v>
      </c>
      <c r="BV84" s="7">
        <v>46.477624297375698</v>
      </c>
      <c r="BW84" s="4">
        <v>-1328530</v>
      </c>
      <c r="BX84" s="4">
        <v>4765235</v>
      </c>
      <c r="BY84" s="8">
        <v>267.22432030966201</v>
      </c>
      <c r="BZ84" s="4">
        <v>-3340671</v>
      </c>
      <c r="CA84" s="8">
        <v>144.958406154708</v>
      </c>
      <c r="CB84" s="7">
        <v>29.522448772088499</v>
      </c>
      <c r="CC84" s="4">
        <v>2882729</v>
      </c>
      <c r="CD84" s="4">
        <v>7089831</v>
      </c>
      <c r="CE84" s="8">
        <v>294.12963576746898</v>
      </c>
      <c r="CF84" s="4">
        <v>839628</v>
      </c>
      <c r="CG84" s="8">
        <v>209.81045585293401</v>
      </c>
      <c r="CH84" s="7">
        <v>40.669548284604893</v>
      </c>
      <c r="CI84" s="4">
        <v>817371</v>
      </c>
      <c r="CJ84" s="4">
        <v>4349386</v>
      </c>
      <c r="CK84" s="8">
        <v>203.171219187209</v>
      </c>
      <c r="CL84" s="4">
        <v>-820010</v>
      </c>
      <c r="CM84" s="8">
        <v>130.08569670350701</v>
      </c>
      <c r="CN84" s="7">
        <v>486.03701792891815</v>
      </c>
      <c r="CO84" s="4">
        <v>18317360.810000002</v>
      </c>
      <c r="CP84" s="4">
        <v>67710675.310000002</v>
      </c>
      <c r="CQ84" s="8">
        <v>3691.3715457832031</v>
      </c>
      <c r="CR84" s="4">
        <v>1827712</v>
      </c>
      <c r="CS84" s="8">
        <v>2212.9053294826872</v>
      </c>
      <c r="CV84" s="4">
        <v>7089831</v>
      </c>
      <c r="CW84" s="4">
        <v>4349386</v>
      </c>
      <c r="CX84" s="5">
        <f t="shared" si="1"/>
        <v>-2740445</v>
      </c>
    </row>
    <row r="85" spans="1:102" x14ac:dyDescent="0.2">
      <c r="A85" s="2" t="s">
        <v>612</v>
      </c>
      <c r="B85" s="7">
        <v>33.3934202341134</v>
      </c>
      <c r="C85" s="4">
        <v>1201752.51</v>
      </c>
      <c r="D85" s="4">
        <v>6909194.6500000097</v>
      </c>
      <c r="E85" s="8">
        <v>383.70746946324101</v>
      </c>
      <c r="F85" s="4">
        <v>688181.47999999905</v>
      </c>
      <c r="G85" s="8">
        <v>328.77335503042798</v>
      </c>
      <c r="H85" s="7">
        <v>35.312246574289901</v>
      </c>
      <c r="I85" s="4">
        <v>807064.24999999895</v>
      </c>
      <c r="J85" s="4">
        <v>7500591.1300000297</v>
      </c>
      <c r="K85" s="8">
        <v>393.81922455532998</v>
      </c>
      <c r="L85" s="4">
        <v>394631.46</v>
      </c>
      <c r="M85" s="8">
        <v>334.464360140677</v>
      </c>
      <c r="N85" s="7">
        <v>35.423105508203598</v>
      </c>
      <c r="O85" s="4">
        <v>754557.82</v>
      </c>
      <c r="P85" s="4">
        <v>7755902.51999998</v>
      </c>
      <c r="Q85" s="8">
        <v>376.60741164842602</v>
      </c>
      <c r="R85" s="4">
        <v>515127.58</v>
      </c>
      <c r="S85" s="8">
        <v>331.31393674077498</v>
      </c>
      <c r="T85" s="7">
        <v>39.040812389999999</v>
      </c>
      <c r="U85" s="4"/>
      <c r="V85" s="4">
        <v>6721179.0899999999</v>
      </c>
      <c r="W85" s="8">
        <v>300.39040720000003</v>
      </c>
      <c r="X85" s="4"/>
      <c r="Y85" s="8">
        <v>268.32777700000003</v>
      </c>
      <c r="Z85" s="7">
        <v>41.042932569999998</v>
      </c>
      <c r="AA85" s="4"/>
      <c r="AB85" s="4">
        <v>6080871</v>
      </c>
      <c r="AC85" s="8">
        <v>277.73108230000003</v>
      </c>
      <c r="AD85" s="4"/>
      <c r="AE85" s="8">
        <v>255.88170239999999</v>
      </c>
      <c r="AF85" s="7">
        <v>35.804408268327698</v>
      </c>
      <c r="AG85" s="4">
        <v>1439400</v>
      </c>
      <c r="AH85" s="4">
        <v>6816286</v>
      </c>
      <c r="AI85" s="8">
        <v>357</v>
      </c>
      <c r="AJ85" s="4">
        <v>1173118</v>
      </c>
      <c r="AK85" s="8">
        <v>336</v>
      </c>
      <c r="AL85" s="7">
        <v>34.345932211080402</v>
      </c>
      <c r="AM85" s="4">
        <v>690740</v>
      </c>
      <c r="AN85" s="4">
        <v>7021682</v>
      </c>
      <c r="AO85" s="8">
        <v>334.17124840322703</v>
      </c>
      <c r="AP85" s="4">
        <v>161749</v>
      </c>
      <c r="AQ85" s="8">
        <v>274.79065113762601</v>
      </c>
      <c r="AR85" s="7">
        <v>28.721935790551399</v>
      </c>
      <c r="AS85" s="4">
        <v>1786665</v>
      </c>
      <c r="AT85" s="4">
        <v>8280292</v>
      </c>
      <c r="AU85" s="8">
        <v>303.01456810000002</v>
      </c>
      <c r="AV85" s="4">
        <v>1323260</v>
      </c>
      <c r="AW85" s="8">
        <v>325.69174770000001</v>
      </c>
      <c r="AX85" s="7">
        <v>28.8837697962243</v>
      </c>
      <c r="AY85" s="4">
        <v>2370628</v>
      </c>
      <c r="AZ85" s="4">
        <v>9929388</v>
      </c>
      <c r="BA85" s="8">
        <v>294.14596511720998</v>
      </c>
      <c r="BB85" s="4">
        <v>1906071</v>
      </c>
      <c r="BC85" s="8">
        <v>280.608767327176</v>
      </c>
      <c r="BD85" s="7">
        <v>33.279019521019599</v>
      </c>
      <c r="BE85" s="4">
        <v>1903850</v>
      </c>
      <c r="BF85" s="4">
        <v>10541243</v>
      </c>
      <c r="BG85" s="8">
        <v>393.76042479886598</v>
      </c>
      <c r="BH85" s="4">
        <v>1349994</v>
      </c>
      <c r="BI85" s="8">
        <v>406.67177268331102</v>
      </c>
      <c r="BJ85" s="7">
        <v>35.178203288837402</v>
      </c>
      <c r="BK85" s="4">
        <v>1885907</v>
      </c>
      <c r="BL85" s="4">
        <v>11483353</v>
      </c>
      <c r="BM85" s="8">
        <v>417.95406907160702</v>
      </c>
      <c r="BN85" s="4">
        <v>942373</v>
      </c>
      <c r="BO85" s="8">
        <v>425.83075018085401</v>
      </c>
      <c r="BP85" s="7">
        <v>36.2909429578756</v>
      </c>
      <c r="BQ85" s="4">
        <v>1940779</v>
      </c>
      <c r="BR85" s="4">
        <v>11311870</v>
      </c>
      <c r="BS85" s="8">
        <v>462.28497279709399</v>
      </c>
      <c r="BT85" s="4">
        <v>1639629</v>
      </c>
      <c r="BU85" s="8">
        <v>453.77435934579302</v>
      </c>
      <c r="BV85" s="7">
        <v>36.886404539144003</v>
      </c>
      <c r="BW85" s="4">
        <v>1017489</v>
      </c>
      <c r="BX85" s="4">
        <v>11220790</v>
      </c>
      <c r="BY85" s="8">
        <v>335.90575494338702</v>
      </c>
      <c r="BZ85" s="4">
        <v>628121</v>
      </c>
      <c r="CA85" s="8">
        <v>363.37013405301798</v>
      </c>
      <c r="CB85" s="7">
        <v>39.003090508383288</v>
      </c>
      <c r="CC85" s="4">
        <v>834857</v>
      </c>
      <c r="CD85" s="4">
        <v>10789933</v>
      </c>
      <c r="CE85" s="8">
        <v>358.58769431196401</v>
      </c>
      <c r="CF85" s="4">
        <v>522533</v>
      </c>
      <c r="CG85" s="8">
        <v>344.95390595409702</v>
      </c>
      <c r="CH85" s="7">
        <v>40.784864660974741</v>
      </c>
      <c r="CI85" s="4">
        <v>816506</v>
      </c>
      <c r="CJ85" s="4">
        <v>6301364</v>
      </c>
      <c r="CK85" s="8">
        <v>144.78418897342499</v>
      </c>
      <c r="CL85" s="4">
        <v>62746</v>
      </c>
      <c r="CM85" s="8">
        <v>199.54853033268401</v>
      </c>
      <c r="CN85" s="7">
        <v>533.39108881902541</v>
      </c>
      <c r="CO85" s="4">
        <v>17450195.579999998</v>
      </c>
      <c r="CP85" s="4">
        <v>128663939.39000002</v>
      </c>
      <c r="CQ85" s="8">
        <v>5133.8644816837768</v>
      </c>
      <c r="CR85" s="4">
        <v>11307534.52</v>
      </c>
      <c r="CS85" s="8">
        <v>4930.0017500264394</v>
      </c>
      <c r="CV85" s="4">
        <v>10789933</v>
      </c>
      <c r="CW85" s="4">
        <v>6301364</v>
      </c>
      <c r="CX85" s="5">
        <f t="shared" si="1"/>
        <v>-4488569</v>
      </c>
    </row>
    <row r="86" spans="1:102" x14ac:dyDescent="0.2">
      <c r="A86" s="2" t="s">
        <v>218</v>
      </c>
      <c r="B86" s="7">
        <v>41.043002693182402</v>
      </c>
      <c r="C86" s="4">
        <v>2516267.58</v>
      </c>
      <c r="D86" s="4">
        <v>18045905.550000001</v>
      </c>
      <c r="E86" s="8">
        <v>62.045301364754998</v>
      </c>
      <c r="F86" s="4">
        <v>618220.28000000201</v>
      </c>
      <c r="G86" s="8">
        <v>402.23508433730501</v>
      </c>
      <c r="H86" s="7">
        <v>47.7624762476214</v>
      </c>
      <c r="I86" s="4"/>
      <c r="J86" s="4"/>
      <c r="K86" s="8"/>
      <c r="L86" s="4"/>
      <c r="M86" s="8"/>
      <c r="N86" s="7">
        <v>39.4426731089737</v>
      </c>
      <c r="O86" s="4">
        <v>3066671.07</v>
      </c>
      <c r="P86" s="4">
        <v>7149112.47000001</v>
      </c>
      <c r="Q86" s="8">
        <v>61.408100147901301</v>
      </c>
      <c r="R86" s="4">
        <v>775759.63000000105</v>
      </c>
      <c r="S86" s="8">
        <v>162.69328604979799</v>
      </c>
      <c r="T86" s="7">
        <v>36.498831510000002</v>
      </c>
      <c r="U86" s="4">
        <v>3548216.84</v>
      </c>
      <c r="V86" s="4">
        <v>9740300.1400000006</v>
      </c>
      <c r="W86" s="8">
        <v>121.9772971</v>
      </c>
      <c r="X86" s="4">
        <v>585301.34</v>
      </c>
      <c r="Y86" s="8">
        <v>238.4129873</v>
      </c>
      <c r="Z86" s="7">
        <v>39.516381369999998</v>
      </c>
      <c r="AA86" s="4">
        <v>977083.95</v>
      </c>
      <c r="AB86" s="4">
        <v>8146566.3499999996</v>
      </c>
      <c r="AC86" s="8">
        <v>198.4726866</v>
      </c>
      <c r="AD86" s="4">
        <v>452601.22</v>
      </c>
      <c r="AE86" s="8">
        <v>202.1530473</v>
      </c>
      <c r="AF86" s="7">
        <v>33.021886558455201</v>
      </c>
      <c r="AG86" s="4">
        <v>735519.19</v>
      </c>
      <c r="AH86" s="4">
        <v>7368657</v>
      </c>
      <c r="AI86" s="8">
        <v>219</v>
      </c>
      <c r="AJ86" s="4"/>
      <c r="AK86" s="8">
        <v>227</v>
      </c>
      <c r="AL86" s="7">
        <v>33.375302931057398</v>
      </c>
      <c r="AM86" s="4">
        <v>3212518</v>
      </c>
      <c r="AN86" s="4">
        <v>8896261</v>
      </c>
      <c r="AO86" s="8">
        <v>267.91142508529799</v>
      </c>
      <c r="AP86" s="4">
        <v>1352008</v>
      </c>
      <c r="AQ86" s="8">
        <v>282.24663336272403</v>
      </c>
      <c r="AR86" s="7">
        <v>36.609699836702703</v>
      </c>
      <c r="AS86" s="4">
        <v>3625370</v>
      </c>
      <c r="AT86" s="4">
        <v>10553453</v>
      </c>
      <c r="AU86" s="8">
        <v>370.65802381999998</v>
      </c>
      <c r="AV86" s="4">
        <v>1802870</v>
      </c>
      <c r="AW86" s="8">
        <v>363.92005038000002</v>
      </c>
      <c r="AX86" s="7">
        <v>32.687007825950502</v>
      </c>
      <c r="AY86" s="4">
        <v>2239390</v>
      </c>
      <c r="AZ86" s="4">
        <v>10578761</v>
      </c>
      <c r="BA86" s="8">
        <v>378.523178180721</v>
      </c>
      <c r="BB86" s="4">
        <v>309712</v>
      </c>
      <c r="BC86" s="8">
        <v>345.16141095178398</v>
      </c>
      <c r="BD86" s="7">
        <v>34.029267856671702</v>
      </c>
      <c r="BE86" s="4">
        <v>2509350</v>
      </c>
      <c r="BF86" s="4">
        <v>10734963</v>
      </c>
      <c r="BG86" s="8">
        <v>332.59094418575</v>
      </c>
      <c r="BH86" s="4">
        <v>438876</v>
      </c>
      <c r="BI86" s="8">
        <v>314.24909648804299</v>
      </c>
      <c r="BJ86" s="7">
        <v>36.434026539841298</v>
      </c>
      <c r="BK86" s="4">
        <v>2611930</v>
      </c>
      <c r="BL86" s="4">
        <v>10977982</v>
      </c>
      <c r="BM86" s="8">
        <v>416.58310167660602</v>
      </c>
      <c r="BN86" s="4">
        <v>645610</v>
      </c>
      <c r="BO86" s="8">
        <v>348.18537037221398</v>
      </c>
      <c r="BP86" s="7">
        <v>37.400021835467399</v>
      </c>
      <c r="BQ86" s="4">
        <v>3291849</v>
      </c>
      <c r="BR86" s="4">
        <v>8615751</v>
      </c>
      <c r="BS86" s="8">
        <v>292.74894208332802</v>
      </c>
      <c r="BT86" s="4">
        <v>1259670</v>
      </c>
      <c r="BU86" s="8">
        <v>243.339299519436</v>
      </c>
      <c r="BV86" s="7">
        <v>38.367832621540003</v>
      </c>
      <c r="BW86" s="4">
        <v>1922098</v>
      </c>
      <c r="BX86" s="4">
        <v>7376330</v>
      </c>
      <c r="BY86" s="8">
        <v>206.78967726440999</v>
      </c>
      <c r="BZ86" s="4">
        <v>521700</v>
      </c>
      <c r="CA86" s="8">
        <v>178.342451671866</v>
      </c>
      <c r="CB86" s="7">
        <v>41.559604852765943</v>
      </c>
      <c r="CC86" s="4">
        <v>1670127</v>
      </c>
      <c r="CD86" s="4">
        <v>6388326</v>
      </c>
      <c r="CE86" s="8">
        <v>165.369229189685</v>
      </c>
      <c r="CF86" s="4">
        <v>224553</v>
      </c>
      <c r="CG86" s="8">
        <v>145.21605190453701</v>
      </c>
      <c r="CH86" s="7">
        <v>38.695957614268977</v>
      </c>
      <c r="CI86" s="4">
        <v>1228257</v>
      </c>
      <c r="CJ86" s="4">
        <v>3887685</v>
      </c>
      <c r="CK86" s="8">
        <v>64.390637373274501</v>
      </c>
      <c r="CL86" s="4">
        <v>-371743</v>
      </c>
      <c r="CM86" s="8">
        <v>72.06126074174</v>
      </c>
      <c r="CN86" s="7">
        <v>566.44397340249861</v>
      </c>
      <c r="CO86" s="4">
        <v>33154647.629999999</v>
      </c>
      <c r="CP86" s="4">
        <v>128460053.51000002</v>
      </c>
      <c r="CQ86" s="8">
        <v>3158.4685440717285</v>
      </c>
      <c r="CR86" s="4">
        <v>8615138.4700000025</v>
      </c>
      <c r="CS86" s="8">
        <v>3525.2160303794471</v>
      </c>
      <c r="CV86" s="4">
        <v>6388326</v>
      </c>
      <c r="CW86" s="4">
        <v>3887685</v>
      </c>
      <c r="CX86" s="5">
        <f t="shared" si="1"/>
        <v>-2500641</v>
      </c>
    </row>
    <row r="87" spans="1:102" x14ac:dyDescent="0.2">
      <c r="A87" s="2" t="s">
        <v>301</v>
      </c>
      <c r="B87" s="7">
        <v>66.185360801751798</v>
      </c>
      <c r="C87" s="4">
        <v>5787323.73999999</v>
      </c>
      <c r="D87" s="4"/>
      <c r="E87" s="8"/>
      <c r="F87" s="4"/>
      <c r="G87" s="8"/>
      <c r="H87" s="7">
        <v>69.878797796365006</v>
      </c>
      <c r="I87" s="4">
        <v>5026578.1100000003</v>
      </c>
      <c r="J87" s="4">
        <v>21887062.300000101</v>
      </c>
      <c r="K87" s="8">
        <v>62.2231159814324</v>
      </c>
      <c r="L87" s="4">
        <v>901862.90999999805</v>
      </c>
      <c r="M87" s="8">
        <v>74.230853304625199</v>
      </c>
      <c r="N87" s="7">
        <v>69.362288623467705</v>
      </c>
      <c r="O87" s="4">
        <v>3733890.75999999</v>
      </c>
      <c r="P87" s="4">
        <v>18019385.780000001</v>
      </c>
      <c r="Q87" s="8">
        <v>63.593666294718403</v>
      </c>
      <c r="R87" s="4">
        <v>667794.09999998799</v>
      </c>
      <c r="S87" s="8">
        <v>58.478249371044598</v>
      </c>
      <c r="T87" s="7">
        <v>72.082260489999996</v>
      </c>
      <c r="U87" s="4">
        <v>1527808.99</v>
      </c>
      <c r="V87" s="4">
        <v>16286942.9</v>
      </c>
      <c r="W87" s="8">
        <v>91.295127370000003</v>
      </c>
      <c r="X87" s="4"/>
      <c r="Y87" s="8">
        <v>52.791414019999998</v>
      </c>
      <c r="Z87" s="7">
        <v>74.304950849999997</v>
      </c>
      <c r="AA87" s="4">
        <v>2110865.69</v>
      </c>
      <c r="AB87" s="4">
        <v>16194644.83</v>
      </c>
      <c r="AC87" s="8">
        <v>83.530684980000004</v>
      </c>
      <c r="AD87" s="4"/>
      <c r="AE87" s="8">
        <v>55.403816990000003</v>
      </c>
      <c r="AF87" s="7">
        <v>74.210733142632805</v>
      </c>
      <c r="AG87" s="4">
        <v>1419902</v>
      </c>
      <c r="AH87" s="4">
        <v>14632577</v>
      </c>
      <c r="AI87" s="8">
        <v>79</v>
      </c>
      <c r="AJ87" s="4"/>
      <c r="AK87" s="8">
        <v>48</v>
      </c>
      <c r="AL87" s="7">
        <v>70.222992770200605</v>
      </c>
      <c r="AM87" s="4">
        <v>6732002</v>
      </c>
      <c r="AN87" s="4">
        <v>19259000</v>
      </c>
      <c r="AO87" s="8">
        <v>94.117658994339607</v>
      </c>
      <c r="AP87" s="4">
        <v>2944925</v>
      </c>
      <c r="AQ87" s="8">
        <v>65.128729339640401</v>
      </c>
      <c r="AR87" s="7">
        <v>72.009356872337605</v>
      </c>
      <c r="AS87" s="4">
        <v>6330180</v>
      </c>
      <c r="AT87" s="4">
        <v>22635307</v>
      </c>
      <c r="AU87" s="8">
        <v>133.13643708000001</v>
      </c>
      <c r="AV87" s="4">
        <v>4176830</v>
      </c>
      <c r="AW87" s="8">
        <v>81.268451618</v>
      </c>
      <c r="AX87" s="7">
        <v>70.678455521431601</v>
      </c>
      <c r="AY87" s="4">
        <v>6431974</v>
      </c>
      <c r="AZ87" s="4">
        <v>24741633</v>
      </c>
      <c r="BA87" s="8">
        <v>172.709171568746</v>
      </c>
      <c r="BB87" s="4">
        <v>2496243</v>
      </c>
      <c r="BC87" s="8">
        <v>86.629165306772407</v>
      </c>
      <c r="BD87" s="7">
        <v>70.881949098829907</v>
      </c>
      <c r="BE87" s="4">
        <v>6194847</v>
      </c>
      <c r="BF87" s="4">
        <v>28137787</v>
      </c>
      <c r="BG87" s="8">
        <v>163.164993823022</v>
      </c>
      <c r="BH87" s="4">
        <v>3643088</v>
      </c>
      <c r="BI87" s="8">
        <v>95.085189387405194</v>
      </c>
      <c r="BJ87" s="7">
        <v>73.328292502877503</v>
      </c>
      <c r="BK87" s="4">
        <v>4695945</v>
      </c>
      <c r="BL87" s="4">
        <v>26490267</v>
      </c>
      <c r="BM87" s="8">
        <v>147.01692364242501</v>
      </c>
      <c r="BN87" s="4">
        <v>1228628</v>
      </c>
      <c r="BO87" s="8">
        <v>89.916375050013102</v>
      </c>
      <c r="BP87" s="7">
        <v>70.322296310259901</v>
      </c>
      <c r="BQ87" s="4">
        <v>5625808</v>
      </c>
      <c r="BR87" s="4">
        <v>26269289</v>
      </c>
      <c r="BS87" s="8">
        <v>130.25430419358301</v>
      </c>
      <c r="BT87" s="4">
        <v>3651808</v>
      </c>
      <c r="BU87" s="8">
        <v>85.286992608720496</v>
      </c>
      <c r="BV87" s="7">
        <v>69.961287369504802</v>
      </c>
      <c r="BW87" s="4">
        <v>4728813</v>
      </c>
      <c r="BX87" s="4">
        <v>22350060</v>
      </c>
      <c r="BY87" s="8">
        <v>147.296052189785</v>
      </c>
      <c r="BZ87" s="4">
        <v>1224241</v>
      </c>
      <c r="CA87" s="8">
        <v>68.506582561538707</v>
      </c>
      <c r="CB87" s="7">
        <v>71.584906725524789</v>
      </c>
      <c r="CC87" s="4">
        <v>1460392</v>
      </c>
      <c r="CD87" s="4">
        <v>23639307</v>
      </c>
      <c r="CE87" s="8">
        <v>100.560817669619</v>
      </c>
      <c r="CF87" s="4">
        <v>-3198459</v>
      </c>
      <c r="CG87" s="8">
        <v>68.286220699841806</v>
      </c>
      <c r="CH87" s="7">
        <v>74.242818323172997</v>
      </c>
      <c r="CI87" s="4">
        <v>-351643</v>
      </c>
      <c r="CJ87" s="4">
        <v>7780740</v>
      </c>
      <c r="CK87" s="8">
        <v>31.2826967015924</v>
      </c>
      <c r="CL87" s="4">
        <v>-2936837</v>
      </c>
      <c r="CM87" s="8">
        <v>17.355057508811399</v>
      </c>
      <c r="CN87" s="7">
        <v>1069.2567471983571</v>
      </c>
      <c r="CO87" s="4">
        <v>61454687.289999977</v>
      </c>
      <c r="CP87" s="4">
        <v>288324002.81000012</v>
      </c>
      <c r="CQ87" s="8">
        <v>1499.1816504892627</v>
      </c>
      <c r="CR87" s="4">
        <v>14800124.009999987</v>
      </c>
      <c r="CS87" s="8">
        <v>946.36709776641328</v>
      </c>
      <c r="CV87" s="4">
        <v>23639307</v>
      </c>
      <c r="CW87" s="4">
        <v>7780740</v>
      </c>
      <c r="CX87" s="5">
        <f t="shared" si="1"/>
        <v>-15858567</v>
      </c>
    </row>
    <row r="88" spans="1:102" x14ac:dyDescent="0.2">
      <c r="A88" s="2" t="s">
        <v>931</v>
      </c>
      <c r="B88" s="7"/>
      <c r="C88" s="4"/>
      <c r="D88" s="4"/>
      <c r="E88" s="8"/>
      <c r="F88" s="4"/>
      <c r="G88" s="8"/>
      <c r="H88" s="7"/>
      <c r="I88" s="4"/>
      <c r="J88" s="4"/>
      <c r="K88" s="8"/>
      <c r="L88" s="4"/>
      <c r="M88" s="8"/>
      <c r="N88" s="7"/>
      <c r="O88" s="4"/>
      <c r="P88" s="4"/>
      <c r="Q88" s="8"/>
      <c r="R88" s="4"/>
      <c r="S88" s="8"/>
      <c r="T88" s="7"/>
      <c r="U88" s="4"/>
      <c r="V88" s="4"/>
      <c r="W88" s="8"/>
      <c r="X88" s="4"/>
      <c r="Y88" s="8"/>
      <c r="Z88" s="7"/>
      <c r="AA88" s="4"/>
      <c r="AB88" s="4"/>
      <c r="AC88" s="8"/>
      <c r="AD88" s="4"/>
      <c r="AE88" s="8"/>
      <c r="AF88" s="7"/>
      <c r="AG88" s="4"/>
      <c r="AH88" s="4"/>
      <c r="AI88" s="8"/>
      <c r="AJ88" s="4"/>
      <c r="AK88" s="8"/>
      <c r="AL88" s="7">
        <v>90.348959784460106</v>
      </c>
      <c r="AM88" s="4">
        <v>-2984564</v>
      </c>
      <c r="AN88" s="4">
        <v>13317348</v>
      </c>
      <c r="AO88" s="8">
        <v>932.36192205827297</v>
      </c>
      <c r="AP88" s="4"/>
      <c r="AQ88" s="8">
        <v>944.96617986512899</v>
      </c>
      <c r="AR88" s="7">
        <v>46.916769603350602</v>
      </c>
      <c r="AS88" s="4">
        <v>375079</v>
      </c>
      <c r="AT88" s="4">
        <v>44247421</v>
      </c>
      <c r="AU88" s="8">
        <v>4518.3405546000004</v>
      </c>
      <c r="AV88" s="4">
        <v>350109</v>
      </c>
      <c r="AW88" s="8">
        <v>4918.212297</v>
      </c>
      <c r="AX88" s="7">
        <v>29.815917855349799</v>
      </c>
      <c r="AY88" s="4">
        <v>1878456</v>
      </c>
      <c r="AZ88" s="4">
        <v>38781225.5</v>
      </c>
      <c r="BA88" s="8">
        <v>3340.1231835508802</v>
      </c>
      <c r="BB88" s="4">
        <v>1826730</v>
      </c>
      <c r="BC88" s="8">
        <v>3583.802749220285</v>
      </c>
      <c r="BD88" s="7">
        <v>40.690213628974298</v>
      </c>
      <c r="BE88" s="4">
        <v>-380756</v>
      </c>
      <c r="BF88" s="4">
        <v>59829362</v>
      </c>
      <c r="BG88" s="8">
        <v>3937.7900481984698</v>
      </c>
      <c r="BH88" s="4">
        <v>-537936</v>
      </c>
      <c r="BI88" s="8">
        <v>4090.00940726627</v>
      </c>
      <c r="BJ88" s="7"/>
      <c r="BK88" s="4"/>
      <c r="BL88" s="4"/>
      <c r="BM88" s="8"/>
      <c r="BN88" s="4"/>
      <c r="BO88" s="8"/>
      <c r="BP88" s="7"/>
      <c r="BQ88" s="4"/>
      <c r="BR88" s="4"/>
      <c r="BS88" s="8"/>
      <c r="BT88" s="4"/>
      <c r="BU88" s="8"/>
      <c r="BV88" s="7"/>
      <c r="BW88" s="4"/>
      <c r="BX88" s="4"/>
      <c r="BY88" s="8"/>
      <c r="BZ88" s="4"/>
      <c r="CA88" s="8"/>
      <c r="CB88" s="7"/>
      <c r="CC88" s="4"/>
      <c r="CD88" s="4"/>
      <c r="CE88" s="8"/>
      <c r="CF88" s="4"/>
      <c r="CG88" s="8"/>
      <c r="CH88" s="7"/>
      <c r="CI88" s="4"/>
      <c r="CJ88" s="4"/>
      <c r="CK88" s="8"/>
      <c r="CL88" s="4"/>
      <c r="CM88" s="8"/>
      <c r="CN88" s="7">
        <v>207.77186087213482</v>
      </c>
      <c r="CO88" s="4">
        <v>-1111785</v>
      </c>
      <c r="CP88" s="4">
        <v>156175356.5</v>
      </c>
      <c r="CQ88" s="8">
        <v>12728.615708407622</v>
      </c>
      <c r="CR88" s="4">
        <v>1638903</v>
      </c>
      <c r="CS88" s="8">
        <v>13536.990633351685</v>
      </c>
      <c r="CV88" s="4"/>
      <c r="CW88" s="4"/>
      <c r="CX88" s="5">
        <f t="shared" si="1"/>
        <v>0</v>
      </c>
    </row>
    <row r="89" spans="1:102" x14ac:dyDescent="0.2">
      <c r="A89" s="2" t="s">
        <v>895</v>
      </c>
      <c r="B89" s="7"/>
      <c r="C89" s="4"/>
      <c r="D89" s="4"/>
      <c r="E89" s="8"/>
      <c r="F89" s="4"/>
      <c r="G89" s="8"/>
      <c r="H89" s="7"/>
      <c r="I89" s="4"/>
      <c r="J89" s="4"/>
      <c r="K89" s="8"/>
      <c r="L89" s="4"/>
      <c r="M89" s="8"/>
      <c r="N89" s="7"/>
      <c r="O89" s="4"/>
      <c r="P89" s="4"/>
      <c r="Q89" s="8"/>
      <c r="R89" s="4"/>
      <c r="S89" s="8"/>
      <c r="T89" s="7"/>
      <c r="U89" s="4"/>
      <c r="V89" s="4"/>
      <c r="W89" s="8"/>
      <c r="X89" s="4"/>
      <c r="Y89" s="8"/>
      <c r="Z89" s="7"/>
      <c r="AA89" s="4"/>
      <c r="AB89" s="4"/>
      <c r="AC89" s="8"/>
      <c r="AD89" s="4"/>
      <c r="AE89" s="8"/>
      <c r="AF89" s="7"/>
      <c r="AG89" s="4"/>
      <c r="AH89" s="4"/>
      <c r="AI89" s="8"/>
      <c r="AJ89" s="4"/>
      <c r="AK89" s="8"/>
      <c r="AL89" s="7">
        <v>30.495346714288001</v>
      </c>
      <c r="AM89" s="4">
        <v>3544090</v>
      </c>
      <c r="AN89" s="4">
        <v>25712832</v>
      </c>
      <c r="AO89" s="8">
        <v>187.93835201337501</v>
      </c>
      <c r="AP89" s="4">
        <v>138249</v>
      </c>
      <c r="AQ89" s="8">
        <v>191.518109788147</v>
      </c>
      <c r="AR89" s="7">
        <v>81.525287133027703</v>
      </c>
      <c r="AS89" s="4">
        <v>7864333</v>
      </c>
      <c r="AT89" s="4">
        <v>29459268</v>
      </c>
      <c r="AU89" s="8">
        <v>188.51278062</v>
      </c>
      <c r="AV89" s="4">
        <v>3554512</v>
      </c>
      <c r="AW89" s="8">
        <v>226.96968995</v>
      </c>
      <c r="AX89" s="7">
        <v>29.071241761074901</v>
      </c>
      <c r="AY89" s="4">
        <v>5283085</v>
      </c>
      <c r="AZ89" s="4">
        <v>29417576</v>
      </c>
      <c r="BA89" s="8">
        <v>193.544702595274</v>
      </c>
      <c r="BB89" s="4">
        <v>953589</v>
      </c>
      <c r="BC89" s="8">
        <v>215.70663094072401</v>
      </c>
      <c r="BD89" s="7"/>
      <c r="BE89" s="4"/>
      <c r="BF89" s="4"/>
      <c r="BG89" s="8"/>
      <c r="BH89" s="4"/>
      <c r="BI89" s="8"/>
      <c r="BJ89" s="7">
        <v>32.711883077337099</v>
      </c>
      <c r="BK89" s="4">
        <v>3902812</v>
      </c>
      <c r="BL89" s="4">
        <v>32778500</v>
      </c>
      <c r="BM89" s="8">
        <v>242.74519621849601</v>
      </c>
      <c r="BN89" s="4">
        <v>261860</v>
      </c>
      <c r="BO89" s="8">
        <v>258.625547279599</v>
      </c>
      <c r="BP89" s="7">
        <v>33.218929300902403</v>
      </c>
      <c r="BQ89" s="4">
        <v>2291908</v>
      </c>
      <c r="BR89" s="4">
        <v>31766072</v>
      </c>
      <c r="BS89" s="8">
        <v>213.88662290723701</v>
      </c>
      <c r="BT89" s="4">
        <v>-1782666</v>
      </c>
      <c r="BU89" s="8">
        <v>235.37081888926099</v>
      </c>
      <c r="BV89" s="7">
        <v>33.4393507412275</v>
      </c>
      <c r="BW89" s="4">
        <v>2342706</v>
      </c>
      <c r="BX89" s="4">
        <v>30683821</v>
      </c>
      <c r="BY89" s="8">
        <v>197.50362991223</v>
      </c>
      <c r="BZ89" s="4">
        <v>-1199411</v>
      </c>
      <c r="CA89" s="8">
        <v>218.141819077165</v>
      </c>
      <c r="CB89" s="7">
        <v>31.610585498524589</v>
      </c>
      <c r="CC89" s="4">
        <v>2951164</v>
      </c>
      <c r="CD89" s="4">
        <v>29493864</v>
      </c>
      <c r="CE89" s="8">
        <v>180.10514665583199</v>
      </c>
      <c r="CF89" s="4">
        <v>-1058263</v>
      </c>
      <c r="CG89" s="8">
        <v>198.08259882320399</v>
      </c>
      <c r="CH89" s="7">
        <v>33.708061869899169</v>
      </c>
      <c r="CI89" s="4">
        <v>1000433</v>
      </c>
      <c r="CJ89" s="4">
        <v>22708058</v>
      </c>
      <c r="CK89" s="8">
        <v>126.514919130135</v>
      </c>
      <c r="CL89" s="4">
        <v>-3776681</v>
      </c>
      <c r="CM89" s="8">
        <v>145.05907933124399</v>
      </c>
      <c r="CN89" s="7">
        <v>305.78068609628133</v>
      </c>
      <c r="CO89" s="4">
        <v>29180531</v>
      </c>
      <c r="CP89" s="4">
        <v>232019991</v>
      </c>
      <c r="CQ89" s="8">
        <v>1530.751350052579</v>
      </c>
      <c r="CR89" s="4">
        <v>-2908811</v>
      </c>
      <c r="CS89" s="8">
        <v>1689.474294079344</v>
      </c>
      <c r="CV89" s="4">
        <v>29493864</v>
      </c>
      <c r="CW89" s="4">
        <v>22708058</v>
      </c>
      <c r="CX89" s="5">
        <f t="shared" si="1"/>
        <v>-6785806</v>
      </c>
    </row>
    <row r="90" spans="1:102" x14ac:dyDescent="0.2">
      <c r="A90" s="2" t="s">
        <v>603</v>
      </c>
      <c r="B90" s="7">
        <v>34.045080213325797</v>
      </c>
      <c r="C90" s="4">
        <v>6409544.0300000003</v>
      </c>
      <c r="D90" s="4">
        <v>20610594.710000101</v>
      </c>
      <c r="E90" s="8">
        <v>169.62206665404801</v>
      </c>
      <c r="F90" s="4">
        <v>6776039.1299999999</v>
      </c>
      <c r="G90" s="8">
        <v>147.562013566167</v>
      </c>
      <c r="H90" s="7">
        <v>27.523067071887699</v>
      </c>
      <c r="I90" s="4">
        <v>6870482.6399999997</v>
      </c>
      <c r="J90" s="4">
        <v>29180961.1100001</v>
      </c>
      <c r="K90" s="8">
        <v>278.498509936787</v>
      </c>
      <c r="L90" s="4">
        <v>15779844.74</v>
      </c>
      <c r="M90" s="8">
        <v>207.68666656316199</v>
      </c>
      <c r="N90" s="7">
        <v>31.8358162808339</v>
      </c>
      <c r="O90" s="4">
        <v>3033827.5400000098</v>
      </c>
      <c r="P90" s="4">
        <v>38714131.170000099</v>
      </c>
      <c r="Q90" s="8">
        <v>304.14138608685698</v>
      </c>
      <c r="R90" s="4">
        <v>7898222.7100000102</v>
      </c>
      <c r="S90" s="8">
        <v>252.34214870890801</v>
      </c>
      <c r="T90" s="7">
        <v>37.774852680000002</v>
      </c>
      <c r="U90" s="4">
        <v>7099064.7400000002</v>
      </c>
      <c r="V90" s="4">
        <v>31708033.140000001</v>
      </c>
      <c r="W90" s="8">
        <v>198.1821224</v>
      </c>
      <c r="X90" s="4">
        <v>8265983.7000000002</v>
      </c>
      <c r="Y90" s="8">
        <v>211.44135199999999</v>
      </c>
      <c r="Z90" s="7">
        <v>31.31446682</v>
      </c>
      <c r="AA90" s="4">
        <v>10408558.33</v>
      </c>
      <c r="AB90" s="4">
        <v>22191653.809999999</v>
      </c>
      <c r="AC90" s="8">
        <v>146.23070970000001</v>
      </c>
      <c r="AD90" s="4">
        <v>16787361.5</v>
      </c>
      <c r="AE90" s="8">
        <v>114.0897064</v>
      </c>
      <c r="AF90" s="7">
        <v>28.850286818026898</v>
      </c>
      <c r="AG90" s="4">
        <v>14571831</v>
      </c>
      <c r="AH90" s="4">
        <v>27028972</v>
      </c>
      <c r="AI90" s="8">
        <v>119</v>
      </c>
      <c r="AJ90" s="4">
        <v>8930880</v>
      </c>
      <c r="AK90" s="8">
        <v>126</v>
      </c>
      <c r="AL90" s="7">
        <v>32.549110219887197</v>
      </c>
      <c r="AM90" s="4">
        <v>6813309</v>
      </c>
      <c r="AN90" s="4">
        <v>18522460</v>
      </c>
      <c r="AO90" s="8">
        <v>13.2507274210784</v>
      </c>
      <c r="AP90" s="4">
        <v>7416783</v>
      </c>
      <c r="AQ90" s="8">
        <v>88.401977776627305</v>
      </c>
      <c r="AR90" s="7">
        <v>32.567625484856997</v>
      </c>
      <c r="AS90" s="4">
        <v>8967861</v>
      </c>
      <c r="AT90" s="4">
        <v>21716915</v>
      </c>
      <c r="AU90" s="8">
        <v>74.093127936000002</v>
      </c>
      <c r="AV90" s="4">
        <v>9530554</v>
      </c>
      <c r="AW90" s="8">
        <v>107.06781076</v>
      </c>
      <c r="AX90" s="7">
        <v>25.897508809602101</v>
      </c>
      <c r="AY90" s="4">
        <v>18308333</v>
      </c>
      <c r="AZ90" s="4">
        <v>36010286</v>
      </c>
      <c r="BA90" s="8">
        <v>118.127420980978</v>
      </c>
      <c r="BB90" s="4">
        <v>15922287</v>
      </c>
      <c r="BC90" s="8">
        <v>169.83848519255901</v>
      </c>
      <c r="BD90" s="7">
        <v>28.008039693859399</v>
      </c>
      <c r="BE90" s="4">
        <v>15186073</v>
      </c>
      <c r="BF90" s="4">
        <v>47117579</v>
      </c>
      <c r="BG90" s="8">
        <v>221.95728979940901</v>
      </c>
      <c r="BH90" s="4">
        <v>12838854</v>
      </c>
      <c r="BI90" s="8">
        <v>217.54866037214001</v>
      </c>
      <c r="BJ90" s="7">
        <v>33.6063686125038</v>
      </c>
      <c r="BK90" s="4">
        <v>6662837</v>
      </c>
      <c r="BL90" s="4">
        <v>46913339</v>
      </c>
      <c r="BM90" s="8">
        <v>302.89368221489201</v>
      </c>
      <c r="BN90" s="4">
        <v>3657161</v>
      </c>
      <c r="BO90" s="8">
        <v>234.842605706379</v>
      </c>
      <c r="BP90" s="7">
        <v>32.482573829962398</v>
      </c>
      <c r="BQ90" s="4">
        <v>11843265</v>
      </c>
      <c r="BR90" s="4">
        <v>56197588</v>
      </c>
      <c r="BS90" s="8">
        <v>350.85892102908099</v>
      </c>
      <c r="BT90" s="4">
        <v>8261034</v>
      </c>
      <c r="BU90" s="8">
        <v>262.67254244696301</v>
      </c>
      <c r="BV90" s="7">
        <v>28.614153411737899</v>
      </c>
      <c r="BW90" s="4">
        <v>20328895</v>
      </c>
      <c r="BX90" s="4">
        <v>69509432</v>
      </c>
      <c r="BY90" s="8">
        <v>337.80029540164998</v>
      </c>
      <c r="BZ90" s="4">
        <v>17371772</v>
      </c>
      <c r="CA90" s="8">
        <v>284.972255531538</v>
      </c>
      <c r="CB90" s="7">
        <v>28.763023599587321</v>
      </c>
      <c r="CC90" s="4">
        <v>11571549</v>
      </c>
      <c r="CD90" s="4">
        <v>59615330</v>
      </c>
      <c r="CE90" s="8">
        <v>268.90805961870302</v>
      </c>
      <c r="CF90" s="4">
        <v>7997196</v>
      </c>
      <c r="CG90" s="8">
        <v>211.13322945185499</v>
      </c>
      <c r="CH90" s="7">
        <v>35.940092277689807</v>
      </c>
      <c r="CI90" s="4">
        <v>-2996781</v>
      </c>
      <c r="CJ90" s="4">
        <v>3632663</v>
      </c>
      <c r="CK90" s="8">
        <v>91.496445515300096</v>
      </c>
      <c r="CL90" s="4">
        <v>-6996781</v>
      </c>
      <c r="CM90" s="8">
        <v>12.5259752904831</v>
      </c>
      <c r="CN90" s="7">
        <v>469.77206582376124</v>
      </c>
      <c r="CO90" s="4">
        <v>145078649.28</v>
      </c>
      <c r="CP90" s="4">
        <v>528669937.9400003</v>
      </c>
      <c r="CQ90" s="8">
        <v>2995.0607646947838</v>
      </c>
      <c r="CR90" s="4">
        <v>140437191.78000003</v>
      </c>
      <c r="CS90" s="8">
        <v>2648.1254297667815</v>
      </c>
      <c r="CV90" s="4">
        <v>59615330</v>
      </c>
      <c r="CW90" s="4">
        <v>3632663</v>
      </c>
      <c r="CX90" s="5">
        <f t="shared" si="1"/>
        <v>-55982667</v>
      </c>
    </row>
    <row r="91" spans="1:102" x14ac:dyDescent="0.2">
      <c r="A91" s="2" t="s">
        <v>332</v>
      </c>
      <c r="B91" s="7"/>
      <c r="C91" s="4"/>
      <c r="D91" s="4"/>
      <c r="E91" s="8"/>
      <c r="F91" s="4"/>
      <c r="G91" s="8"/>
      <c r="H91" s="7"/>
      <c r="I91" s="4"/>
      <c r="J91" s="4"/>
      <c r="K91" s="8"/>
      <c r="L91" s="4"/>
      <c r="M91" s="8"/>
      <c r="N91" s="7"/>
      <c r="O91" s="4"/>
      <c r="P91" s="4"/>
      <c r="Q91" s="8"/>
      <c r="R91" s="4"/>
      <c r="S91" s="8"/>
      <c r="T91" s="7"/>
      <c r="U91" s="4"/>
      <c r="V91" s="4"/>
      <c r="W91" s="8"/>
      <c r="X91" s="4"/>
      <c r="Y91" s="8"/>
      <c r="Z91" s="7"/>
      <c r="AA91" s="4"/>
      <c r="AB91" s="4"/>
      <c r="AC91" s="8"/>
      <c r="AD91" s="4"/>
      <c r="AE91" s="8"/>
      <c r="AF91" s="7"/>
      <c r="AG91" s="4"/>
      <c r="AH91" s="4"/>
      <c r="AI91" s="8"/>
      <c r="AJ91" s="4"/>
      <c r="AK91" s="8"/>
      <c r="AL91" s="7"/>
      <c r="AM91" s="4"/>
      <c r="AN91" s="4"/>
      <c r="AO91" s="8"/>
      <c r="AP91" s="4"/>
      <c r="AQ91" s="8"/>
      <c r="AR91" s="7"/>
      <c r="AS91" s="4"/>
      <c r="AT91" s="4"/>
      <c r="AU91" s="8"/>
      <c r="AV91" s="4"/>
      <c r="AW91" s="8"/>
      <c r="AX91" s="7"/>
      <c r="AY91" s="4"/>
      <c r="AZ91" s="4"/>
      <c r="BA91" s="8"/>
      <c r="BB91" s="4"/>
      <c r="BC91" s="8"/>
      <c r="BD91" s="7"/>
      <c r="BE91" s="4"/>
      <c r="BF91" s="4"/>
      <c r="BG91" s="8"/>
      <c r="BH91" s="4"/>
      <c r="BI91" s="8"/>
      <c r="BJ91" s="7"/>
      <c r="BK91" s="4"/>
      <c r="BL91" s="4"/>
      <c r="BM91" s="8"/>
      <c r="BN91" s="4"/>
      <c r="BO91" s="8"/>
      <c r="BP91" s="7"/>
      <c r="BQ91" s="4"/>
      <c r="BR91" s="4"/>
      <c r="BS91" s="8"/>
      <c r="BT91" s="4"/>
      <c r="BU91" s="8"/>
      <c r="BV91" s="7">
        <v>79.275954433848</v>
      </c>
      <c r="BW91" s="4">
        <v>4508576</v>
      </c>
      <c r="BX91" s="4">
        <v>20964649</v>
      </c>
      <c r="BY91" s="8">
        <v>49.315942727158202</v>
      </c>
      <c r="BZ91" s="4">
        <v>-144524</v>
      </c>
      <c r="CA91" s="8">
        <v>21.221385080915798</v>
      </c>
      <c r="CB91" s="7"/>
      <c r="CC91" s="4"/>
      <c r="CD91" s="4"/>
      <c r="CE91" s="8"/>
      <c r="CF91" s="4"/>
      <c r="CG91" s="8"/>
      <c r="CH91" s="7">
        <v>81.096387106702721</v>
      </c>
      <c r="CI91" s="4">
        <v>-5396484</v>
      </c>
      <c r="CJ91" s="4">
        <v>7622168</v>
      </c>
      <c r="CK91" s="8">
        <v>33.313699762977201</v>
      </c>
      <c r="CL91" s="4">
        <v>-11396484</v>
      </c>
      <c r="CM91" s="8">
        <v>7.1296346758298004</v>
      </c>
      <c r="CN91" s="7">
        <v>160.37234154055074</v>
      </c>
      <c r="CO91" s="4">
        <v>-887908</v>
      </c>
      <c r="CP91" s="4">
        <v>28586817</v>
      </c>
      <c r="CQ91" s="8">
        <v>82.62964249013541</v>
      </c>
      <c r="CR91" s="4">
        <v>-11541008</v>
      </c>
      <c r="CS91" s="8">
        <v>28.3510197567456</v>
      </c>
      <c r="CV91" s="4"/>
      <c r="CW91" s="4">
        <v>7622168</v>
      </c>
      <c r="CX91" s="5">
        <f t="shared" si="1"/>
        <v>7622168</v>
      </c>
    </row>
    <row r="92" spans="1:102" x14ac:dyDescent="0.2">
      <c r="A92" s="2" t="s">
        <v>116</v>
      </c>
      <c r="B92" s="7"/>
      <c r="C92" s="4"/>
      <c r="D92" s="4"/>
      <c r="E92" s="8"/>
      <c r="F92" s="4"/>
      <c r="G92" s="8"/>
      <c r="H92" s="7"/>
      <c r="I92" s="4"/>
      <c r="J92" s="4"/>
      <c r="K92" s="8"/>
      <c r="L92" s="4"/>
      <c r="M92" s="8"/>
      <c r="N92" s="7"/>
      <c r="O92" s="4"/>
      <c r="P92" s="4"/>
      <c r="Q92" s="8"/>
      <c r="R92" s="4"/>
      <c r="S92" s="8"/>
      <c r="T92" s="7"/>
      <c r="U92" s="4"/>
      <c r="V92" s="4"/>
      <c r="W92" s="8"/>
      <c r="X92" s="4"/>
      <c r="Y92" s="8"/>
      <c r="Z92" s="7"/>
      <c r="AA92" s="4"/>
      <c r="AB92" s="4"/>
      <c r="AC92" s="8"/>
      <c r="AD92" s="4"/>
      <c r="AE92" s="8"/>
      <c r="AF92" s="7"/>
      <c r="AG92" s="4"/>
      <c r="AH92" s="4"/>
      <c r="AI92" s="8"/>
      <c r="AJ92" s="4"/>
      <c r="AK92" s="8"/>
      <c r="AL92" s="7">
        <v>41.875466753780401</v>
      </c>
      <c r="AM92" s="4">
        <v>141160</v>
      </c>
      <c r="AN92" s="4">
        <v>564450</v>
      </c>
      <c r="AO92" s="8">
        <v>368.15278531424798</v>
      </c>
      <c r="AP92" s="4">
        <v>70622</v>
      </c>
      <c r="AQ92" s="8">
        <v>57.5784151073847</v>
      </c>
      <c r="AR92" s="7">
        <v>50.186883276878298</v>
      </c>
      <c r="AS92" s="4">
        <v>682651</v>
      </c>
      <c r="AT92" s="4">
        <v>567269</v>
      </c>
      <c r="AU92" s="8">
        <v>236.50474564999999</v>
      </c>
      <c r="AV92" s="4">
        <v>712410</v>
      </c>
      <c r="AW92" s="8">
        <v>36.230924891000001</v>
      </c>
      <c r="AX92" s="7">
        <v>55.646998198530902</v>
      </c>
      <c r="AY92" s="4">
        <v>1778241</v>
      </c>
      <c r="AZ92" s="4">
        <v>1528840</v>
      </c>
      <c r="BA92" s="8">
        <v>156.18022020509</v>
      </c>
      <c r="BB92" s="4">
        <v>1122086</v>
      </c>
      <c r="BC92" s="8">
        <v>64.172255781721503</v>
      </c>
      <c r="BD92" s="7">
        <v>59.224670044392902</v>
      </c>
      <c r="BE92" s="4">
        <v>2685083</v>
      </c>
      <c r="BF92" s="4">
        <v>889016</v>
      </c>
      <c r="BG92" s="8">
        <v>116.677127206279</v>
      </c>
      <c r="BH92" s="4">
        <v>1394411</v>
      </c>
      <c r="BI92" s="8">
        <v>28.821861426112498</v>
      </c>
      <c r="BJ92" s="7">
        <v>76.066136042629594</v>
      </c>
      <c r="BK92" s="4">
        <v>711428</v>
      </c>
      <c r="BL92" s="4">
        <v>1403169</v>
      </c>
      <c r="BM92" s="8">
        <v>219.711759574974</v>
      </c>
      <c r="BN92" s="4">
        <v>158768</v>
      </c>
      <c r="BO92" s="8">
        <v>40.706883847047997</v>
      </c>
      <c r="BP92" s="7">
        <v>72.454361185524505</v>
      </c>
      <c r="BQ92" s="4">
        <v>-68702</v>
      </c>
      <c r="BR92" s="4">
        <v>1386747</v>
      </c>
      <c r="BS92" s="8">
        <v>233.98027074140401</v>
      </c>
      <c r="BT92" s="4">
        <v>10281</v>
      </c>
      <c r="BU92" s="8">
        <v>34.812940793675097</v>
      </c>
      <c r="BV92" s="7">
        <v>65.538064114067893</v>
      </c>
      <c r="BW92" s="4">
        <v>1230917</v>
      </c>
      <c r="BX92" s="4">
        <v>2569269</v>
      </c>
      <c r="BY92" s="8">
        <v>184.102579412908</v>
      </c>
      <c r="BZ92" s="4">
        <v>1266395</v>
      </c>
      <c r="CA92" s="8">
        <v>62.054262476324702</v>
      </c>
      <c r="CB92" s="7">
        <v>70.379995225688958</v>
      </c>
      <c r="CC92" s="4">
        <v>676050</v>
      </c>
      <c r="CD92" s="4">
        <v>3158841</v>
      </c>
      <c r="CE92" s="8">
        <v>239.95874520288999</v>
      </c>
      <c r="CF92" s="4">
        <v>700018</v>
      </c>
      <c r="CG92" s="8">
        <v>87.834651465243496</v>
      </c>
      <c r="CH92" s="7">
        <v>60.851996545545518</v>
      </c>
      <c r="CI92" s="4">
        <v>-1606909</v>
      </c>
      <c r="CJ92" s="4">
        <v>3436088</v>
      </c>
      <c r="CK92" s="8">
        <v>37.435628287942599</v>
      </c>
      <c r="CL92" s="4">
        <v>-1851909</v>
      </c>
      <c r="CM92" s="8">
        <v>78.172290485635202</v>
      </c>
      <c r="CN92" s="7">
        <v>552.22457138703896</v>
      </c>
      <c r="CO92" s="4">
        <v>6229919</v>
      </c>
      <c r="CP92" s="4">
        <v>15503689</v>
      </c>
      <c r="CQ92" s="8">
        <v>1792.7038615957354</v>
      </c>
      <c r="CR92" s="4">
        <v>3583082</v>
      </c>
      <c r="CS92" s="8">
        <v>490.38448627414516</v>
      </c>
      <c r="CV92" s="4">
        <v>3158841</v>
      </c>
      <c r="CW92" s="4">
        <v>3436088</v>
      </c>
      <c r="CX92" s="5">
        <f t="shared" si="1"/>
        <v>277247</v>
      </c>
    </row>
    <row r="93" spans="1:102" x14ac:dyDescent="0.2">
      <c r="A93" s="2" t="s">
        <v>52</v>
      </c>
      <c r="B93" s="7"/>
      <c r="C93" s="4"/>
      <c r="D93" s="4"/>
      <c r="E93" s="8"/>
      <c r="F93" s="4"/>
      <c r="G93" s="8"/>
      <c r="H93" s="7">
        <v>21.021970796034001</v>
      </c>
      <c r="I93" s="4">
        <v>928913.98</v>
      </c>
      <c r="J93" s="4">
        <v>1328525.02</v>
      </c>
      <c r="K93" s="8">
        <v>192.41528262905601</v>
      </c>
      <c r="L93" s="4">
        <v>435637.16</v>
      </c>
      <c r="M93" s="8">
        <v>188.272330588681</v>
      </c>
      <c r="N93" s="7">
        <v>23.298651005952799</v>
      </c>
      <c r="O93" s="4"/>
      <c r="P93" s="4">
        <v>1005239.3</v>
      </c>
      <c r="Q93" s="8">
        <v>202.40266860893999</v>
      </c>
      <c r="R93" s="4">
        <v>150569.4</v>
      </c>
      <c r="S93" s="8">
        <v>108.41543565474601</v>
      </c>
      <c r="T93" s="7">
        <v>27.406710629999999</v>
      </c>
      <c r="U93" s="4">
        <v>539181.22</v>
      </c>
      <c r="V93" s="4">
        <v>1225017.82</v>
      </c>
      <c r="W93" s="8">
        <v>257.07296359999998</v>
      </c>
      <c r="X93" s="4">
        <v>4623.24</v>
      </c>
      <c r="Y93" s="8">
        <v>165.6684711</v>
      </c>
      <c r="Z93" s="7">
        <v>22.854212589999999</v>
      </c>
      <c r="AA93" s="4">
        <v>1402334.27</v>
      </c>
      <c r="AB93" s="4">
        <v>1757805.87</v>
      </c>
      <c r="AC93" s="8">
        <v>261.13625780000001</v>
      </c>
      <c r="AD93" s="4">
        <v>907067.02</v>
      </c>
      <c r="AE93" s="8">
        <v>257.72943729999997</v>
      </c>
      <c r="AF93" s="7">
        <v>30.175347816897801</v>
      </c>
      <c r="AG93" s="4">
        <v>503602</v>
      </c>
      <c r="AH93" s="4">
        <v>1313109</v>
      </c>
      <c r="AI93" s="8">
        <v>158</v>
      </c>
      <c r="AJ93" s="4"/>
      <c r="AK93" s="8">
        <v>169</v>
      </c>
      <c r="AL93" s="7">
        <v>27.128643503639001</v>
      </c>
      <c r="AM93" s="4">
        <v>1237513</v>
      </c>
      <c r="AN93" s="4">
        <v>2326955</v>
      </c>
      <c r="AO93" s="8">
        <v>327.72274088376901</v>
      </c>
      <c r="AP93" s="4">
        <v>566999</v>
      </c>
      <c r="AQ93" s="8">
        <v>297.77358646165402</v>
      </c>
      <c r="AR93" s="7">
        <v>30.8564676264415</v>
      </c>
      <c r="AS93" s="4">
        <v>646490</v>
      </c>
      <c r="AT93" s="4">
        <v>1882370</v>
      </c>
      <c r="AU93" s="8">
        <v>231.16818081</v>
      </c>
      <c r="AV93" s="4"/>
      <c r="AW93" s="8">
        <v>240.53985173000001</v>
      </c>
      <c r="AX93" s="7">
        <v>27.1375191336566</v>
      </c>
      <c r="AY93" s="4">
        <v>680257</v>
      </c>
      <c r="AZ93" s="4">
        <v>1713393</v>
      </c>
      <c r="BA93" s="8">
        <v>195.96452299802399</v>
      </c>
      <c r="BB93" s="4">
        <v>128445</v>
      </c>
      <c r="BC93" s="8">
        <v>219.127782431594</v>
      </c>
      <c r="BD93" s="7">
        <v>26.464546878251699</v>
      </c>
      <c r="BE93" s="4">
        <v>569370</v>
      </c>
      <c r="BF93" s="4">
        <v>1628168</v>
      </c>
      <c r="BG93" s="8">
        <v>163.764788636459</v>
      </c>
      <c r="BH93" s="4">
        <v>11885</v>
      </c>
      <c r="BI93" s="8">
        <v>191.94460745273901</v>
      </c>
      <c r="BJ93" s="7">
        <v>31.669742365790299</v>
      </c>
      <c r="BK93" s="4">
        <v>728035</v>
      </c>
      <c r="BL93" s="4">
        <v>1860512</v>
      </c>
      <c r="BM93" s="8">
        <v>339.415560556169</v>
      </c>
      <c r="BN93" s="4">
        <v>25415</v>
      </c>
      <c r="BO93" s="8">
        <v>235.27935247133399</v>
      </c>
      <c r="BP93" s="7">
        <v>29.7656991090548</v>
      </c>
      <c r="BQ93" s="4">
        <v>838110</v>
      </c>
      <c r="BR93" s="4">
        <v>2498501</v>
      </c>
      <c r="BS93" s="8">
        <v>490.44641891911601</v>
      </c>
      <c r="BT93" s="4">
        <v>202107</v>
      </c>
      <c r="BU93" s="8">
        <v>292.00291009387701</v>
      </c>
      <c r="BV93" s="7">
        <v>31.607641032855899</v>
      </c>
      <c r="BW93" s="4">
        <v>938508</v>
      </c>
      <c r="BX93" s="4">
        <v>2563061</v>
      </c>
      <c r="BY93" s="8">
        <v>413.92228733708401</v>
      </c>
      <c r="BZ93" s="4">
        <v>262319</v>
      </c>
      <c r="CA93" s="8">
        <v>229.77711890934401</v>
      </c>
      <c r="CB93" s="7">
        <v>75.214316769557385</v>
      </c>
      <c r="CC93" s="4">
        <v>788757</v>
      </c>
      <c r="CD93" s="4">
        <v>2635374</v>
      </c>
      <c r="CE93" s="8">
        <v>144.04896200667599</v>
      </c>
      <c r="CF93" s="4">
        <v>44184</v>
      </c>
      <c r="CG93" s="8">
        <v>72.166218892908503</v>
      </c>
      <c r="CH93" s="7">
        <v>70.087734363342307</v>
      </c>
      <c r="CI93" s="4">
        <v>733214</v>
      </c>
      <c r="CJ93" s="4">
        <v>2826872</v>
      </c>
      <c r="CK93" s="8">
        <v>60.010626477438201</v>
      </c>
      <c r="CL93" s="4">
        <v>83214</v>
      </c>
      <c r="CM93" s="8">
        <v>68.323786646006297</v>
      </c>
      <c r="CN93" s="7">
        <v>474.68920362147412</v>
      </c>
      <c r="CO93" s="4">
        <v>10534285.469999999</v>
      </c>
      <c r="CP93" s="4">
        <v>26564903.010000002</v>
      </c>
      <c r="CQ93" s="8">
        <v>3437.4912612627309</v>
      </c>
      <c r="CR93" s="4">
        <v>2822464.82</v>
      </c>
      <c r="CS93" s="8">
        <v>2736.0208897328839</v>
      </c>
      <c r="CV93" s="4">
        <v>2635374</v>
      </c>
      <c r="CW93" s="4">
        <v>2826872</v>
      </c>
      <c r="CX93" s="5">
        <f t="shared" si="1"/>
        <v>191498</v>
      </c>
    </row>
    <row r="94" spans="1:102" x14ac:dyDescent="0.2">
      <c r="A94" s="2" t="s">
        <v>606</v>
      </c>
      <c r="B94" s="7">
        <v>24.2771699620004</v>
      </c>
      <c r="C94" s="4">
        <v>1916445.93</v>
      </c>
      <c r="D94" s="4">
        <v>5585939.51999998</v>
      </c>
      <c r="E94" s="8">
        <v>160.94471342619599</v>
      </c>
      <c r="F94" s="4">
        <v>1805110.96</v>
      </c>
      <c r="G94" s="8">
        <v>199.937580294219</v>
      </c>
      <c r="H94" s="7">
        <v>23.7283441500877</v>
      </c>
      <c r="I94" s="4">
        <v>3240872.56</v>
      </c>
      <c r="J94" s="4">
        <v>7237964.6900000097</v>
      </c>
      <c r="K94" s="8">
        <v>324.55871257408899</v>
      </c>
      <c r="L94" s="4">
        <v>3183509.39</v>
      </c>
      <c r="M94" s="8">
        <v>258.58039389684598</v>
      </c>
      <c r="N94" s="7"/>
      <c r="O94" s="4"/>
      <c r="P94" s="4"/>
      <c r="Q94" s="8"/>
      <c r="R94" s="4"/>
      <c r="S94" s="8"/>
      <c r="T94" s="7">
        <v>33.437811500000002</v>
      </c>
      <c r="U94" s="4">
        <v>891531.83</v>
      </c>
      <c r="V94" s="4"/>
      <c r="W94" s="8"/>
      <c r="X94" s="4">
        <v>250436.35</v>
      </c>
      <c r="Y94" s="8"/>
      <c r="Z94" s="7">
        <v>43.293222970000002</v>
      </c>
      <c r="AA94" s="4">
        <v>897468.06</v>
      </c>
      <c r="AB94" s="4">
        <v>6249402.2000000002</v>
      </c>
      <c r="AC94" s="8">
        <v>281.2019568</v>
      </c>
      <c r="AD94" s="4">
        <v>291910.78000000003</v>
      </c>
      <c r="AE94" s="8">
        <v>187.92797010000001</v>
      </c>
      <c r="AF94" s="7">
        <v>45.625110107742302</v>
      </c>
      <c r="AG94" s="4">
        <v>119945</v>
      </c>
      <c r="AH94" s="4">
        <v>5249630</v>
      </c>
      <c r="AI94" s="8">
        <v>238</v>
      </c>
      <c r="AJ94" s="4"/>
      <c r="AK94" s="8">
        <v>157</v>
      </c>
      <c r="AL94" s="7">
        <v>42.111045155289801</v>
      </c>
      <c r="AM94" s="4">
        <v>1012452</v>
      </c>
      <c r="AN94" s="4">
        <v>5364095</v>
      </c>
      <c r="AO94" s="8">
        <v>297.62665673884999</v>
      </c>
      <c r="AP94" s="4">
        <v>442105</v>
      </c>
      <c r="AQ94" s="8">
        <v>156.254221270941</v>
      </c>
      <c r="AR94" s="7">
        <v>41.214893624257101</v>
      </c>
      <c r="AS94" s="4">
        <v>1648843</v>
      </c>
      <c r="AT94" s="4">
        <v>5622667</v>
      </c>
      <c r="AU94" s="8">
        <v>296.48442036</v>
      </c>
      <c r="AV94" s="4">
        <v>1051708</v>
      </c>
      <c r="AW94" s="8">
        <v>174.74871241</v>
      </c>
      <c r="AX94" s="7">
        <v>38.052334808215598</v>
      </c>
      <c r="AY94" s="4">
        <v>1028473</v>
      </c>
      <c r="AZ94" s="4">
        <v>4871548</v>
      </c>
      <c r="BA94" s="8">
        <v>303.254730307682</v>
      </c>
      <c r="BB94" s="4">
        <v>301416</v>
      </c>
      <c r="BC94" s="8">
        <v>162.87854581523499</v>
      </c>
      <c r="BD94" s="7">
        <v>74.188709915973504</v>
      </c>
      <c r="BE94" s="4">
        <v>1980652</v>
      </c>
      <c r="BF94" s="4">
        <v>5330153</v>
      </c>
      <c r="BG94" s="8">
        <v>90.261113445612295</v>
      </c>
      <c r="BH94" s="4">
        <v>401065</v>
      </c>
      <c r="BI94" s="8">
        <v>56.568155566099001</v>
      </c>
      <c r="BJ94" s="7">
        <v>71.231575252023404</v>
      </c>
      <c r="BK94" s="4">
        <v>4420844</v>
      </c>
      <c r="BL94" s="4">
        <v>8230129</v>
      </c>
      <c r="BM94" s="8">
        <v>99.162946638261801</v>
      </c>
      <c r="BN94" s="4">
        <v>3544956</v>
      </c>
      <c r="BO94" s="8">
        <v>92.316292196114603</v>
      </c>
      <c r="BP94" s="7">
        <v>71.387808421637402</v>
      </c>
      <c r="BQ94" s="4">
        <v>3898518</v>
      </c>
      <c r="BR94" s="4">
        <v>11917909</v>
      </c>
      <c r="BS94" s="8">
        <v>148.463778184554</v>
      </c>
      <c r="BT94" s="4">
        <v>2596010</v>
      </c>
      <c r="BU94" s="8">
        <v>133.80860396941</v>
      </c>
      <c r="BV94" s="7">
        <v>71.201283841581898</v>
      </c>
      <c r="BW94" s="4">
        <v>4305333</v>
      </c>
      <c r="BX94" s="4">
        <v>14992306</v>
      </c>
      <c r="BY94" s="8">
        <v>161.52152915309</v>
      </c>
      <c r="BZ94" s="4">
        <v>3248207</v>
      </c>
      <c r="CA94" s="8">
        <v>161.21352856274501</v>
      </c>
      <c r="CB94" s="7">
        <v>70.844664035923387</v>
      </c>
      <c r="CC94" s="4">
        <v>2352991</v>
      </c>
      <c r="CD94" s="4">
        <v>15746698</v>
      </c>
      <c r="CE94" s="8">
        <v>160.851117028982</v>
      </c>
      <c r="CF94" s="4">
        <v>945939</v>
      </c>
      <c r="CG94" s="8">
        <v>152.60638606167601</v>
      </c>
      <c r="CH94" s="7">
        <v>70.530000323483961</v>
      </c>
      <c r="CI94" s="4">
        <v>2423906</v>
      </c>
      <c r="CJ94" s="4">
        <v>9889557</v>
      </c>
      <c r="CK94" s="8">
        <v>82.744717662019099</v>
      </c>
      <c r="CL94" s="4">
        <v>1382326</v>
      </c>
      <c r="CM94" s="8">
        <v>88.482563427149501</v>
      </c>
      <c r="CN94" s="7">
        <v>721.12397406821651</v>
      </c>
      <c r="CO94" s="4">
        <v>30138275.380000003</v>
      </c>
      <c r="CP94" s="4">
        <v>106287998.41</v>
      </c>
      <c r="CQ94" s="8">
        <v>2645.0763923193363</v>
      </c>
      <c r="CR94" s="4">
        <v>19444699.48</v>
      </c>
      <c r="CS94" s="8">
        <v>1982.3229535704347</v>
      </c>
      <c r="CV94" s="4">
        <v>15746698</v>
      </c>
      <c r="CW94" s="4">
        <v>9889557</v>
      </c>
      <c r="CX94" s="5">
        <f t="shared" si="1"/>
        <v>-5857141</v>
      </c>
    </row>
    <row r="95" spans="1:102" x14ac:dyDescent="0.2">
      <c r="A95" s="2" t="s">
        <v>633</v>
      </c>
      <c r="B95" s="7"/>
      <c r="C95" s="4"/>
      <c r="D95" s="4"/>
      <c r="E95" s="8"/>
      <c r="F95" s="4"/>
      <c r="G95" s="8"/>
      <c r="H95" s="7"/>
      <c r="I95" s="4"/>
      <c r="J95" s="4"/>
      <c r="K95" s="8"/>
      <c r="L95" s="4"/>
      <c r="M95" s="8"/>
      <c r="N95" s="7"/>
      <c r="O95" s="4"/>
      <c r="P95" s="4"/>
      <c r="Q95" s="8"/>
      <c r="R95" s="4"/>
      <c r="S95" s="8"/>
      <c r="T95" s="7"/>
      <c r="U95" s="4"/>
      <c r="V95" s="4"/>
      <c r="W95" s="8"/>
      <c r="X95" s="4"/>
      <c r="Y95" s="8"/>
      <c r="Z95" s="7"/>
      <c r="AA95" s="4"/>
      <c r="AB95" s="4"/>
      <c r="AC95" s="8"/>
      <c r="AD95" s="4"/>
      <c r="AE95" s="8"/>
      <c r="AF95" s="7"/>
      <c r="AG95" s="4"/>
      <c r="AH95" s="4"/>
      <c r="AI95" s="8"/>
      <c r="AJ95" s="4"/>
      <c r="AK95" s="8"/>
      <c r="AL95" s="7"/>
      <c r="AM95" s="4"/>
      <c r="AN95" s="4"/>
      <c r="AO95" s="8"/>
      <c r="AP95" s="4"/>
      <c r="AQ95" s="8"/>
      <c r="AR95" s="7"/>
      <c r="AS95" s="4"/>
      <c r="AT95" s="4"/>
      <c r="AU95" s="8"/>
      <c r="AV95" s="4"/>
      <c r="AW95" s="8"/>
      <c r="AX95" s="7"/>
      <c r="AY95" s="4"/>
      <c r="AZ95" s="4"/>
      <c r="BA95" s="8"/>
      <c r="BB95" s="4"/>
      <c r="BC95" s="8"/>
      <c r="BD95" s="7"/>
      <c r="BE95" s="4"/>
      <c r="BF95" s="4"/>
      <c r="BG95" s="8"/>
      <c r="BH95" s="4"/>
      <c r="BI95" s="8"/>
      <c r="BJ95" s="7"/>
      <c r="BK95" s="4"/>
      <c r="BL95" s="4"/>
      <c r="BM95" s="8"/>
      <c r="BN95" s="4"/>
      <c r="BO95" s="8"/>
      <c r="BP95" s="7"/>
      <c r="BQ95" s="4"/>
      <c r="BR95" s="4"/>
      <c r="BS95" s="8"/>
      <c r="BT95" s="4"/>
      <c r="BU95" s="8"/>
      <c r="BV95" s="7">
        <v>74.614344904884803</v>
      </c>
      <c r="BW95" s="4">
        <v>2326183</v>
      </c>
      <c r="BX95" s="4">
        <v>12260172</v>
      </c>
      <c r="BY95" s="8">
        <v>64.120884220864497</v>
      </c>
      <c r="BZ95" s="4">
        <v>-544564</v>
      </c>
      <c r="CA95" s="8">
        <v>44.554096879796298</v>
      </c>
      <c r="CB95" s="7">
        <v>77.00538336571546</v>
      </c>
      <c r="CC95" s="4">
        <v>2755017</v>
      </c>
      <c r="CD95" s="4">
        <v>12811891</v>
      </c>
      <c r="CE95" s="8">
        <v>51.704188929196199</v>
      </c>
      <c r="CF95" s="4">
        <v>-355746</v>
      </c>
      <c r="CG95" s="8">
        <v>44.749316818878199</v>
      </c>
      <c r="CH95" s="7">
        <v>78.194286833669892</v>
      </c>
      <c r="CI95" s="4">
        <v>1465280</v>
      </c>
      <c r="CJ95" s="4">
        <v>9337536</v>
      </c>
      <c r="CK95" s="8">
        <v>56.34874837508</v>
      </c>
      <c r="CL95" s="4">
        <v>-2784720</v>
      </c>
      <c r="CM95" s="8">
        <v>32.610086727071703</v>
      </c>
      <c r="CN95" s="7">
        <v>229.81401510427014</v>
      </c>
      <c r="CO95" s="4">
        <v>6546480</v>
      </c>
      <c r="CP95" s="4">
        <v>34409599</v>
      </c>
      <c r="CQ95" s="8">
        <v>172.17382152514068</v>
      </c>
      <c r="CR95" s="4">
        <v>-3685030</v>
      </c>
      <c r="CS95" s="8">
        <v>121.91350042574619</v>
      </c>
      <c r="CV95" s="4">
        <v>12811891</v>
      </c>
      <c r="CW95" s="4">
        <v>9337536</v>
      </c>
      <c r="CX95" s="5">
        <f t="shared" si="1"/>
        <v>-3474355</v>
      </c>
    </row>
    <row r="96" spans="1:102" x14ac:dyDescent="0.2">
      <c r="A96" s="2" t="s">
        <v>624</v>
      </c>
      <c r="B96" s="7"/>
      <c r="C96" s="4"/>
      <c r="D96" s="4"/>
      <c r="E96" s="8"/>
      <c r="F96" s="4"/>
      <c r="G96" s="8"/>
      <c r="H96" s="7"/>
      <c r="I96" s="4"/>
      <c r="J96" s="4"/>
      <c r="K96" s="8"/>
      <c r="L96" s="4"/>
      <c r="M96" s="8"/>
      <c r="N96" s="7"/>
      <c r="O96" s="4"/>
      <c r="P96" s="4"/>
      <c r="Q96" s="8"/>
      <c r="R96" s="4"/>
      <c r="S96" s="8"/>
      <c r="T96" s="7"/>
      <c r="U96" s="4"/>
      <c r="V96" s="4"/>
      <c r="W96" s="8"/>
      <c r="X96" s="4"/>
      <c r="Y96" s="8"/>
      <c r="Z96" s="7"/>
      <c r="AA96" s="4"/>
      <c r="AB96" s="4"/>
      <c r="AC96" s="8"/>
      <c r="AD96" s="4"/>
      <c r="AE96" s="8"/>
      <c r="AF96" s="7"/>
      <c r="AG96" s="4"/>
      <c r="AH96" s="4"/>
      <c r="AI96" s="8"/>
      <c r="AJ96" s="4"/>
      <c r="AK96" s="8"/>
      <c r="AL96" s="7"/>
      <c r="AM96" s="4"/>
      <c r="AN96" s="4"/>
      <c r="AO96" s="8"/>
      <c r="AP96" s="4"/>
      <c r="AQ96" s="8"/>
      <c r="AR96" s="7"/>
      <c r="AS96" s="4"/>
      <c r="AT96" s="4"/>
      <c r="AU96" s="8"/>
      <c r="AV96" s="4"/>
      <c r="AW96" s="8"/>
      <c r="AX96" s="7">
        <v>80.639723085602498</v>
      </c>
      <c r="AY96" s="4">
        <v>21360656</v>
      </c>
      <c r="AZ96" s="4">
        <v>78113602</v>
      </c>
      <c r="BA96" s="8">
        <v>69.274398855141101</v>
      </c>
      <c r="BB96" s="4">
        <v>6408189</v>
      </c>
      <c r="BC96" s="8">
        <v>46.877559838230503</v>
      </c>
      <c r="BD96" s="7">
        <v>77.502889280218696</v>
      </c>
      <c r="BE96" s="4">
        <v>14131560</v>
      </c>
      <c r="BF96" s="4">
        <v>89289241</v>
      </c>
      <c r="BG96" s="8">
        <v>78.827464064512498</v>
      </c>
      <c r="BH96" s="4">
        <v>4582311</v>
      </c>
      <c r="BI96" s="8">
        <v>51.788770639259802</v>
      </c>
      <c r="BJ96" s="7">
        <v>78.625784368491594</v>
      </c>
      <c r="BK96" s="4">
        <v>17631295</v>
      </c>
      <c r="BL96" s="4">
        <v>96396483</v>
      </c>
      <c r="BM96" s="8">
        <v>119.229165796595</v>
      </c>
      <c r="BN96" s="4">
        <v>6325539</v>
      </c>
      <c r="BO96" s="8">
        <v>56.8756510417371</v>
      </c>
      <c r="BP96" s="7">
        <v>76.804033738621399</v>
      </c>
      <c r="BQ96" s="4">
        <v>22145515</v>
      </c>
      <c r="BR96" s="4">
        <v>97200350</v>
      </c>
      <c r="BS96" s="8">
        <v>121.91627135503801</v>
      </c>
      <c r="BT96" s="4">
        <v>12563233</v>
      </c>
      <c r="BU96" s="8">
        <v>55.204739976253798</v>
      </c>
      <c r="BV96" s="7">
        <v>76.943599556438798</v>
      </c>
      <c r="BW96" s="4">
        <v>20022485</v>
      </c>
      <c r="BX96" s="4">
        <v>92562371</v>
      </c>
      <c r="BY96" s="8">
        <v>128.86549935739299</v>
      </c>
      <c r="BZ96" s="4">
        <v>11018995</v>
      </c>
      <c r="CA96" s="8">
        <v>50.900424626453002</v>
      </c>
      <c r="CB96" s="7">
        <v>75.296874026022309</v>
      </c>
      <c r="CC96" s="4">
        <v>20677951</v>
      </c>
      <c r="CD96" s="4">
        <v>94484823</v>
      </c>
      <c r="CE96" s="8">
        <v>126.44990684984</v>
      </c>
      <c r="CF96" s="4">
        <v>39403899</v>
      </c>
      <c r="CG96" s="8">
        <v>48.349695613159597</v>
      </c>
      <c r="CH96" s="7">
        <v>79.12058736902992</v>
      </c>
      <c r="CI96" s="4">
        <v>5029715</v>
      </c>
      <c r="CJ96" s="4">
        <v>48217836</v>
      </c>
      <c r="CK96" s="8">
        <v>74.333317114343203</v>
      </c>
      <c r="CL96" s="4">
        <v>-4070285</v>
      </c>
      <c r="CM96" s="8">
        <v>22.221852598117302</v>
      </c>
      <c r="CN96" s="7">
        <v>544.93349142442526</v>
      </c>
      <c r="CO96" s="4">
        <v>120999177</v>
      </c>
      <c r="CP96" s="4">
        <v>596264706</v>
      </c>
      <c r="CQ96" s="8">
        <v>718.89602339286284</v>
      </c>
      <c r="CR96" s="4">
        <v>76231881</v>
      </c>
      <c r="CS96" s="8">
        <v>332.21869433321115</v>
      </c>
      <c r="CV96" s="4">
        <v>94484823</v>
      </c>
      <c r="CW96" s="4">
        <v>48217836</v>
      </c>
      <c r="CX96" s="5">
        <f t="shared" si="1"/>
        <v>-46266987</v>
      </c>
    </row>
    <row r="97" spans="1:102" x14ac:dyDescent="0.2">
      <c r="A97" s="2" t="s">
        <v>737</v>
      </c>
      <c r="B97" s="7">
        <v>34.661361575956299</v>
      </c>
      <c r="C97" s="4">
        <v>846484.84</v>
      </c>
      <c r="D97" s="4">
        <v>1389332.46</v>
      </c>
      <c r="E97" s="8">
        <v>151.21692804621699</v>
      </c>
      <c r="F97" s="4">
        <v>806484.84</v>
      </c>
      <c r="G97" s="8">
        <v>123.182712883436</v>
      </c>
      <c r="H97" s="7">
        <v>36.500051034850202</v>
      </c>
      <c r="I97" s="4">
        <v>588164.86</v>
      </c>
      <c r="J97" s="4">
        <v>2197403.5299999998</v>
      </c>
      <c r="K97" s="8">
        <v>230.380478108684</v>
      </c>
      <c r="L97" s="4">
        <v>370381.93</v>
      </c>
      <c r="M97" s="8">
        <v>215.73517670913</v>
      </c>
      <c r="N97" s="7"/>
      <c r="O97" s="4"/>
      <c r="P97" s="4"/>
      <c r="Q97" s="8"/>
      <c r="R97" s="4"/>
      <c r="S97" s="8"/>
      <c r="T97" s="7"/>
      <c r="U97" s="4"/>
      <c r="V97" s="4"/>
      <c r="W97" s="8"/>
      <c r="X97" s="4"/>
      <c r="Y97" s="8"/>
      <c r="Z97" s="7">
        <v>37.781988320000004</v>
      </c>
      <c r="AA97" s="4">
        <v>437058</v>
      </c>
      <c r="AB97" s="4">
        <v>843592.51</v>
      </c>
      <c r="AC97" s="8">
        <v>320.34109590000003</v>
      </c>
      <c r="AD97" s="4">
        <v>34336.43</v>
      </c>
      <c r="AE97" s="8">
        <v>73.875613389999998</v>
      </c>
      <c r="AF97" s="7">
        <v>31.205259918703302</v>
      </c>
      <c r="AG97" s="4">
        <v>860014</v>
      </c>
      <c r="AH97" s="4">
        <v>1113283</v>
      </c>
      <c r="AI97" s="8">
        <v>266</v>
      </c>
      <c r="AJ97" s="4">
        <v>420236</v>
      </c>
      <c r="AK97" s="8">
        <v>85</v>
      </c>
      <c r="AL97" s="7">
        <v>36.736941036553297</v>
      </c>
      <c r="AM97" s="4">
        <v>695568</v>
      </c>
      <c r="AN97" s="4">
        <v>1244567</v>
      </c>
      <c r="AO97" s="8">
        <v>251.17417486877099</v>
      </c>
      <c r="AP97" s="4">
        <v>109669</v>
      </c>
      <c r="AQ97" s="8">
        <v>121.921080201477</v>
      </c>
      <c r="AR97" s="7">
        <v>36.690486272204097</v>
      </c>
      <c r="AS97" s="4">
        <v>814587</v>
      </c>
      <c r="AT97" s="4">
        <v>1658461</v>
      </c>
      <c r="AU97" s="8">
        <v>200.17608788999999</v>
      </c>
      <c r="AV97" s="4">
        <v>331365</v>
      </c>
      <c r="AW97" s="8">
        <v>169.50303378999999</v>
      </c>
      <c r="AX97" s="7">
        <v>39.401555274608299</v>
      </c>
      <c r="AY97" s="4">
        <v>691095</v>
      </c>
      <c r="AZ97" s="4">
        <v>965928</v>
      </c>
      <c r="BA97" s="8">
        <v>127.21751706747899</v>
      </c>
      <c r="BB97" s="4">
        <v>155892</v>
      </c>
      <c r="BC97" s="8">
        <v>107.50736586702099</v>
      </c>
      <c r="BD97" s="7">
        <v>38.995313439807703</v>
      </c>
      <c r="BE97" s="4">
        <v>590654</v>
      </c>
      <c r="BF97" s="4">
        <v>671014</v>
      </c>
      <c r="BG97" s="8">
        <v>158.14162762862199</v>
      </c>
      <c r="BH97" s="4">
        <v>55549</v>
      </c>
      <c r="BI97" s="8">
        <v>94.365177335329193</v>
      </c>
      <c r="BJ97" s="7">
        <v>37.323831392214601</v>
      </c>
      <c r="BK97" s="4">
        <v>1057582</v>
      </c>
      <c r="BL97" s="4">
        <v>1385404</v>
      </c>
      <c r="BM97" s="8">
        <v>183.404184718951</v>
      </c>
      <c r="BN97" s="4">
        <v>348867</v>
      </c>
      <c r="BO97" s="8">
        <v>165.16384900359299</v>
      </c>
      <c r="BP97" s="7">
        <v>38.231195773058801</v>
      </c>
      <c r="BQ97" s="4">
        <v>900726</v>
      </c>
      <c r="BR97" s="4">
        <v>1789713</v>
      </c>
      <c r="BS97" s="8">
        <v>425.41554477845801</v>
      </c>
      <c r="BT97" s="4">
        <v>386167</v>
      </c>
      <c r="BU97" s="8">
        <v>194.33059656452599</v>
      </c>
      <c r="BV97" s="7">
        <v>47.012066305273599</v>
      </c>
      <c r="BW97" s="4">
        <v>609284</v>
      </c>
      <c r="BX97" s="4">
        <v>2047310</v>
      </c>
      <c r="BY97" s="8">
        <v>294.39053467928301</v>
      </c>
      <c r="BZ97" s="4">
        <v>54247</v>
      </c>
      <c r="CA97" s="8">
        <v>167.87888092226001</v>
      </c>
      <c r="CB97" s="7">
        <v>50.670213584252252</v>
      </c>
      <c r="CC97" s="4">
        <v>464986</v>
      </c>
      <c r="CD97" s="4">
        <v>1600816</v>
      </c>
      <c r="CE97" s="8">
        <v>235.481079828058</v>
      </c>
      <c r="CF97" s="4">
        <v>-354498</v>
      </c>
      <c r="CG97" s="8">
        <v>145.20677890938799</v>
      </c>
      <c r="CH97" s="7">
        <v>45.915258847990863</v>
      </c>
      <c r="CI97" s="4">
        <v>476140</v>
      </c>
      <c r="CJ97" s="4">
        <v>156209</v>
      </c>
      <c r="CK97" s="8">
        <v>4.3981379163751599</v>
      </c>
      <c r="CL97" s="4">
        <v>109140</v>
      </c>
      <c r="CM97" s="8">
        <v>13.193569139074899</v>
      </c>
      <c r="CN97" s="7">
        <v>511.12552277547337</v>
      </c>
      <c r="CO97" s="4">
        <v>9032343.6999999993</v>
      </c>
      <c r="CP97" s="4">
        <v>17063033.5</v>
      </c>
      <c r="CQ97" s="8">
        <v>2847.7373914308982</v>
      </c>
      <c r="CR97" s="4">
        <v>2827837.2</v>
      </c>
      <c r="CS97" s="8">
        <v>1676.8638347152355</v>
      </c>
      <c r="CV97" s="4">
        <v>1600816</v>
      </c>
      <c r="CW97" s="4">
        <v>156209</v>
      </c>
      <c r="CX97" s="5">
        <f t="shared" si="1"/>
        <v>-1444607</v>
      </c>
    </row>
    <row r="98" spans="1:102" x14ac:dyDescent="0.2">
      <c r="A98" s="2" t="s">
        <v>198</v>
      </c>
      <c r="B98" s="7"/>
      <c r="C98" s="4"/>
      <c r="D98" s="4"/>
      <c r="E98" s="8"/>
      <c r="F98" s="4"/>
      <c r="G98" s="8"/>
      <c r="H98" s="7"/>
      <c r="I98" s="4"/>
      <c r="J98" s="4"/>
      <c r="K98" s="8"/>
      <c r="L98" s="4"/>
      <c r="M98" s="8"/>
      <c r="N98" s="7"/>
      <c r="O98" s="4"/>
      <c r="P98" s="4"/>
      <c r="Q98" s="8"/>
      <c r="R98" s="4"/>
      <c r="S98" s="8"/>
      <c r="T98" s="7"/>
      <c r="U98" s="4"/>
      <c r="V98" s="4"/>
      <c r="W98" s="8"/>
      <c r="X98" s="4"/>
      <c r="Y98" s="8"/>
      <c r="Z98" s="7"/>
      <c r="AA98" s="4"/>
      <c r="AB98" s="4"/>
      <c r="AC98" s="8"/>
      <c r="AD98" s="4"/>
      <c r="AE98" s="8"/>
      <c r="AF98" s="7"/>
      <c r="AG98" s="4"/>
      <c r="AH98" s="4"/>
      <c r="AI98" s="8"/>
      <c r="AJ98" s="4"/>
      <c r="AK98" s="8"/>
      <c r="AL98" s="7"/>
      <c r="AM98" s="4"/>
      <c r="AN98" s="4"/>
      <c r="AO98" s="8"/>
      <c r="AP98" s="4"/>
      <c r="AQ98" s="8"/>
      <c r="AR98" s="7"/>
      <c r="AS98" s="4"/>
      <c r="AT98" s="4"/>
      <c r="AU98" s="8"/>
      <c r="AV98" s="4"/>
      <c r="AW98" s="8"/>
      <c r="AX98" s="7"/>
      <c r="AY98" s="4"/>
      <c r="AZ98" s="4"/>
      <c r="BA98" s="8"/>
      <c r="BB98" s="4"/>
      <c r="BC98" s="8"/>
      <c r="BD98" s="7"/>
      <c r="BE98" s="4"/>
      <c r="BF98" s="4"/>
      <c r="BG98" s="8"/>
      <c r="BH98" s="4"/>
      <c r="BI98" s="8"/>
      <c r="BJ98" s="7"/>
      <c r="BK98" s="4"/>
      <c r="BL98" s="4"/>
      <c r="BM98" s="8"/>
      <c r="BN98" s="4"/>
      <c r="BO98" s="8"/>
      <c r="BP98" s="7"/>
      <c r="BQ98" s="4"/>
      <c r="BR98" s="4"/>
      <c r="BS98" s="8"/>
      <c r="BT98" s="4"/>
      <c r="BU98" s="8"/>
      <c r="BV98" s="7"/>
      <c r="BW98" s="4"/>
      <c r="BX98" s="4"/>
      <c r="BY98" s="8"/>
      <c r="BZ98" s="4"/>
      <c r="CA98" s="8"/>
      <c r="CB98" s="7">
        <v>48.149043400374438</v>
      </c>
      <c r="CC98" s="4">
        <v>600807</v>
      </c>
      <c r="CD98" s="4">
        <v>1950557</v>
      </c>
      <c r="CE98" s="8">
        <v>175.913377434767</v>
      </c>
      <c r="CF98" s="4">
        <v>449265</v>
      </c>
      <c r="CG98" s="8">
        <v>71.685299522234502</v>
      </c>
      <c r="CH98" s="7">
        <v>82.576265900580054</v>
      </c>
      <c r="CI98" s="4">
        <v>37954</v>
      </c>
      <c r="CJ98" s="4">
        <v>1407423</v>
      </c>
      <c r="CK98" s="8">
        <v>97.873248374774406</v>
      </c>
      <c r="CL98" s="4">
        <v>-53407</v>
      </c>
      <c r="CM98" s="8">
        <v>26.9272909020264</v>
      </c>
      <c r="CN98" s="7">
        <v>130.72530930095451</v>
      </c>
      <c r="CO98" s="4">
        <v>638761</v>
      </c>
      <c r="CP98" s="4">
        <v>3357980</v>
      </c>
      <c r="CQ98" s="8">
        <v>273.78662580954142</v>
      </c>
      <c r="CR98" s="4">
        <v>395858</v>
      </c>
      <c r="CS98" s="8">
        <v>98.612590424260901</v>
      </c>
      <c r="CV98" s="4">
        <v>1950557</v>
      </c>
      <c r="CW98" s="4">
        <v>1407423</v>
      </c>
      <c r="CX98" s="5">
        <f t="shared" si="1"/>
        <v>-543134</v>
      </c>
    </row>
    <row r="99" spans="1:102" x14ac:dyDescent="0.2">
      <c r="A99" s="2" t="s">
        <v>168</v>
      </c>
      <c r="B99" s="7"/>
      <c r="C99" s="4"/>
      <c r="D99" s="4"/>
      <c r="E99" s="8"/>
      <c r="F99" s="4"/>
      <c r="G99" s="8"/>
      <c r="H99" s="7"/>
      <c r="I99" s="4"/>
      <c r="J99" s="4"/>
      <c r="K99" s="8"/>
      <c r="L99" s="4"/>
      <c r="M99" s="8"/>
      <c r="N99" s="7"/>
      <c r="O99" s="4"/>
      <c r="P99" s="4"/>
      <c r="Q99" s="8"/>
      <c r="R99" s="4"/>
      <c r="S99" s="8"/>
      <c r="T99" s="7"/>
      <c r="U99" s="4"/>
      <c r="V99" s="4"/>
      <c r="W99" s="8"/>
      <c r="X99" s="4"/>
      <c r="Y99" s="8"/>
      <c r="Z99" s="7"/>
      <c r="AA99" s="4"/>
      <c r="AB99" s="4"/>
      <c r="AC99" s="8"/>
      <c r="AD99" s="4"/>
      <c r="AE99" s="8"/>
      <c r="AF99" s="7"/>
      <c r="AG99" s="4"/>
      <c r="AH99" s="4"/>
      <c r="AI99" s="8"/>
      <c r="AJ99" s="4"/>
      <c r="AK99" s="8"/>
      <c r="AL99" s="7"/>
      <c r="AM99" s="4"/>
      <c r="AN99" s="4"/>
      <c r="AO99" s="8"/>
      <c r="AP99" s="4"/>
      <c r="AQ99" s="8"/>
      <c r="AR99" s="7">
        <v>73.070208915282805</v>
      </c>
      <c r="AS99" s="4">
        <v>1821532</v>
      </c>
      <c r="AT99" s="4">
        <v>3942653</v>
      </c>
      <c r="AU99" s="8">
        <v>120.59860412</v>
      </c>
      <c r="AV99" s="4">
        <v>1063105</v>
      </c>
      <c r="AW99" s="8">
        <v>80.190558322000001</v>
      </c>
      <c r="AX99" s="7">
        <v>73.359822163603994</v>
      </c>
      <c r="AY99" s="4">
        <v>1973770</v>
      </c>
      <c r="AZ99" s="4">
        <v>4949206</v>
      </c>
      <c r="BA99" s="8">
        <v>152.208542407111</v>
      </c>
      <c r="BB99" s="4">
        <v>1232616</v>
      </c>
      <c r="BC99" s="8">
        <v>94.690812268732302</v>
      </c>
      <c r="BD99" s="7">
        <v>72.065903306526707</v>
      </c>
      <c r="BE99" s="4">
        <v>1998319</v>
      </c>
      <c r="BF99" s="4">
        <v>6049532</v>
      </c>
      <c r="BG99" s="8">
        <v>147.55174304880401</v>
      </c>
      <c r="BH99" s="4">
        <v>1149932</v>
      </c>
      <c r="BI99" s="8">
        <v>107.580269339</v>
      </c>
      <c r="BJ99" s="7">
        <v>74.442648334021598</v>
      </c>
      <c r="BK99" s="4">
        <v>2571451</v>
      </c>
      <c r="BL99" s="4">
        <v>7415285</v>
      </c>
      <c r="BM99" s="8">
        <v>177.01589988805199</v>
      </c>
      <c r="BN99" s="4">
        <v>1671728</v>
      </c>
      <c r="BO99" s="8">
        <v>134.21617778238999</v>
      </c>
      <c r="BP99" s="7">
        <v>69.397693936181497</v>
      </c>
      <c r="BQ99" s="4">
        <v>3942875</v>
      </c>
      <c r="BR99" s="4">
        <v>5269476</v>
      </c>
      <c r="BS99" s="8">
        <v>177.47909110110299</v>
      </c>
      <c r="BT99" s="4">
        <v>3246982</v>
      </c>
      <c r="BU99" s="8">
        <v>88.841048533522695</v>
      </c>
      <c r="BV99" s="7">
        <v>69.455213759389594</v>
      </c>
      <c r="BW99" s="4">
        <v>4355093</v>
      </c>
      <c r="BX99" s="4">
        <v>6773991</v>
      </c>
      <c r="BY99" s="8">
        <v>130.93721948419801</v>
      </c>
      <c r="BZ99" s="4">
        <v>3404303</v>
      </c>
      <c r="CA99" s="8">
        <v>100.51167030229099</v>
      </c>
      <c r="CB99" s="7">
        <v>69.603492665481909</v>
      </c>
      <c r="CC99" s="4">
        <v>2859340</v>
      </c>
      <c r="CD99" s="4">
        <v>8069673</v>
      </c>
      <c r="CE99" s="8">
        <v>154.882879662362</v>
      </c>
      <c r="CF99" s="4">
        <v>1644080</v>
      </c>
      <c r="CG99" s="8">
        <v>108.17733356197</v>
      </c>
      <c r="CH99" s="7">
        <v>81.400719403107772</v>
      </c>
      <c r="CI99" s="4">
        <v>-157117</v>
      </c>
      <c r="CJ99" s="4">
        <v>582630</v>
      </c>
      <c r="CK99" s="8">
        <v>68.764026332110404</v>
      </c>
      <c r="CL99" s="4">
        <v>-1075117</v>
      </c>
      <c r="CM99" s="8">
        <v>7.5397883125854497</v>
      </c>
      <c r="CN99" s="7">
        <v>582.79570248359585</v>
      </c>
      <c r="CO99" s="4">
        <v>19365263</v>
      </c>
      <c r="CP99" s="4">
        <v>43052446</v>
      </c>
      <c r="CQ99" s="8">
        <v>1129.4380060437404</v>
      </c>
      <c r="CR99" s="4">
        <v>12337629</v>
      </c>
      <c r="CS99" s="8">
        <v>721.74765842249144</v>
      </c>
      <c r="CV99" s="4">
        <v>8069673</v>
      </c>
      <c r="CW99" s="4">
        <v>582630</v>
      </c>
      <c r="CX99" s="5">
        <f t="shared" si="1"/>
        <v>-7487043</v>
      </c>
    </row>
    <row r="100" spans="1:102" x14ac:dyDescent="0.2">
      <c r="A100" s="2" t="s">
        <v>97</v>
      </c>
      <c r="B100" s="7"/>
      <c r="C100" s="4"/>
      <c r="D100" s="4"/>
      <c r="E100" s="8"/>
      <c r="F100" s="4"/>
      <c r="G100" s="8"/>
      <c r="H100" s="7"/>
      <c r="I100" s="4"/>
      <c r="J100" s="4"/>
      <c r="K100" s="8"/>
      <c r="L100" s="4"/>
      <c r="M100" s="8"/>
      <c r="N100" s="7">
        <v>83.140822975414594</v>
      </c>
      <c r="O100" s="4">
        <v>14791095.68</v>
      </c>
      <c r="P100" s="4">
        <v>564844764.29999995</v>
      </c>
      <c r="Q100" s="8">
        <v>401.94536723671001</v>
      </c>
      <c r="R100" s="4">
        <v>5062326.8999999501</v>
      </c>
      <c r="S100" s="8">
        <v>375.36037420429801</v>
      </c>
      <c r="T100" s="7">
        <v>82.986646680000007</v>
      </c>
      <c r="U100" s="4">
        <v>17287351.109999999</v>
      </c>
      <c r="V100" s="4">
        <v>560217659.20000005</v>
      </c>
      <c r="W100" s="8">
        <v>420.50475419999998</v>
      </c>
      <c r="X100" s="4">
        <v>5397506.1299999999</v>
      </c>
      <c r="Y100" s="8">
        <v>362.27793630000002</v>
      </c>
      <c r="Z100" s="7">
        <v>82.425272800000002</v>
      </c>
      <c r="AA100" s="4">
        <v>13900619.58</v>
      </c>
      <c r="AB100" s="4">
        <v>563098840.29999995</v>
      </c>
      <c r="AC100" s="8">
        <v>411.6703675</v>
      </c>
      <c r="AD100" s="4">
        <v>1252536</v>
      </c>
      <c r="AE100" s="8">
        <v>354.62419670000003</v>
      </c>
      <c r="AF100" s="7">
        <v>82.010691577559598</v>
      </c>
      <c r="AG100" s="4">
        <v>18694818</v>
      </c>
      <c r="AH100" s="4">
        <v>69904648</v>
      </c>
      <c r="AI100" s="8">
        <v>104</v>
      </c>
      <c r="AJ100" s="4">
        <v>4077017</v>
      </c>
      <c r="AK100" s="8">
        <v>43</v>
      </c>
      <c r="AL100" s="7">
        <v>81.561608136044896</v>
      </c>
      <c r="AM100" s="4">
        <v>20993474</v>
      </c>
      <c r="AN100" s="4">
        <v>82735399</v>
      </c>
      <c r="AO100" s="8">
        <v>107.005282481032</v>
      </c>
      <c r="AP100" s="4">
        <v>5184099</v>
      </c>
      <c r="AQ100" s="8">
        <v>50.323585195051301</v>
      </c>
      <c r="AR100" s="7">
        <v>81.160090266924897</v>
      </c>
      <c r="AS100" s="4">
        <v>19410984</v>
      </c>
      <c r="AT100" s="4">
        <v>78166301</v>
      </c>
      <c r="AU100" s="8">
        <v>109.65531768</v>
      </c>
      <c r="AV100" s="4">
        <v>5352620</v>
      </c>
      <c r="AW100" s="8">
        <v>46.906020351999999</v>
      </c>
      <c r="AX100" s="7">
        <v>78.808885659019793</v>
      </c>
      <c r="AY100" s="4">
        <v>20802393</v>
      </c>
      <c r="AZ100" s="4">
        <v>45258397</v>
      </c>
      <c r="BA100" s="8">
        <v>116.89904617619</v>
      </c>
      <c r="BB100" s="4">
        <v>7922741</v>
      </c>
      <c r="BC100" s="8">
        <v>26.532058782550902</v>
      </c>
      <c r="BD100" s="7">
        <v>80.094529153524704</v>
      </c>
      <c r="BE100" s="4">
        <v>15876940</v>
      </c>
      <c r="BF100" s="4">
        <v>53901010</v>
      </c>
      <c r="BG100" s="8">
        <v>115.624789167312</v>
      </c>
      <c r="BH100" s="4">
        <v>6223450</v>
      </c>
      <c r="BI100" s="8">
        <v>30.7765879649799</v>
      </c>
      <c r="BJ100" s="7">
        <v>81.249789069872094</v>
      </c>
      <c r="BK100" s="4">
        <v>23936935</v>
      </c>
      <c r="BL100" s="4">
        <v>116518159</v>
      </c>
      <c r="BM100" s="8">
        <v>125.938313255522</v>
      </c>
      <c r="BN100" s="4">
        <v>12122210</v>
      </c>
      <c r="BO100" s="8">
        <v>67.462618398285898</v>
      </c>
      <c r="BP100" s="7">
        <v>79.291669264251098</v>
      </c>
      <c r="BQ100" s="4">
        <v>18341041</v>
      </c>
      <c r="BR100" s="4">
        <v>101069036</v>
      </c>
      <c r="BS100" s="8">
        <v>124.031804043637</v>
      </c>
      <c r="BT100" s="4">
        <v>8238820</v>
      </c>
      <c r="BU100" s="8">
        <v>55.743849228924297</v>
      </c>
      <c r="BV100" s="7">
        <v>68.862943429113599</v>
      </c>
      <c r="BW100" s="4">
        <v>22714939</v>
      </c>
      <c r="BX100" s="4">
        <v>90316312</v>
      </c>
      <c r="BY100" s="8">
        <v>128.45309393506199</v>
      </c>
      <c r="BZ100" s="4">
        <v>-1599019</v>
      </c>
      <c r="CA100" s="8">
        <v>47.324316837094202</v>
      </c>
      <c r="CB100" s="7">
        <v>77.96781178372666</v>
      </c>
      <c r="CC100" s="4">
        <v>3704570</v>
      </c>
      <c r="CD100" s="4">
        <v>78711935</v>
      </c>
      <c r="CE100" s="8">
        <v>121.81412357482399</v>
      </c>
      <c r="CF100" s="4">
        <v>-5293430</v>
      </c>
      <c r="CG100" s="8">
        <v>38.759984132482998</v>
      </c>
      <c r="CH100" s="7">
        <v>80.344928015071886</v>
      </c>
      <c r="CI100" s="4">
        <v>1069917</v>
      </c>
      <c r="CJ100" s="4">
        <v>20294602</v>
      </c>
      <c r="CK100" s="8">
        <v>27.016498803036001</v>
      </c>
      <c r="CL100" s="4">
        <v>-15417083</v>
      </c>
      <c r="CM100" s="8">
        <v>10.020811291394301</v>
      </c>
      <c r="CN100" s="7">
        <v>1039.905688810524</v>
      </c>
      <c r="CO100" s="4">
        <v>211525077.37</v>
      </c>
      <c r="CP100" s="4">
        <v>2425037062.8000002</v>
      </c>
      <c r="CQ100" s="8">
        <v>2314.5587580533252</v>
      </c>
      <c r="CR100" s="4">
        <v>38523794.029999949</v>
      </c>
      <c r="CS100" s="8">
        <v>1509.1123393870616</v>
      </c>
      <c r="CV100" s="4">
        <v>78711935</v>
      </c>
      <c r="CW100" s="4">
        <v>20294602</v>
      </c>
      <c r="CX100" s="5">
        <f t="shared" si="1"/>
        <v>-58417333</v>
      </c>
    </row>
    <row r="101" spans="1:102" x14ac:dyDescent="0.2">
      <c r="A101" s="2" t="s">
        <v>664</v>
      </c>
      <c r="B101" s="7">
        <v>44.202618108541699</v>
      </c>
      <c r="C101" s="4">
        <v>5340002.9000000004</v>
      </c>
      <c r="D101" s="4">
        <v>18305178.809999999</v>
      </c>
      <c r="E101" s="8">
        <v>107.46611571097</v>
      </c>
      <c r="F101" s="4">
        <v>2496033.94</v>
      </c>
      <c r="G101" s="8">
        <v>148.639572663053</v>
      </c>
      <c r="H101" s="7">
        <v>84.554187649333201</v>
      </c>
      <c r="I101" s="4">
        <v>3677294.7199999602</v>
      </c>
      <c r="J101" s="4">
        <v>16051812.699999999</v>
      </c>
      <c r="K101" s="8">
        <v>29.131251943848198</v>
      </c>
      <c r="L101" s="4">
        <v>242635.12999996101</v>
      </c>
      <c r="M101" s="8">
        <v>35.718899870402197</v>
      </c>
      <c r="N101" s="7">
        <v>83.738856650496601</v>
      </c>
      <c r="O101" s="4">
        <v>5277993.4499999704</v>
      </c>
      <c r="P101" s="4">
        <v>16493173.32</v>
      </c>
      <c r="Q101" s="8">
        <v>33.012953675819801</v>
      </c>
      <c r="R101" s="4">
        <v>1770716.1499999701</v>
      </c>
      <c r="S101" s="8">
        <v>36.304115439271399</v>
      </c>
      <c r="T101" s="7">
        <v>83.927872699999995</v>
      </c>
      <c r="U101" s="4">
        <v>5306395.5</v>
      </c>
      <c r="V101" s="4">
        <v>19654499.640000001</v>
      </c>
      <c r="W101" s="8">
        <v>39.146497580000002</v>
      </c>
      <c r="X101" s="4">
        <v>2785694.61</v>
      </c>
      <c r="Y101" s="8">
        <v>42.735340010000002</v>
      </c>
      <c r="Z101" s="7">
        <v>83.642732530000004</v>
      </c>
      <c r="AA101" s="4">
        <v>7692998.6799999997</v>
      </c>
      <c r="AB101" s="4">
        <v>24682335.469999999</v>
      </c>
      <c r="AC101" s="8">
        <v>57.261429890000002</v>
      </c>
      <c r="AD101" s="4">
        <v>3616362.03</v>
      </c>
      <c r="AE101" s="8">
        <v>54.125673059999997</v>
      </c>
      <c r="AF101" s="7">
        <v>82.868121221494306</v>
      </c>
      <c r="AG101" s="4">
        <v>8841073.3399999999</v>
      </c>
      <c r="AH101" s="4">
        <v>29614196</v>
      </c>
      <c r="AI101" s="8">
        <v>57</v>
      </c>
      <c r="AJ101" s="4">
        <v>6257604.46</v>
      </c>
      <c r="AK101" s="8">
        <v>64</v>
      </c>
      <c r="AL101" s="7">
        <v>84.961358021414</v>
      </c>
      <c r="AM101" s="4">
        <v>5960197</v>
      </c>
      <c r="AN101" s="4">
        <v>31995950</v>
      </c>
      <c r="AO101" s="8">
        <v>43.051724944593097</v>
      </c>
      <c r="AP101" s="4">
        <v>3820527</v>
      </c>
      <c r="AQ101" s="8">
        <v>66.754748884572095</v>
      </c>
      <c r="AR101" s="7">
        <v>85.676617585246106</v>
      </c>
      <c r="AS101" s="4">
        <v>4307928</v>
      </c>
      <c r="AT101" s="4">
        <v>32991831</v>
      </c>
      <c r="AU101" s="8">
        <v>63.269946918999999</v>
      </c>
      <c r="AV101" s="4">
        <v>1557637</v>
      </c>
      <c r="AW101" s="8">
        <v>67.102080710999999</v>
      </c>
      <c r="AX101" s="7">
        <v>84.245843568521806</v>
      </c>
      <c r="AY101" s="4">
        <v>6005340</v>
      </c>
      <c r="AZ101" s="4">
        <v>30366235</v>
      </c>
      <c r="BA101" s="8">
        <v>57.382510384196898</v>
      </c>
      <c r="BB101" s="4">
        <v>1975783</v>
      </c>
      <c r="BC101" s="8">
        <v>60.806575311145998</v>
      </c>
      <c r="BD101" s="7">
        <v>83.055315991321805</v>
      </c>
      <c r="BE101" s="4">
        <v>4967199</v>
      </c>
      <c r="BF101" s="4">
        <v>32745041</v>
      </c>
      <c r="BG101" s="8">
        <v>62.920856906422898</v>
      </c>
      <c r="BH101" s="4">
        <v>1050902</v>
      </c>
      <c r="BI101" s="8">
        <v>63.743050711918201</v>
      </c>
      <c r="BJ101" s="7">
        <v>84.370987602072702</v>
      </c>
      <c r="BK101" s="4">
        <v>8113723</v>
      </c>
      <c r="BL101" s="4">
        <v>33360654</v>
      </c>
      <c r="BM101" s="8">
        <v>61.771213197661503</v>
      </c>
      <c r="BN101" s="4">
        <v>4006504</v>
      </c>
      <c r="BO101" s="8">
        <v>64.528931459272101</v>
      </c>
      <c r="BP101" s="7">
        <v>80.751846007950704</v>
      </c>
      <c r="BQ101" s="4">
        <v>10363097</v>
      </c>
      <c r="BR101" s="4">
        <v>34096045</v>
      </c>
      <c r="BS101" s="8">
        <v>71.763055889061405</v>
      </c>
      <c r="BT101" s="4">
        <v>4052989</v>
      </c>
      <c r="BU101" s="8">
        <v>63.176483364146598</v>
      </c>
      <c r="BV101" s="7">
        <v>82.074060655524704</v>
      </c>
      <c r="BW101" s="4">
        <v>8466967</v>
      </c>
      <c r="BX101" s="4">
        <v>36103495</v>
      </c>
      <c r="BY101" s="8">
        <v>75.2469814640056</v>
      </c>
      <c r="BZ101" s="4">
        <v>2982771</v>
      </c>
      <c r="CA101" s="8">
        <v>65.423066184654701</v>
      </c>
      <c r="CB101" s="7">
        <v>83.005725245130407</v>
      </c>
      <c r="CC101" s="4">
        <v>4123119</v>
      </c>
      <c r="CD101" s="4">
        <v>26310535</v>
      </c>
      <c r="CE101" s="8">
        <v>50.628501056782703</v>
      </c>
      <c r="CF101" s="4">
        <v>68486</v>
      </c>
      <c r="CG101" s="8">
        <v>44.592070928706796</v>
      </c>
      <c r="CH101" s="7">
        <v>84.308957248977705</v>
      </c>
      <c r="CI101" s="4">
        <v>431578</v>
      </c>
      <c r="CJ101" s="4">
        <v>15855001</v>
      </c>
      <c r="CK101" s="8">
        <v>28.217943700169499</v>
      </c>
      <c r="CL101" s="4">
        <v>-4848767</v>
      </c>
      <c r="CM101" s="8">
        <v>25.503836962619499</v>
      </c>
      <c r="CN101" s="7">
        <v>1215.3851007860258</v>
      </c>
      <c r="CO101" s="4">
        <v>88874906.589999929</v>
      </c>
      <c r="CP101" s="4">
        <v>398625982.94</v>
      </c>
      <c r="CQ101" s="8">
        <v>837.27098326253156</v>
      </c>
      <c r="CR101" s="4">
        <v>31835878.319999933</v>
      </c>
      <c r="CS101" s="8">
        <v>903.15444556076272</v>
      </c>
      <c r="CV101" s="4">
        <v>26310535</v>
      </c>
      <c r="CW101" s="4">
        <v>15855001</v>
      </c>
      <c r="CX101" s="5">
        <f t="shared" si="1"/>
        <v>-10455534</v>
      </c>
    </row>
    <row r="102" spans="1:102" x14ac:dyDescent="0.2">
      <c r="A102" s="3" t="s">
        <v>340</v>
      </c>
      <c r="B102" s="7">
        <v>82.493746859473205</v>
      </c>
      <c r="C102" s="4">
        <v>726280.27999999805</v>
      </c>
      <c r="D102" s="4">
        <v>23941882.390000001</v>
      </c>
      <c r="E102" s="8">
        <v>65.002889549967705</v>
      </c>
      <c r="F102" s="4"/>
      <c r="G102" s="8">
        <v>73.106699242002406</v>
      </c>
      <c r="H102" s="7">
        <v>84.724455576520199</v>
      </c>
      <c r="I102" s="4"/>
      <c r="J102" s="4">
        <v>13958226.689999999</v>
      </c>
      <c r="K102" s="8">
        <v>49.028192686829897</v>
      </c>
      <c r="L102" s="4"/>
      <c r="M102" s="8">
        <v>40.778870681818198</v>
      </c>
      <c r="N102" s="7">
        <v>82.830981142630094</v>
      </c>
      <c r="O102" s="4">
        <v>2568172.0699999998</v>
      </c>
      <c r="P102" s="4">
        <v>12253507.48</v>
      </c>
      <c r="Q102" s="8">
        <v>44.867534098507903</v>
      </c>
      <c r="R102" s="4">
        <v>135615.10000000501</v>
      </c>
      <c r="S102" s="8">
        <v>35.456278861262199</v>
      </c>
      <c r="T102" s="7">
        <v>82.84742464</v>
      </c>
      <c r="U102" s="4">
        <v>3621872.11</v>
      </c>
      <c r="V102" s="4">
        <v>13719568.26</v>
      </c>
      <c r="W102" s="8">
        <v>49.817108259999998</v>
      </c>
      <c r="X102" s="4">
        <v>1864741.73</v>
      </c>
      <c r="Y102" s="8">
        <v>39.209894149999997</v>
      </c>
      <c r="Z102" s="7">
        <v>82.912682820000001</v>
      </c>
      <c r="AA102" s="4">
        <v>3671781.39</v>
      </c>
      <c r="AB102" s="4">
        <v>16089835.300000001</v>
      </c>
      <c r="AC102" s="8">
        <v>62.0825472</v>
      </c>
      <c r="AD102" s="4">
        <v>1132204.06</v>
      </c>
      <c r="AE102" s="8">
        <v>44.84200989</v>
      </c>
      <c r="AF102" s="7">
        <v>81.855654205056695</v>
      </c>
      <c r="AG102" s="4">
        <v>5307025</v>
      </c>
      <c r="AH102" s="4">
        <v>13030064</v>
      </c>
      <c r="AI102" s="8">
        <v>54</v>
      </c>
      <c r="AJ102" s="4">
        <v>2743228</v>
      </c>
      <c r="AK102" s="8">
        <v>35</v>
      </c>
      <c r="AL102" s="7">
        <v>83.273931101468094</v>
      </c>
      <c r="AM102" s="4">
        <v>3166713</v>
      </c>
      <c r="AN102" s="4">
        <v>13962714</v>
      </c>
      <c r="AO102" s="8">
        <v>53.757789771217297</v>
      </c>
      <c r="AP102" s="4">
        <v>594534</v>
      </c>
      <c r="AQ102" s="8">
        <v>36.601810790856703</v>
      </c>
      <c r="AR102" s="7">
        <v>80.591459303143907</v>
      </c>
      <c r="AS102" s="4">
        <v>5945939</v>
      </c>
      <c r="AT102" s="4">
        <v>17738542</v>
      </c>
      <c r="AU102" s="8">
        <v>70.645802512000003</v>
      </c>
      <c r="AV102" s="4">
        <v>3067557</v>
      </c>
      <c r="AW102" s="8">
        <v>45.244377982000003</v>
      </c>
      <c r="AX102" s="7">
        <v>82.0499837467774</v>
      </c>
      <c r="AY102" s="4">
        <v>2950975</v>
      </c>
      <c r="AZ102" s="4">
        <v>21140733</v>
      </c>
      <c r="BA102" s="8">
        <v>79.948996871346594</v>
      </c>
      <c r="BB102" s="4">
        <v>413424</v>
      </c>
      <c r="BC102" s="8">
        <v>52.216587614607398</v>
      </c>
      <c r="BD102" s="7">
        <v>82.189471078271396</v>
      </c>
      <c r="BE102" s="4">
        <v>2647997</v>
      </c>
      <c r="BF102" s="4">
        <v>23541943</v>
      </c>
      <c r="BG102" s="8">
        <v>81.406293019180097</v>
      </c>
      <c r="BH102" s="4">
        <v>105699</v>
      </c>
      <c r="BI102" s="8">
        <v>56.153143374989398</v>
      </c>
      <c r="BJ102" s="7">
        <v>83.930217055305704</v>
      </c>
      <c r="BK102" s="4">
        <v>1902696</v>
      </c>
      <c r="BL102" s="4">
        <v>22267766</v>
      </c>
      <c r="BM102" s="8">
        <v>76.279134452996203</v>
      </c>
      <c r="BN102" s="4">
        <v>-1097714</v>
      </c>
      <c r="BO102" s="8">
        <v>52.682721748412199</v>
      </c>
      <c r="BP102" s="7">
        <v>82.571935962484005</v>
      </c>
      <c r="BQ102" s="4">
        <v>3122887</v>
      </c>
      <c r="BR102" s="4">
        <v>22889937</v>
      </c>
      <c r="BS102" s="8">
        <v>89.985449362156203</v>
      </c>
      <c r="BT102" s="4">
        <v>460036</v>
      </c>
      <c r="BU102" s="8">
        <v>51.754049188941302</v>
      </c>
      <c r="BV102" s="7">
        <v>82.022872142757095</v>
      </c>
      <c r="BW102" s="4">
        <v>2032382</v>
      </c>
      <c r="BX102" s="4">
        <v>21984812</v>
      </c>
      <c r="BY102" s="8">
        <v>79.599021656481</v>
      </c>
      <c r="BZ102" s="4">
        <v>-940308</v>
      </c>
      <c r="CA102" s="8">
        <v>46.805071043355703</v>
      </c>
      <c r="CB102" s="7">
        <v>83.37242467049407</v>
      </c>
      <c r="CC102" s="4">
        <v>-1337465</v>
      </c>
      <c r="CD102" s="4">
        <v>14559382</v>
      </c>
      <c r="CE102" s="8">
        <v>60.437500618864597</v>
      </c>
      <c r="CF102" s="4">
        <v>-4604494</v>
      </c>
      <c r="CG102" s="8">
        <v>28.832914485787899</v>
      </c>
      <c r="CH102" s="7">
        <v>87.079060085751053</v>
      </c>
      <c r="CI102" s="4">
        <v>-5919053</v>
      </c>
      <c r="CJ102" s="4">
        <v>4642512</v>
      </c>
      <c r="CK102" s="8">
        <v>27.788160456952401</v>
      </c>
      <c r="CL102" s="4">
        <v>-8607925</v>
      </c>
      <c r="CM102" s="8">
        <v>8.9540068525271792</v>
      </c>
      <c r="CN102" s="7">
        <v>1244.7463003901328</v>
      </c>
      <c r="CO102" s="4">
        <v>30408201.849999994</v>
      </c>
      <c r="CP102" s="4">
        <v>255721425.12</v>
      </c>
      <c r="CQ102" s="8">
        <v>944.64642051650003</v>
      </c>
      <c r="CR102" s="4">
        <v>-4733402.1099999957</v>
      </c>
      <c r="CS102" s="8">
        <v>647.63843590656063</v>
      </c>
      <c r="CT102" s="14"/>
      <c r="CU102" s="14"/>
      <c r="CV102" s="15">
        <v>14559382</v>
      </c>
      <c r="CW102" s="15">
        <v>4642512</v>
      </c>
      <c r="CX102" s="6">
        <f t="shared" si="1"/>
        <v>-9916870</v>
      </c>
    </row>
    <row r="103" spans="1:102" x14ac:dyDescent="0.2">
      <c r="A103" s="2" t="s">
        <v>421</v>
      </c>
      <c r="B103" s="7">
        <v>29.507524458397</v>
      </c>
      <c r="C103" s="4">
        <v>6068983.5699999901</v>
      </c>
      <c r="D103" s="4">
        <v>33958425.409999996</v>
      </c>
      <c r="E103" s="8">
        <v>471.63903826405101</v>
      </c>
      <c r="F103" s="4">
        <v>4074979.50999999</v>
      </c>
      <c r="G103" s="8">
        <v>476.48254430303098</v>
      </c>
      <c r="H103" s="7">
        <v>82.955856462962501</v>
      </c>
      <c r="I103" s="4">
        <v>5234766.9000000097</v>
      </c>
      <c r="J103" s="4">
        <v>34597845.850000001</v>
      </c>
      <c r="K103" s="8">
        <v>131.49607167258699</v>
      </c>
      <c r="L103" s="4">
        <v>3026218.78000001</v>
      </c>
      <c r="M103" s="8">
        <v>117.874700616138</v>
      </c>
      <c r="N103" s="7">
        <v>79.575163391063796</v>
      </c>
      <c r="O103" s="4">
        <v>8958891.2100000102</v>
      </c>
      <c r="P103" s="4">
        <v>40467505.460000001</v>
      </c>
      <c r="Q103" s="8">
        <v>151.48323276208001</v>
      </c>
      <c r="R103" s="4">
        <v>6607479.6700000102</v>
      </c>
      <c r="S103" s="8">
        <v>140.83096064047101</v>
      </c>
      <c r="T103" s="7">
        <v>79.426228949999995</v>
      </c>
      <c r="U103" s="4">
        <v>8445662.9000000004</v>
      </c>
      <c r="V103" s="4">
        <v>44217596.130000003</v>
      </c>
      <c r="W103" s="8">
        <v>165.86789450000001</v>
      </c>
      <c r="X103" s="4">
        <v>6029572.79</v>
      </c>
      <c r="Y103" s="8">
        <v>149.49767779999999</v>
      </c>
      <c r="Z103" s="7">
        <v>79.828624950000005</v>
      </c>
      <c r="AA103" s="4">
        <v>8448328.4499999993</v>
      </c>
      <c r="AB103" s="4">
        <v>47823672.079999998</v>
      </c>
      <c r="AC103" s="8">
        <v>174.74209260000001</v>
      </c>
      <c r="AD103" s="4">
        <v>5430171.71</v>
      </c>
      <c r="AE103" s="8">
        <v>160.98239040000001</v>
      </c>
      <c r="AF103" s="7">
        <v>103.41601640351</v>
      </c>
      <c r="AG103" s="4"/>
      <c r="AH103" s="4">
        <v>21528784</v>
      </c>
      <c r="AI103" s="8">
        <v>85</v>
      </c>
      <c r="AJ103" s="4"/>
      <c r="AK103" s="8">
        <v>68</v>
      </c>
      <c r="AL103" s="7">
        <v>82.406996565507598</v>
      </c>
      <c r="AM103" s="4">
        <v>5026533</v>
      </c>
      <c r="AN103" s="4">
        <v>20233077</v>
      </c>
      <c r="AO103" s="8">
        <v>82.223874065025797</v>
      </c>
      <c r="AP103" s="4">
        <v>2387618</v>
      </c>
      <c r="AQ103" s="8">
        <v>66.3741893423189</v>
      </c>
      <c r="AR103" s="7">
        <v>81.760980465894704</v>
      </c>
      <c r="AS103" s="4">
        <v>439588</v>
      </c>
      <c r="AT103" s="4">
        <v>18056770</v>
      </c>
      <c r="AU103" s="8">
        <v>90.875097578999998</v>
      </c>
      <c r="AV103" s="4"/>
      <c r="AW103" s="8">
        <v>69.130503528999995</v>
      </c>
      <c r="AX103" s="7">
        <v>78.620934171125498</v>
      </c>
      <c r="AY103" s="4">
        <v>6060424</v>
      </c>
      <c r="AZ103" s="4">
        <v>20037040</v>
      </c>
      <c r="BA103" s="8">
        <v>98.598932634450193</v>
      </c>
      <c r="BB103" s="4">
        <v>3144124</v>
      </c>
      <c r="BC103" s="8">
        <v>80.236278155212702</v>
      </c>
      <c r="BD103" s="7">
        <v>78.938692990655397</v>
      </c>
      <c r="BE103" s="4">
        <v>6321560</v>
      </c>
      <c r="BF103" s="4">
        <v>23789716</v>
      </c>
      <c r="BG103" s="8">
        <v>112.474766903583</v>
      </c>
      <c r="BH103" s="4">
        <v>3843560</v>
      </c>
      <c r="BI103" s="8">
        <v>94.010778261762297</v>
      </c>
      <c r="BJ103" s="7">
        <v>79.617804174238501</v>
      </c>
      <c r="BK103" s="4">
        <v>6709855</v>
      </c>
      <c r="BL103" s="4">
        <v>26408452</v>
      </c>
      <c r="BM103" s="8">
        <v>118.932999556867</v>
      </c>
      <c r="BN103" s="4">
        <v>3682182</v>
      </c>
      <c r="BO103" s="8">
        <v>103.480196545965</v>
      </c>
      <c r="BP103" s="7">
        <v>80.263401036007394</v>
      </c>
      <c r="BQ103" s="4">
        <v>6732811</v>
      </c>
      <c r="BR103" s="4">
        <v>29287281</v>
      </c>
      <c r="BS103" s="8">
        <v>130.486738083918</v>
      </c>
      <c r="BT103" s="4">
        <v>4742396</v>
      </c>
      <c r="BU103" s="8">
        <v>111.06739668695499</v>
      </c>
      <c r="BV103" s="7">
        <v>77.530305006950996</v>
      </c>
      <c r="BW103" s="4">
        <v>7147859</v>
      </c>
      <c r="BX103" s="4">
        <v>35951358</v>
      </c>
      <c r="BY103" s="8">
        <v>130.85899194616101</v>
      </c>
      <c r="BZ103" s="4">
        <v>4218414</v>
      </c>
      <c r="CA103" s="8">
        <v>128.512478475569</v>
      </c>
      <c r="CB103" s="7">
        <v>79.888336549216163</v>
      </c>
      <c r="CC103" s="4">
        <v>5971898</v>
      </c>
      <c r="CD103" s="4">
        <v>36855677</v>
      </c>
      <c r="CE103" s="8">
        <v>146.49312488219499</v>
      </c>
      <c r="CF103" s="4">
        <v>2962602</v>
      </c>
      <c r="CG103" s="8">
        <v>118.491173660138</v>
      </c>
      <c r="CH103" s="7">
        <v>83.149457818972692</v>
      </c>
      <c r="CI103" s="4">
        <v>801795</v>
      </c>
      <c r="CJ103" s="4">
        <v>27266450</v>
      </c>
      <c r="CK103" s="8">
        <v>114.231617037307</v>
      </c>
      <c r="CL103" s="4">
        <v>-1304112</v>
      </c>
      <c r="CM103" s="8">
        <v>87.639769400577805</v>
      </c>
      <c r="CN103" s="7">
        <v>1176.8863233945024</v>
      </c>
      <c r="CO103" s="4">
        <v>82368956.030000001</v>
      </c>
      <c r="CP103" s="4">
        <v>460479649.93000001</v>
      </c>
      <c r="CQ103" s="8">
        <v>2205.4044724872251</v>
      </c>
      <c r="CR103" s="4">
        <v>48845206.460000008</v>
      </c>
      <c r="CS103" s="8">
        <v>1972.6110378171384</v>
      </c>
      <c r="CV103" s="4">
        <v>36855677</v>
      </c>
      <c r="CW103" s="4">
        <v>27266450</v>
      </c>
      <c r="CX103" s="5">
        <f t="shared" si="1"/>
        <v>-9589227</v>
      </c>
    </row>
    <row r="104" spans="1:102" x14ac:dyDescent="0.2">
      <c r="A104" s="2" t="s">
        <v>680</v>
      </c>
      <c r="B104" s="7">
        <v>76.092643748421906</v>
      </c>
      <c r="C104" s="4">
        <v>745322.55999999796</v>
      </c>
      <c r="D104" s="4">
        <v>3339577.5</v>
      </c>
      <c r="E104" s="8">
        <v>68.389135682015294</v>
      </c>
      <c r="F104" s="4">
        <v>142763.039999998</v>
      </c>
      <c r="G104" s="8">
        <v>23.494226004571502</v>
      </c>
      <c r="H104" s="7">
        <v>82.880488642391299</v>
      </c>
      <c r="I104" s="4">
        <v>1013289.08000002</v>
      </c>
      <c r="J104" s="4">
        <v>3411695.7099999902</v>
      </c>
      <c r="K104" s="8">
        <v>62.805279475898303</v>
      </c>
      <c r="L104" s="4">
        <v>875638.54000001703</v>
      </c>
      <c r="M104" s="8">
        <v>25.167240485451899</v>
      </c>
      <c r="N104" s="7">
        <v>84.215100370811996</v>
      </c>
      <c r="O104" s="4">
        <v>424535.30000000598</v>
      </c>
      <c r="P104" s="4">
        <v>5595118.27999999</v>
      </c>
      <c r="Q104" s="8">
        <v>64.023439748298102</v>
      </c>
      <c r="R104" s="4">
        <v>135739.33000000601</v>
      </c>
      <c r="S104" s="8">
        <v>39.403778209757498</v>
      </c>
      <c r="T104" s="7">
        <v>81.11237715</v>
      </c>
      <c r="U104" s="4">
        <v>2255044.89</v>
      </c>
      <c r="V104" s="4">
        <v>10057856.25</v>
      </c>
      <c r="W104" s="8">
        <v>88.711816510000006</v>
      </c>
      <c r="X104" s="4">
        <v>1607988.92</v>
      </c>
      <c r="Y104" s="8">
        <v>72.333369790000006</v>
      </c>
      <c r="Z104" s="7">
        <v>81.749758869999994</v>
      </c>
      <c r="AA104" s="4">
        <v>2119554.14</v>
      </c>
      <c r="AB104" s="4">
        <v>8348942.7699999996</v>
      </c>
      <c r="AC104" s="8">
        <v>77.245250900000002</v>
      </c>
      <c r="AD104" s="4">
        <v>1391181.9</v>
      </c>
      <c r="AE104" s="8">
        <v>59.710262999999998</v>
      </c>
      <c r="AF104" s="7">
        <v>82.875505187059801</v>
      </c>
      <c r="AG104" s="4">
        <v>1945307</v>
      </c>
      <c r="AH104" s="4">
        <v>6584524</v>
      </c>
      <c r="AI104" s="8">
        <v>64</v>
      </c>
      <c r="AJ104" s="4">
        <v>1389755</v>
      </c>
      <c r="AK104" s="8">
        <v>47</v>
      </c>
      <c r="AL104" s="7">
        <v>83.422505112188105</v>
      </c>
      <c r="AM104" s="4">
        <v>2023066</v>
      </c>
      <c r="AN104" s="4">
        <v>6764607</v>
      </c>
      <c r="AO104" s="8">
        <v>43.463329284374097</v>
      </c>
      <c r="AP104" s="4">
        <v>1052271</v>
      </c>
      <c r="AQ104" s="8">
        <v>46.8977995519665</v>
      </c>
      <c r="AR104" s="7">
        <v>82.759479672812603</v>
      </c>
      <c r="AS104" s="4">
        <v>2309150</v>
      </c>
      <c r="AT104" s="4">
        <v>8126885</v>
      </c>
      <c r="AU104" s="8">
        <v>69.608020276000005</v>
      </c>
      <c r="AV104" s="4">
        <v>1523227</v>
      </c>
      <c r="AW104" s="8">
        <v>55.762343829000002</v>
      </c>
      <c r="AX104" s="7">
        <v>81.421866561622295</v>
      </c>
      <c r="AY104" s="4">
        <v>2358483</v>
      </c>
      <c r="AZ104" s="4">
        <v>8882896</v>
      </c>
      <c r="BA104" s="8">
        <v>78.119274853912103</v>
      </c>
      <c r="BB104" s="4">
        <v>1651945</v>
      </c>
      <c r="BC104" s="8">
        <v>59.919417344729702</v>
      </c>
      <c r="BD104" s="7">
        <v>79.317004355215701</v>
      </c>
      <c r="BE104" s="4">
        <v>3171557</v>
      </c>
      <c r="BF104" s="4">
        <v>11272585</v>
      </c>
      <c r="BG104" s="8">
        <v>96.199636772404602</v>
      </c>
      <c r="BH104" s="4">
        <v>2390102</v>
      </c>
      <c r="BI104" s="8">
        <v>73.228924422079899</v>
      </c>
      <c r="BJ104" s="7">
        <v>80.572415365658202</v>
      </c>
      <c r="BK104" s="4">
        <v>2880353</v>
      </c>
      <c r="BL104" s="4">
        <v>11768844</v>
      </c>
      <c r="BM104" s="8">
        <v>105.300970877536</v>
      </c>
      <c r="BN104" s="4">
        <v>1556860</v>
      </c>
      <c r="BO104" s="8">
        <v>74.377817475669204</v>
      </c>
      <c r="BP104" s="7">
        <v>79.5242720247861</v>
      </c>
      <c r="BQ104" s="4">
        <v>2970659</v>
      </c>
      <c r="BR104" s="4">
        <v>12932334</v>
      </c>
      <c r="BS104" s="8">
        <v>115.93377959782499</v>
      </c>
      <c r="BT104" s="4">
        <v>1698416</v>
      </c>
      <c r="BU104" s="8">
        <v>76.446659408708399</v>
      </c>
      <c r="BV104" s="7">
        <v>82.897887528419204</v>
      </c>
      <c r="BW104" s="4">
        <v>635076</v>
      </c>
      <c r="BX104" s="4">
        <v>11284286</v>
      </c>
      <c r="BY104" s="8">
        <v>100.33683182311201</v>
      </c>
      <c r="BZ104" s="4">
        <v>-774776</v>
      </c>
      <c r="CA104" s="8">
        <v>63.738666042576298</v>
      </c>
      <c r="CB104" s="7">
        <v>81.060384660527461</v>
      </c>
      <c r="CC104" s="4">
        <v>2110907</v>
      </c>
      <c r="CD104" s="4">
        <v>9177574</v>
      </c>
      <c r="CE104" s="8">
        <v>89.020812877728702</v>
      </c>
      <c r="CF104" s="4">
        <v>624860</v>
      </c>
      <c r="CG104" s="8">
        <v>49.676480600610397</v>
      </c>
      <c r="CH104" s="7">
        <v>83.603666075802309</v>
      </c>
      <c r="CI104" s="4">
        <v>-161476</v>
      </c>
      <c r="CJ104" s="4">
        <v>3053635</v>
      </c>
      <c r="CK104" s="8">
        <v>43.4015502464515</v>
      </c>
      <c r="CL104" s="4">
        <v>-1351476</v>
      </c>
      <c r="CM104" s="8">
        <v>16.105520941987301</v>
      </c>
      <c r="CN104" s="7">
        <v>1223.5053553257169</v>
      </c>
      <c r="CO104" s="4">
        <v>26800827.970000025</v>
      </c>
      <c r="CP104" s="4">
        <v>120601360.50999998</v>
      </c>
      <c r="CQ104" s="8">
        <v>1166.5591289255558</v>
      </c>
      <c r="CR104" s="4">
        <v>13914495.730000021</v>
      </c>
      <c r="CS104" s="8">
        <v>783.26250710710838</v>
      </c>
      <c r="CV104" s="4">
        <v>9177574</v>
      </c>
      <c r="CW104" s="4">
        <v>3053635</v>
      </c>
      <c r="CX104" s="5">
        <f t="shared" si="1"/>
        <v>-6123939</v>
      </c>
    </row>
    <row r="105" spans="1:102" x14ac:dyDescent="0.2">
      <c r="A105" s="2" t="s">
        <v>223</v>
      </c>
      <c r="B105" s="7"/>
      <c r="C105" s="4"/>
      <c r="D105" s="4"/>
      <c r="E105" s="8"/>
      <c r="F105" s="4"/>
      <c r="G105" s="8"/>
      <c r="H105" s="7"/>
      <c r="I105" s="4"/>
      <c r="J105" s="4"/>
      <c r="K105" s="8"/>
      <c r="L105" s="4"/>
      <c r="M105" s="8"/>
      <c r="N105" s="7"/>
      <c r="O105" s="4"/>
      <c r="P105" s="4"/>
      <c r="Q105" s="8"/>
      <c r="R105" s="4"/>
      <c r="S105" s="8"/>
      <c r="T105" s="7"/>
      <c r="U105" s="4">
        <v>8465672</v>
      </c>
      <c r="V105" s="4">
        <v>30458831</v>
      </c>
      <c r="W105" s="8">
        <v>42.231740000000002</v>
      </c>
      <c r="X105" s="4"/>
      <c r="Y105" s="8">
        <v>27.14856</v>
      </c>
      <c r="Z105" s="7">
        <v>74.907180534720496</v>
      </c>
      <c r="AA105" s="4">
        <v>10115000</v>
      </c>
      <c r="AB105" s="4">
        <v>37546000</v>
      </c>
      <c r="AC105" s="8">
        <v>82</v>
      </c>
      <c r="AD105" s="4">
        <v>2946713</v>
      </c>
      <c r="AE105" s="8">
        <v>31</v>
      </c>
      <c r="AF105" s="7">
        <v>72.759527983281501</v>
      </c>
      <c r="AG105" s="4">
        <v>9948393</v>
      </c>
      <c r="AH105" s="4">
        <v>34193478.659999996</v>
      </c>
      <c r="AI105" s="8">
        <v>86</v>
      </c>
      <c r="AJ105" s="4">
        <v>4599871</v>
      </c>
      <c r="AK105" s="8">
        <v>27.14</v>
      </c>
      <c r="AL105" s="7">
        <v>74.0326111759464</v>
      </c>
      <c r="AM105" s="4">
        <v>13271379</v>
      </c>
      <c r="AN105" s="4">
        <v>40216745</v>
      </c>
      <c r="AO105" s="8">
        <v>88.069816853518901</v>
      </c>
      <c r="AP105" s="4">
        <v>6240752</v>
      </c>
      <c r="AQ105" s="8">
        <v>32.081477931734298</v>
      </c>
      <c r="AR105" s="7">
        <v>77.297163284840295</v>
      </c>
      <c r="AS105" s="4">
        <v>13882750</v>
      </c>
      <c r="AT105" s="4">
        <v>50997423</v>
      </c>
      <c r="AU105" s="8">
        <v>107.12246198</v>
      </c>
      <c r="AV105" s="4">
        <v>7375940</v>
      </c>
      <c r="AW105" s="8">
        <v>42.025310857999997</v>
      </c>
      <c r="AX105" s="7">
        <v>76.254591575642706</v>
      </c>
      <c r="AY105" s="4">
        <v>13863815</v>
      </c>
      <c r="AZ105" s="4">
        <v>53279886</v>
      </c>
      <c r="BA105" s="8">
        <v>113.380369958458</v>
      </c>
      <c r="BB105" s="4">
        <v>6488148</v>
      </c>
      <c r="BC105" s="8">
        <v>43.194946861406699</v>
      </c>
      <c r="BD105" s="7">
        <v>74.526922430426097</v>
      </c>
      <c r="BE105" s="4">
        <v>21267287</v>
      </c>
      <c r="BF105" s="4">
        <v>65657169</v>
      </c>
      <c r="BG105" s="8">
        <v>123.48600012272099</v>
      </c>
      <c r="BH105" s="4">
        <v>7690944</v>
      </c>
      <c r="BI105" s="8">
        <v>52.554859818637098</v>
      </c>
      <c r="BJ105" s="7">
        <v>75.292932973837495</v>
      </c>
      <c r="BK105" s="4">
        <v>17856301</v>
      </c>
      <c r="BL105" s="4">
        <v>70888982</v>
      </c>
      <c r="BM105" s="8">
        <v>135.91087549790601</v>
      </c>
      <c r="BN105" s="4">
        <v>7180648</v>
      </c>
      <c r="BO105" s="8">
        <v>56.912386695966497</v>
      </c>
      <c r="BP105" s="7">
        <v>75.535700006565193</v>
      </c>
      <c r="BQ105" s="4">
        <v>13099277</v>
      </c>
      <c r="BR105" s="4">
        <v>68207628</v>
      </c>
      <c r="BS105" s="8">
        <v>148.927064783216</v>
      </c>
      <c r="BT105" s="4">
        <v>6054756</v>
      </c>
      <c r="BU105" s="8">
        <v>51.888185545296402</v>
      </c>
      <c r="BV105" s="7">
        <v>74.040702553484095</v>
      </c>
      <c r="BW105" s="4">
        <v>14617938</v>
      </c>
      <c r="BX105" s="4">
        <v>92814300</v>
      </c>
      <c r="BY105" s="8">
        <v>168.46859700566901</v>
      </c>
      <c r="BZ105" s="4">
        <v>14246257</v>
      </c>
      <c r="CA105" s="8">
        <v>68.189106294752094</v>
      </c>
      <c r="CB105" s="7">
        <v>73.534655228168049</v>
      </c>
      <c r="CC105" s="4">
        <v>18265844</v>
      </c>
      <c r="CD105" s="4">
        <v>82639108</v>
      </c>
      <c r="CE105" s="8">
        <v>150.47064830260601</v>
      </c>
      <c r="CF105" s="4">
        <v>8676351</v>
      </c>
      <c r="CG105" s="8">
        <v>56.109258253151197</v>
      </c>
      <c r="CH105" s="7">
        <v>72.955060229194231</v>
      </c>
      <c r="CI105" s="4">
        <v>-578913</v>
      </c>
      <c r="CJ105" s="4">
        <v>57692825</v>
      </c>
      <c r="CK105" s="8">
        <v>94.152415532678702</v>
      </c>
      <c r="CL105" s="4">
        <v>-12553913</v>
      </c>
      <c r="CM105" s="8">
        <v>34.448316600678801</v>
      </c>
      <c r="CN105" s="7">
        <v>821.13704797610671</v>
      </c>
      <c r="CO105" s="4">
        <v>154074743</v>
      </c>
      <c r="CP105" s="4">
        <v>684592375.65999997</v>
      </c>
      <c r="CQ105" s="8">
        <v>1340.2199900367734</v>
      </c>
      <c r="CR105" s="4">
        <v>58946467</v>
      </c>
      <c r="CS105" s="8">
        <v>522.69240885962313</v>
      </c>
      <c r="CV105" s="4">
        <v>82639108</v>
      </c>
      <c r="CW105" s="4">
        <v>57692825</v>
      </c>
      <c r="CX105" s="5">
        <f t="shared" si="1"/>
        <v>-24946283</v>
      </c>
    </row>
    <row r="106" spans="1:102" x14ac:dyDescent="0.2">
      <c r="A106" s="2" t="s">
        <v>870</v>
      </c>
      <c r="B106" s="7">
        <v>69.840311901461803</v>
      </c>
      <c r="C106" s="4">
        <v>9619667.0099999905</v>
      </c>
      <c r="D106" s="4">
        <v>15571931.060000001</v>
      </c>
      <c r="E106" s="8">
        <v>21.4939003678776</v>
      </c>
      <c r="F106" s="4">
        <v>4167971.0799999898</v>
      </c>
      <c r="G106" s="8">
        <v>37.963210863688097</v>
      </c>
      <c r="H106" s="7">
        <v>73.866409687487504</v>
      </c>
      <c r="I106" s="4">
        <v>8527271.0700000003</v>
      </c>
      <c r="J106" s="4">
        <v>11910026.51</v>
      </c>
      <c r="K106" s="8">
        <v>7.5423965509619899</v>
      </c>
      <c r="L106" s="4">
        <v>4167883.19</v>
      </c>
      <c r="M106" s="8">
        <v>29.4437890496942</v>
      </c>
      <c r="N106" s="7">
        <v>75.973627957656106</v>
      </c>
      <c r="O106" s="4">
        <v>5854136.9800000098</v>
      </c>
      <c r="P106" s="4">
        <v>12680070.970000099</v>
      </c>
      <c r="Q106" s="8">
        <v>28.331009147878898</v>
      </c>
      <c r="R106" s="4">
        <v>480634.49</v>
      </c>
      <c r="S106" s="8">
        <v>30.4977289292557</v>
      </c>
      <c r="T106" s="7"/>
      <c r="U106" s="4"/>
      <c r="V106" s="4"/>
      <c r="W106" s="8"/>
      <c r="X106" s="4"/>
      <c r="Y106" s="8"/>
      <c r="Z106" s="7"/>
      <c r="AA106" s="4"/>
      <c r="AB106" s="4"/>
      <c r="AC106" s="8"/>
      <c r="AD106" s="4"/>
      <c r="AE106" s="8"/>
      <c r="AF106" s="7"/>
      <c r="AG106" s="4"/>
      <c r="AH106" s="4"/>
      <c r="AI106" s="8"/>
      <c r="AJ106" s="4"/>
      <c r="AK106" s="8"/>
      <c r="AL106" s="7"/>
      <c r="AM106" s="4"/>
      <c r="AN106" s="4"/>
      <c r="AO106" s="8"/>
      <c r="AP106" s="4"/>
      <c r="AQ106" s="8"/>
      <c r="AR106" s="7"/>
      <c r="AS106" s="4"/>
      <c r="AT106" s="4"/>
      <c r="AU106" s="8"/>
      <c r="AV106" s="4"/>
      <c r="AW106" s="8"/>
      <c r="AX106" s="7"/>
      <c r="AY106" s="4"/>
      <c r="AZ106" s="4"/>
      <c r="BA106" s="8"/>
      <c r="BB106" s="4"/>
      <c r="BC106" s="8"/>
      <c r="BD106" s="7"/>
      <c r="BE106" s="4"/>
      <c r="BF106" s="4"/>
      <c r="BG106" s="8"/>
      <c r="BH106" s="4"/>
      <c r="BI106" s="8"/>
      <c r="BJ106" s="7"/>
      <c r="BK106" s="4"/>
      <c r="BL106" s="4"/>
      <c r="BM106" s="8"/>
      <c r="BN106" s="4"/>
      <c r="BO106" s="8"/>
      <c r="BP106" s="7"/>
      <c r="BQ106" s="4"/>
      <c r="BR106" s="4"/>
      <c r="BS106" s="8"/>
      <c r="BT106" s="4"/>
      <c r="BU106" s="8"/>
      <c r="BV106" s="7"/>
      <c r="BW106" s="4"/>
      <c r="BX106" s="4"/>
      <c r="BY106" s="8"/>
      <c r="BZ106" s="4"/>
      <c r="CA106" s="8"/>
      <c r="CB106" s="7"/>
      <c r="CC106" s="4"/>
      <c r="CD106" s="4"/>
      <c r="CE106" s="8"/>
      <c r="CF106" s="4"/>
      <c r="CG106" s="8"/>
      <c r="CH106" s="7"/>
      <c r="CI106" s="4"/>
      <c r="CJ106" s="4"/>
      <c r="CK106" s="8"/>
      <c r="CL106" s="4"/>
      <c r="CM106" s="8"/>
      <c r="CN106" s="7">
        <v>219.68034954660541</v>
      </c>
      <c r="CO106" s="4">
        <v>24001075.060000002</v>
      </c>
      <c r="CP106" s="4">
        <v>40162028.540000096</v>
      </c>
      <c r="CQ106" s="8">
        <v>57.367306066718484</v>
      </c>
      <c r="CR106" s="4">
        <v>8816488.7599999905</v>
      </c>
      <c r="CS106" s="8">
        <v>97.904728842637994</v>
      </c>
      <c r="CV106" s="4"/>
      <c r="CW106" s="4"/>
      <c r="CX106" s="5">
        <f t="shared" si="1"/>
        <v>0</v>
      </c>
    </row>
    <row r="107" spans="1:102" x14ac:dyDescent="0.2">
      <c r="A107" s="2" t="s">
        <v>208</v>
      </c>
      <c r="B107" s="7">
        <v>72.226534562752207</v>
      </c>
      <c r="C107" s="4">
        <v>2722232.6100000101</v>
      </c>
      <c r="D107" s="4">
        <v>24883774.300000001</v>
      </c>
      <c r="E107" s="8">
        <v>60.4767930318488</v>
      </c>
      <c r="F107" s="4"/>
      <c r="G107" s="8">
        <v>60.612790743555898</v>
      </c>
      <c r="H107" s="7">
        <v>75.087653055765102</v>
      </c>
      <c r="I107" s="4">
        <v>1009452.54000001</v>
      </c>
      <c r="J107" s="4">
        <v>19198572.249999899</v>
      </c>
      <c r="K107" s="8">
        <v>59.5199696532516</v>
      </c>
      <c r="L107" s="4"/>
      <c r="M107" s="8">
        <v>44.630815932621502</v>
      </c>
      <c r="N107" s="7">
        <v>73.582196557193399</v>
      </c>
      <c r="O107" s="4">
        <v>1906509.1399999701</v>
      </c>
      <c r="P107" s="4">
        <v>11279892.240000101</v>
      </c>
      <c r="Q107" s="8">
        <v>55.262056010693101</v>
      </c>
      <c r="R107" s="4"/>
      <c r="S107" s="8">
        <v>25.348581495474701</v>
      </c>
      <c r="T107" s="7">
        <v>75.151160390000001</v>
      </c>
      <c r="U107" s="4">
        <v>4682552.3099999996</v>
      </c>
      <c r="V107" s="4">
        <v>13431490.4</v>
      </c>
      <c r="W107" s="8">
        <v>37.200294409999998</v>
      </c>
      <c r="X107" s="4">
        <v>1725695.72</v>
      </c>
      <c r="Y107" s="8">
        <v>31.413767060000001</v>
      </c>
      <c r="Z107" s="7"/>
      <c r="AA107" s="4"/>
      <c r="AB107" s="4"/>
      <c r="AC107" s="8"/>
      <c r="AD107" s="4"/>
      <c r="AE107" s="8"/>
      <c r="AF107" s="7"/>
      <c r="AG107" s="4"/>
      <c r="AH107" s="4"/>
      <c r="AI107" s="8"/>
      <c r="AJ107" s="4"/>
      <c r="AK107" s="8"/>
      <c r="AL107" s="7"/>
      <c r="AM107" s="4"/>
      <c r="AN107" s="4"/>
      <c r="AO107" s="8"/>
      <c r="AP107" s="4"/>
      <c r="AQ107" s="8"/>
      <c r="AR107" s="7"/>
      <c r="AS107" s="4"/>
      <c r="AT107" s="4"/>
      <c r="AU107" s="8"/>
      <c r="AV107" s="4"/>
      <c r="AW107" s="8"/>
      <c r="AX107" s="7"/>
      <c r="AY107" s="4"/>
      <c r="AZ107" s="4"/>
      <c r="BA107" s="8"/>
      <c r="BB107" s="4"/>
      <c r="BC107" s="8"/>
      <c r="BD107" s="7"/>
      <c r="BE107" s="4"/>
      <c r="BF107" s="4"/>
      <c r="BG107" s="8"/>
      <c r="BH107" s="4"/>
      <c r="BI107" s="8"/>
      <c r="BJ107" s="7"/>
      <c r="BK107" s="4"/>
      <c r="BL107" s="4"/>
      <c r="BM107" s="8"/>
      <c r="BN107" s="4"/>
      <c r="BO107" s="8"/>
      <c r="BP107" s="7"/>
      <c r="BQ107" s="4"/>
      <c r="BR107" s="4"/>
      <c r="BS107" s="8"/>
      <c r="BT107" s="4"/>
      <c r="BU107" s="8"/>
      <c r="BV107" s="7"/>
      <c r="BW107" s="4"/>
      <c r="BX107" s="4"/>
      <c r="BY107" s="8"/>
      <c r="BZ107" s="4"/>
      <c r="CA107" s="8"/>
      <c r="CB107" s="7"/>
      <c r="CC107" s="4"/>
      <c r="CD107" s="4"/>
      <c r="CE107" s="8"/>
      <c r="CF107" s="4"/>
      <c r="CG107" s="8"/>
      <c r="CH107" s="7"/>
      <c r="CI107" s="4"/>
      <c r="CJ107" s="4"/>
      <c r="CK107" s="8"/>
      <c r="CL107" s="4"/>
      <c r="CM107" s="8"/>
      <c r="CN107" s="7">
        <v>296.04754456571072</v>
      </c>
      <c r="CO107" s="4">
        <v>10320746.59999999</v>
      </c>
      <c r="CP107" s="4">
        <v>68793729.189999998</v>
      </c>
      <c r="CQ107" s="8">
        <v>212.45911310579351</v>
      </c>
      <c r="CR107" s="4">
        <v>1725695.72</v>
      </c>
      <c r="CS107" s="8">
        <v>162.00595523165208</v>
      </c>
      <c r="CV107" s="4"/>
      <c r="CW107" s="4"/>
      <c r="CX107" s="5">
        <f t="shared" si="1"/>
        <v>0</v>
      </c>
    </row>
    <row r="108" spans="1:102" x14ac:dyDescent="0.2">
      <c r="A108" s="2" t="s">
        <v>212</v>
      </c>
      <c r="B108" s="7">
        <v>53.285450805659103</v>
      </c>
      <c r="C108" s="4"/>
      <c r="D108" s="4"/>
      <c r="E108" s="8"/>
      <c r="F108" s="4"/>
      <c r="G108" s="8"/>
      <c r="H108" s="7">
        <v>85.098429598630503</v>
      </c>
      <c r="I108" s="4">
        <v>1890345.6799999899</v>
      </c>
      <c r="J108" s="4">
        <v>8720441.83999997</v>
      </c>
      <c r="K108" s="8">
        <v>45.034773209694698</v>
      </c>
      <c r="L108" s="4">
        <v>1078065.00999999</v>
      </c>
      <c r="M108" s="8">
        <v>39.5036541844851</v>
      </c>
      <c r="N108" s="7">
        <v>84.495514173873303</v>
      </c>
      <c r="O108" s="4">
        <v>2058801.0999999901</v>
      </c>
      <c r="P108" s="4">
        <v>8010404.9299999904</v>
      </c>
      <c r="Q108" s="8">
        <v>52.596378431756499</v>
      </c>
      <c r="R108" s="4">
        <v>1366833.20999999</v>
      </c>
      <c r="S108" s="8">
        <v>36.463324052758999</v>
      </c>
      <c r="T108" s="7">
        <v>85.311305630000007</v>
      </c>
      <c r="U108" s="4">
        <v>2531070.23</v>
      </c>
      <c r="V108" s="4">
        <v>9320397.3200000003</v>
      </c>
      <c r="W108" s="8">
        <v>62.537935760000003</v>
      </c>
      <c r="X108" s="4">
        <v>1463493.54</v>
      </c>
      <c r="Y108" s="8">
        <v>42.073765280000003</v>
      </c>
      <c r="Z108" s="7">
        <v>84.915462969999993</v>
      </c>
      <c r="AA108" s="4">
        <v>2840208.08</v>
      </c>
      <c r="AB108" s="4">
        <v>10929764.27</v>
      </c>
      <c r="AC108" s="8">
        <v>74.856365600000004</v>
      </c>
      <c r="AD108" s="4">
        <v>1425118.26</v>
      </c>
      <c r="AE108" s="8">
        <v>48.516429160000001</v>
      </c>
      <c r="AF108" s="7">
        <v>85.070481464036902</v>
      </c>
      <c r="AG108" s="4">
        <v>3439269</v>
      </c>
      <c r="AH108" s="4">
        <v>11893878</v>
      </c>
      <c r="AI108" s="8">
        <v>75</v>
      </c>
      <c r="AJ108" s="4">
        <v>2107167</v>
      </c>
      <c r="AK108" s="8">
        <v>52.76</v>
      </c>
      <c r="AL108" s="7">
        <v>86.569367623722997</v>
      </c>
      <c r="AM108" s="4">
        <v>1878918</v>
      </c>
      <c r="AN108" s="4">
        <v>11141584</v>
      </c>
      <c r="AO108" s="8">
        <v>71.173870070175397</v>
      </c>
      <c r="AP108" s="4">
        <v>430409</v>
      </c>
      <c r="AQ108" s="8">
        <v>48.620708276967903</v>
      </c>
      <c r="AR108" s="7">
        <v>87.140794943800003</v>
      </c>
      <c r="AS108" s="4">
        <v>1539344</v>
      </c>
      <c r="AT108" s="4">
        <v>11335841</v>
      </c>
      <c r="AU108" s="8">
        <v>79.300492374000001</v>
      </c>
      <c r="AV108" s="4">
        <v>219358</v>
      </c>
      <c r="AW108" s="8">
        <v>47.586021275</v>
      </c>
      <c r="AX108" s="7">
        <v>84.252286579292104</v>
      </c>
      <c r="AY108" s="4">
        <v>3265889</v>
      </c>
      <c r="AZ108" s="4">
        <v>11523307</v>
      </c>
      <c r="BA108" s="8">
        <v>83.130202629777699</v>
      </c>
      <c r="BB108" s="4">
        <v>1471048</v>
      </c>
      <c r="BC108" s="8">
        <v>48.028573523793497</v>
      </c>
      <c r="BD108" s="7">
        <v>83.069874803155201</v>
      </c>
      <c r="BE108" s="4">
        <v>2983831</v>
      </c>
      <c r="BF108" s="4">
        <v>13672948</v>
      </c>
      <c r="BG108" s="8">
        <v>80.8278042550766</v>
      </c>
      <c r="BH108" s="4">
        <v>1769403</v>
      </c>
      <c r="BI108" s="8">
        <v>54.898781756749202</v>
      </c>
      <c r="BJ108" s="7">
        <v>80.992708562702504</v>
      </c>
      <c r="BK108" s="4">
        <v>4990662</v>
      </c>
      <c r="BL108" s="4">
        <v>16226864</v>
      </c>
      <c r="BM108" s="8">
        <v>92.034183036254504</v>
      </c>
      <c r="BN108" s="4">
        <v>3229691</v>
      </c>
      <c r="BO108" s="8">
        <v>64.873237529644399</v>
      </c>
      <c r="BP108" s="7">
        <v>78.654701589071095</v>
      </c>
      <c r="BQ108" s="4">
        <v>5666920</v>
      </c>
      <c r="BR108" s="4">
        <v>20193784</v>
      </c>
      <c r="BS108" s="8">
        <v>106.54954167230299</v>
      </c>
      <c r="BT108" s="4">
        <v>4174404</v>
      </c>
      <c r="BU108" s="8">
        <v>77.997616606709897</v>
      </c>
      <c r="BV108" s="7">
        <v>82.715383748347804</v>
      </c>
      <c r="BW108" s="4">
        <v>1552340</v>
      </c>
      <c r="BX108" s="4">
        <v>19420242</v>
      </c>
      <c r="BY108" s="8">
        <v>88.295238320200895</v>
      </c>
      <c r="BZ108" s="4">
        <v>143462</v>
      </c>
      <c r="CA108" s="8">
        <v>73.006996792606799</v>
      </c>
      <c r="CB108" s="7">
        <v>81.702355015530131</v>
      </c>
      <c r="CC108" s="4">
        <v>3191307</v>
      </c>
      <c r="CD108" s="4">
        <v>19666930</v>
      </c>
      <c r="CE108" s="8">
        <v>70.641205266682107</v>
      </c>
      <c r="CF108" s="4">
        <v>1413574</v>
      </c>
      <c r="CG108" s="8">
        <v>70.880380097956802</v>
      </c>
      <c r="CH108" s="7">
        <v>83.255000126019169</v>
      </c>
      <c r="CI108" s="4">
        <v>-2675398</v>
      </c>
      <c r="CJ108" s="4">
        <v>8331585</v>
      </c>
      <c r="CK108" s="8">
        <v>46.673397122071798</v>
      </c>
      <c r="CL108" s="4">
        <v>-4100954</v>
      </c>
      <c r="CM108" s="8">
        <v>27.777905788763402</v>
      </c>
      <c r="CN108" s="7">
        <v>1226.529117633841</v>
      </c>
      <c r="CO108" s="4">
        <v>35153507.089999981</v>
      </c>
      <c r="CP108" s="4">
        <v>180387971.35999995</v>
      </c>
      <c r="CQ108" s="8">
        <v>1028.6513877479931</v>
      </c>
      <c r="CR108" s="4">
        <v>16191072.019999981</v>
      </c>
      <c r="CS108" s="8">
        <v>732.98739432543607</v>
      </c>
      <c r="CV108" s="4">
        <v>19666930</v>
      </c>
      <c r="CW108" s="4">
        <v>8331585</v>
      </c>
      <c r="CX108" s="5">
        <f t="shared" si="1"/>
        <v>-11335345</v>
      </c>
    </row>
    <row r="109" spans="1:102" x14ac:dyDescent="0.2">
      <c r="A109" s="2" t="s">
        <v>215</v>
      </c>
      <c r="B109" s="7">
        <v>46.298870966339599</v>
      </c>
      <c r="C109" s="4">
        <v>1962537.6</v>
      </c>
      <c r="D109" s="4">
        <v>16415306.91</v>
      </c>
      <c r="E109" s="8">
        <v>240.76207687788201</v>
      </c>
      <c r="F109" s="4">
        <v>858181.02999999898</v>
      </c>
      <c r="G109" s="8">
        <v>212.64229805992301</v>
      </c>
      <c r="H109" s="7">
        <v>82.430666381373598</v>
      </c>
      <c r="I109" s="4">
        <v>3092755.5700000301</v>
      </c>
      <c r="J109" s="4">
        <v>13822536.710000001</v>
      </c>
      <c r="K109" s="8">
        <v>68.816906694348205</v>
      </c>
      <c r="L109" s="4">
        <v>964328.43000002694</v>
      </c>
      <c r="M109" s="8">
        <v>55.712473474756798</v>
      </c>
      <c r="N109" s="7">
        <v>83.704926455551501</v>
      </c>
      <c r="O109" s="4">
        <v>1316661.01</v>
      </c>
      <c r="P109" s="4">
        <v>10548353.7399999</v>
      </c>
      <c r="Q109" s="8">
        <v>56.690610382924</v>
      </c>
      <c r="R109" s="4"/>
      <c r="S109" s="8">
        <v>40.922029725204098</v>
      </c>
      <c r="T109" s="7">
        <v>85.090642849999995</v>
      </c>
      <c r="U109" s="4"/>
      <c r="V109" s="4">
        <v>6024235</v>
      </c>
      <c r="W109" s="8">
        <v>41.016069389999998</v>
      </c>
      <c r="X109" s="4"/>
      <c r="Y109" s="8">
        <v>22.498316280000001</v>
      </c>
      <c r="Z109" s="7"/>
      <c r="AA109" s="4"/>
      <c r="AB109" s="4"/>
      <c r="AC109" s="8"/>
      <c r="AD109" s="4"/>
      <c r="AE109" s="8"/>
      <c r="AF109" s="7"/>
      <c r="AG109" s="4"/>
      <c r="AH109" s="4"/>
      <c r="AI109" s="8"/>
      <c r="AJ109" s="4"/>
      <c r="AK109" s="8"/>
      <c r="AL109" s="7"/>
      <c r="AM109" s="4"/>
      <c r="AN109" s="4"/>
      <c r="AO109" s="8"/>
      <c r="AP109" s="4"/>
      <c r="AQ109" s="8"/>
      <c r="AR109" s="7"/>
      <c r="AS109" s="4"/>
      <c r="AT109" s="4"/>
      <c r="AU109" s="8"/>
      <c r="AV109" s="4"/>
      <c r="AW109" s="8"/>
      <c r="AX109" s="7"/>
      <c r="AY109" s="4"/>
      <c r="AZ109" s="4"/>
      <c r="BA109" s="8"/>
      <c r="BB109" s="4"/>
      <c r="BC109" s="8"/>
      <c r="BD109" s="7"/>
      <c r="BE109" s="4"/>
      <c r="BF109" s="4"/>
      <c r="BG109" s="8"/>
      <c r="BH109" s="4"/>
      <c r="BI109" s="8"/>
      <c r="BJ109" s="7"/>
      <c r="BK109" s="4"/>
      <c r="BL109" s="4"/>
      <c r="BM109" s="8"/>
      <c r="BN109" s="4"/>
      <c r="BO109" s="8"/>
      <c r="BP109" s="7"/>
      <c r="BQ109" s="4"/>
      <c r="BR109" s="4"/>
      <c r="BS109" s="8"/>
      <c r="BT109" s="4"/>
      <c r="BU109" s="8"/>
      <c r="BV109" s="7"/>
      <c r="BW109" s="4"/>
      <c r="BX109" s="4"/>
      <c r="BY109" s="8"/>
      <c r="BZ109" s="4"/>
      <c r="CA109" s="8"/>
      <c r="CB109" s="7"/>
      <c r="CC109" s="4"/>
      <c r="CD109" s="4"/>
      <c r="CE109" s="8"/>
      <c r="CF109" s="4"/>
      <c r="CG109" s="8"/>
      <c r="CH109" s="7"/>
      <c r="CI109" s="4"/>
      <c r="CJ109" s="4"/>
      <c r="CK109" s="8"/>
      <c r="CL109" s="4"/>
      <c r="CM109" s="8"/>
      <c r="CN109" s="7">
        <v>297.52510665326469</v>
      </c>
      <c r="CO109" s="4">
        <v>6371954.1800000295</v>
      </c>
      <c r="CP109" s="4">
        <v>46810432.359999903</v>
      </c>
      <c r="CQ109" s="8">
        <v>407.28566334515415</v>
      </c>
      <c r="CR109" s="4">
        <v>1822509.460000026</v>
      </c>
      <c r="CS109" s="8">
        <v>331.77511753988387</v>
      </c>
      <c r="CV109" s="4"/>
      <c r="CW109" s="4"/>
      <c r="CX109" s="5">
        <f t="shared" si="1"/>
        <v>0</v>
      </c>
    </row>
    <row r="110" spans="1:102" x14ac:dyDescent="0.2">
      <c r="A110" s="2" t="s">
        <v>155</v>
      </c>
      <c r="B110" s="7"/>
      <c r="C110" s="4"/>
      <c r="D110" s="4"/>
      <c r="E110" s="8"/>
      <c r="F110" s="4"/>
      <c r="G110" s="8"/>
      <c r="H110" s="7"/>
      <c r="I110" s="4"/>
      <c r="J110" s="4"/>
      <c r="K110" s="8"/>
      <c r="L110" s="4"/>
      <c r="M110" s="8"/>
      <c r="N110" s="7"/>
      <c r="O110" s="4"/>
      <c r="P110" s="4"/>
      <c r="Q110" s="8"/>
      <c r="R110" s="4"/>
      <c r="S110" s="8"/>
      <c r="T110" s="7"/>
      <c r="U110" s="4"/>
      <c r="V110" s="4"/>
      <c r="W110" s="8"/>
      <c r="X110" s="4"/>
      <c r="Y110" s="8"/>
      <c r="Z110" s="7"/>
      <c r="AA110" s="4"/>
      <c r="AB110" s="4"/>
      <c r="AC110" s="8"/>
      <c r="AD110" s="4"/>
      <c r="AE110" s="8"/>
      <c r="AF110" s="7"/>
      <c r="AG110" s="4"/>
      <c r="AH110" s="4"/>
      <c r="AI110" s="8"/>
      <c r="AJ110" s="4"/>
      <c r="AK110" s="8"/>
      <c r="AL110" s="7">
        <v>7.8668770574134097</v>
      </c>
      <c r="AM110" s="4">
        <v>146497</v>
      </c>
      <c r="AN110" s="4">
        <v>235433</v>
      </c>
      <c r="AO110" s="8">
        <v>4385.6891228161603</v>
      </c>
      <c r="AP110" s="4">
        <v>140135</v>
      </c>
      <c r="AQ110" s="8">
        <v>184.03507171984299</v>
      </c>
      <c r="AR110" s="7">
        <v>25.145130420005099</v>
      </c>
      <c r="AS110" s="4">
        <v>176161</v>
      </c>
      <c r="AT110" s="4">
        <v>456602</v>
      </c>
      <c r="AU110" s="8">
        <v>979.47592854000004</v>
      </c>
      <c r="AV110" s="4">
        <v>162605</v>
      </c>
      <c r="AW110" s="8">
        <v>79.570991587999998</v>
      </c>
      <c r="AX110" s="7">
        <v>50.9594392266158</v>
      </c>
      <c r="AY110" s="4">
        <v>335167</v>
      </c>
      <c r="AZ110" s="4">
        <v>664047</v>
      </c>
      <c r="BA110" s="8">
        <v>1213.3198925634099</v>
      </c>
      <c r="BB110" s="4">
        <v>306177</v>
      </c>
      <c r="BC110" s="8">
        <v>43.404751343638203</v>
      </c>
      <c r="BD110" s="7">
        <v>56.218524597244397</v>
      </c>
      <c r="BE110" s="4">
        <v>1337624</v>
      </c>
      <c r="BF110" s="4">
        <v>1997829</v>
      </c>
      <c r="BG110" s="8">
        <v>750.78638424170003</v>
      </c>
      <c r="BH110" s="4">
        <v>1306967</v>
      </c>
      <c r="BI110" s="8">
        <v>61.851993144855903</v>
      </c>
      <c r="BJ110" s="7">
        <v>66.9633838055274</v>
      </c>
      <c r="BK110" s="4">
        <v>1003425</v>
      </c>
      <c r="BL110" s="4">
        <v>2248743</v>
      </c>
      <c r="BM110" s="8">
        <v>388.10923247549903</v>
      </c>
      <c r="BN110" s="4">
        <v>970066</v>
      </c>
      <c r="BO110" s="8">
        <v>50.898417871935898</v>
      </c>
      <c r="BP110" s="7">
        <v>67.391886225658595</v>
      </c>
      <c r="BQ110" s="4">
        <v>151965</v>
      </c>
      <c r="BR110" s="4">
        <v>1836957</v>
      </c>
      <c r="BS110" s="8">
        <v>374.99216131787102</v>
      </c>
      <c r="BT110" s="4">
        <v>89609</v>
      </c>
      <c r="BU110" s="8">
        <v>30.921951339945199</v>
      </c>
      <c r="BV110" s="7">
        <v>52.284598695016399</v>
      </c>
      <c r="BW110" s="4">
        <v>269036</v>
      </c>
      <c r="BX110" s="4">
        <v>3404016</v>
      </c>
      <c r="BY110" s="8">
        <v>189.244730772916</v>
      </c>
      <c r="BZ110" s="4">
        <v>169157</v>
      </c>
      <c r="CA110" s="8">
        <v>37.379621082893003</v>
      </c>
      <c r="CB110" s="7">
        <v>58.535330409239009</v>
      </c>
      <c r="CC110" s="4">
        <v>-245595</v>
      </c>
      <c r="CD110" s="4">
        <v>1932268</v>
      </c>
      <c r="CE110" s="8">
        <v>295.37222593918398</v>
      </c>
      <c r="CF110" s="4">
        <v>-376082</v>
      </c>
      <c r="CG110" s="8">
        <v>26.549021209325801</v>
      </c>
      <c r="CH110" s="7">
        <v>53.088444494936233</v>
      </c>
      <c r="CI110" s="4">
        <v>981816</v>
      </c>
      <c r="CJ110" s="4">
        <v>5328416</v>
      </c>
      <c r="CK110" s="8">
        <v>69.690317538644294</v>
      </c>
      <c r="CL110" s="4">
        <v>881816</v>
      </c>
      <c r="CM110" s="8">
        <v>65.6700538724361</v>
      </c>
      <c r="CN110" s="7">
        <v>438.45361493165632</v>
      </c>
      <c r="CO110" s="4">
        <v>4156096</v>
      </c>
      <c r="CP110" s="4">
        <v>18104311</v>
      </c>
      <c r="CQ110" s="8">
        <v>8646.6799962053847</v>
      </c>
      <c r="CR110" s="4">
        <v>3650450</v>
      </c>
      <c r="CS110" s="8">
        <v>580.28187317287313</v>
      </c>
      <c r="CV110" s="4">
        <v>1932268</v>
      </c>
      <c r="CW110" s="4">
        <v>5328416</v>
      </c>
      <c r="CX110" s="5">
        <f t="shared" si="1"/>
        <v>3396148</v>
      </c>
    </row>
    <row r="111" spans="1:102" x14ac:dyDescent="0.2">
      <c r="A111" s="2" t="s">
        <v>860</v>
      </c>
      <c r="B111" s="7">
        <v>81.401491410866697</v>
      </c>
      <c r="C111" s="4">
        <v>5953893.1200000104</v>
      </c>
      <c r="D111" s="4">
        <v>27640779.510000098</v>
      </c>
      <c r="E111" s="8">
        <v>55.122434632782799</v>
      </c>
      <c r="F111" s="4">
        <v>4029595.48000002</v>
      </c>
      <c r="G111" s="8">
        <v>65.813917391034906</v>
      </c>
      <c r="H111" s="7">
        <v>80.537394897467706</v>
      </c>
      <c r="I111" s="4">
        <v>6715210.5599999996</v>
      </c>
      <c r="J111" s="4">
        <v>28822589.170000099</v>
      </c>
      <c r="K111" s="8">
        <v>49.804245275074997</v>
      </c>
      <c r="L111" s="4">
        <v>5209084.3</v>
      </c>
      <c r="M111" s="8">
        <v>66.243736598620302</v>
      </c>
      <c r="N111" s="7">
        <v>82.351143731524999</v>
      </c>
      <c r="O111" s="4">
        <v>2226065.2400000398</v>
      </c>
      <c r="P111" s="4">
        <v>25138912.010000098</v>
      </c>
      <c r="Q111" s="8">
        <v>49.901621844037301</v>
      </c>
      <c r="R111" s="4">
        <v>11731.530000037301</v>
      </c>
      <c r="S111" s="8">
        <v>56.369168837489703</v>
      </c>
      <c r="T111" s="7">
        <v>82.75721953</v>
      </c>
      <c r="U111" s="4">
        <v>4015623.12</v>
      </c>
      <c r="V111" s="4">
        <v>22119219.370000001</v>
      </c>
      <c r="W111" s="8">
        <v>53.17613025</v>
      </c>
      <c r="X111" s="4">
        <v>802857.17</v>
      </c>
      <c r="Y111" s="8">
        <v>48.69477655</v>
      </c>
      <c r="Z111" s="7">
        <v>80.931234110000005</v>
      </c>
      <c r="AA111" s="4">
        <v>5433289.1299999999</v>
      </c>
      <c r="AB111" s="4">
        <v>22303483.199999999</v>
      </c>
      <c r="AC111" s="8">
        <v>58.698584269999998</v>
      </c>
      <c r="AD111" s="4">
        <v>1813476.84</v>
      </c>
      <c r="AE111" s="8">
        <v>47.86246379</v>
      </c>
      <c r="AF111" s="7">
        <v>81.251250746916895</v>
      </c>
      <c r="AG111" s="4">
        <v>3964456</v>
      </c>
      <c r="AH111" s="4">
        <v>19141363</v>
      </c>
      <c r="AI111" s="8">
        <v>59</v>
      </c>
      <c r="AJ111" s="4">
        <v>1628201</v>
      </c>
      <c r="AK111" s="8">
        <v>40</v>
      </c>
      <c r="AL111" s="7">
        <v>82.109466984322495</v>
      </c>
      <c r="AM111" s="4">
        <v>3313457</v>
      </c>
      <c r="AN111" s="4">
        <v>10982005</v>
      </c>
      <c r="AO111" s="8">
        <v>35.749613877855403</v>
      </c>
      <c r="AP111" s="4">
        <v>791804</v>
      </c>
      <c r="AQ111" s="8">
        <v>22.591678623495</v>
      </c>
      <c r="AR111" s="7">
        <v>84.747828757886097</v>
      </c>
      <c r="AS111" s="4">
        <v>1445400</v>
      </c>
      <c r="AT111" s="4">
        <v>6400121</v>
      </c>
      <c r="AU111" s="8">
        <v>25.970759090000001</v>
      </c>
      <c r="AV111" s="4"/>
      <c r="AW111" s="8">
        <v>13.359933866</v>
      </c>
      <c r="AX111" s="7">
        <v>83.673452036545299</v>
      </c>
      <c r="AY111" s="4">
        <v>3830926</v>
      </c>
      <c r="AZ111" s="4">
        <v>6879266</v>
      </c>
      <c r="BA111" s="8">
        <v>28.769868165188999</v>
      </c>
      <c r="BB111" s="4">
        <v>221675</v>
      </c>
      <c r="BC111" s="8">
        <v>13.903415320025401</v>
      </c>
      <c r="BD111" s="7">
        <v>84.2917010322018</v>
      </c>
      <c r="BE111" s="4">
        <v>3150983</v>
      </c>
      <c r="BF111" s="4">
        <v>3851159</v>
      </c>
      <c r="BG111" s="8">
        <v>31.078853377570301</v>
      </c>
      <c r="BH111" s="4">
        <v>-661813</v>
      </c>
      <c r="BI111" s="8">
        <v>7.7520259282584796</v>
      </c>
      <c r="BJ111" s="7">
        <v>83.957483296327595</v>
      </c>
      <c r="BK111" s="4">
        <v>7749860</v>
      </c>
      <c r="BL111" s="4">
        <v>5713246</v>
      </c>
      <c r="BM111" s="8">
        <v>39.351387809842301</v>
      </c>
      <c r="BN111" s="4">
        <v>3460239</v>
      </c>
      <c r="BO111" s="8">
        <v>11.6345192729595</v>
      </c>
      <c r="BP111" s="7">
        <v>80.941085340016798</v>
      </c>
      <c r="BQ111" s="4">
        <v>10978443</v>
      </c>
      <c r="BR111" s="4">
        <v>11059002</v>
      </c>
      <c r="BS111" s="8">
        <v>47.896179262826998</v>
      </c>
      <c r="BT111" s="4">
        <v>6038030</v>
      </c>
      <c r="BU111" s="8">
        <v>21.543798106567799</v>
      </c>
      <c r="BV111" s="7">
        <v>82.457410006314603</v>
      </c>
      <c r="BW111" s="4">
        <v>5866951</v>
      </c>
      <c r="BX111" s="4">
        <v>12845779</v>
      </c>
      <c r="BY111" s="8">
        <v>52.7839781170821</v>
      </c>
      <c r="BZ111" s="4">
        <v>1019144</v>
      </c>
      <c r="CA111" s="8">
        <v>23.741729063047298</v>
      </c>
      <c r="CB111" s="7">
        <v>81.813548560585375</v>
      </c>
      <c r="CC111" s="4">
        <v>5567745</v>
      </c>
      <c r="CD111" s="4">
        <v>10992049</v>
      </c>
      <c r="CE111" s="8">
        <v>44.465147420627403</v>
      </c>
      <c r="CF111" s="4">
        <v>702247</v>
      </c>
      <c r="CG111" s="8">
        <v>19.169650583577599</v>
      </c>
      <c r="CH111" s="7">
        <v>85.107398568019093</v>
      </c>
      <c r="CI111" s="4">
        <v>1200000</v>
      </c>
      <c r="CJ111" s="4">
        <v>4604581</v>
      </c>
      <c r="CK111" s="8">
        <v>44.668945916515398</v>
      </c>
      <c r="CL111" s="4">
        <v>-4300000</v>
      </c>
      <c r="CM111" s="8">
        <v>10.0281255898367</v>
      </c>
      <c r="CN111" s="7">
        <v>1238.3291090089954</v>
      </c>
      <c r="CO111" s="4">
        <v>71412302.170000046</v>
      </c>
      <c r="CP111" s="4">
        <v>218493554.26000029</v>
      </c>
      <c r="CQ111" s="8">
        <v>676.43774930940413</v>
      </c>
      <c r="CR111" s="4">
        <v>20766272.320000056</v>
      </c>
      <c r="CS111" s="8">
        <v>468.70893952091262</v>
      </c>
      <c r="CV111" s="4">
        <v>10992049</v>
      </c>
      <c r="CW111" s="4">
        <v>4604581</v>
      </c>
      <c r="CX111" s="5">
        <f t="shared" si="1"/>
        <v>-6387468</v>
      </c>
    </row>
    <row r="112" spans="1:102" x14ac:dyDescent="0.2">
      <c r="A112" s="2" t="s">
        <v>272</v>
      </c>
      <c r="B112" s="7"/>
      <c r="C112" s="4"/>
      <c r="D112" s="4"/>
      <c r="E112" s="8"/>
      <c r="F112" s="4"/>
      <c r="G112" s="8"/>
      <c r="H112" s="7"/>
      <c r="I112" s="4"/>
      <c r="J112" s="4"/>
      <c r="K112" s="8"/>
      <c r="L112" s="4"/>
      <c r="M112" s="8"/>
      <c r="N112" s="7"/>
      <c r="O112" s="4"/>
      <c r="P112" s="4"/>
      <c r="Q112" s="8"/>
      <c r="R112" s="4"/>
      <c r="S112" s="8"/>
      <c r="T112" s="7"/>
      <c r="U112" s="4"/>
      <c r="V112" s="4"/>
      <c r="W112" s="8"/>
      <c r="X112" s="4"/>
      <c r="Y112" s="8"/>
      <c r="Z112" s="7"/>
      <c r="AA112" s="4"/>
      <c r="AB112" s="4"/>
      <c r="AC112" s="8"/>
      <c r="AD112" s="4"/>
      <c r="AE112" s="8"/>
      <c r="AF112" s="7"/>
      <c r="AG112" s="4"/>
      <c r="AH112" s="4"/>
      <c r="AI112" s="8"/>
      <c r="AJ112" s="4"/>
      <c r="AK112" s="8"/>
      <c r="AL112" s="7">
        <v>35.222417420165897</v>
      </c>
      <c r="AM112" s="4">
        <v>633062</v>
      </c>
      <c r="AN112" s="4">
        <v>31404019</v>
      </c>
      <c r="AO112" s="8">
        <v>100.65967064448201</v>
      </c>
      <c r="AP112" s="4">
        <v>410913</v>
      </c>
      <c r="AQ112" s="8">
        <v>1004.51912136084</v>
      </c>
      <c r="AR112" s="7">
        <v>35.6725602836676</v>
      </c>
      <c r="AS112" s="4">
        <v>1888988</v>
      </c>
      <c r="AT112" s="4">
        <v>32414167</v>
      </c>
      <c r="AU112" s="8">
        <v>150.13870495</v>
      </c>
      <c r="AV112" s="4">
        <v>1920543</v>
      </c>
      <c r="AW112" s="8">
        <v>939.84958830999994</v>
      </c>
      <c r="AX112" s="7">
        <v>29.320536009250901</v>
      </c>
      <c r="AY112" s="4">
        <v>2426272</v>
      </c>
      <c r="AZ112" s="4">
        <v>33799908</v>
      </c>
      <c r="BA112" s="8">
        <v>249.016906230698</v>
      </c>
      <c r="BB112" s="4">
        <v>2394151</v>
      </c>
      <c r="BC112" s="8">
        <v>894.19684509621595</v>
      </c>
      <c r="BD112" s="7">
        <v>34.529121055771199</v>
      </c>
      <c r="BE112" s="4">
        <v>-2903814</v>
      </c>
      <c r="BF112" s="4">
        <v>29904121</v>
      </c>
      <c r="BG112" s="8">
        <v>176.395136771441</v>
      </c>
      <c r="BH112" s="4">
        <v>-2992396</v>
      </c>
      <c r="BI112" s="8">
        <v>656.69003560789804</v>
      </c>
      <c r="BJ112" s="7"/>
      <c r="BK112" s="4"/>
      <c r="BL112" s="4"/>
      <c r="BM112" s="8"/>
      <c r="BN112" s="4"/>
      <c r="BO112" s="8"/>
      <c r="BP112" s="7"/>
      <c r="BQ112" s="4"/>
      <c r="BR112" s="4"/>
      <c r="BS112" s="8"/>
      <c r="BT112" s="4"/>
      <c r="BU112" s="8"/>
      <c r="BV112" s="7"/>
      <c r="BW112" s="4"/>
      <c r="BX112" s="4"/>
      <c r="BY112" s="8"/>
      <c r="BZ112" s="4"/>
      <c r="CA112" s="8"/>
      <c r="CB112" s="7"/>
      <c r="CC112" s="4"/>
      <c r="CD112" s="4"/>
      <c r="CE112" s="8"/>
      <c r="CF112" s="4"/>
      <c r="CG112" s="8"/>
      <c r="CH112" s="7"/>
      <c r="CI112" s="4"/>
      <c r="CJ112" s="4"/>
      <c r="CK112" s="8"/>
      <c r="CL112" s="4"/>
      <c r="CM112" s="8"/>
      <c r="CN112" s="7">
        <v>134.74463476885558</v>
      </c>
      <c r="CO112" s="4">
        <v>2044508</v>
      </c>
      <c r="CP112" s="4">
        <v>127522215</v>
      </c>
      <c r="CQ112" s="8">
        <v>676.21041859662103</v>
      </c>
      <c r="CR112" s="4">
        <v>1733211</v>
      </c>
      <c r="CS112" s="8">
        <v>3495.255590374954</v>
      </c>
      <c r="CV112" s="4"/>
      <c r="CW112" s="4"/>
      <c r="CX112" s="5">
        <f t="shared" si="1"/>
        <v>0</v>
      </c>
    </row>
    <row r="113" spans="1:102" x14ac:dyDescent="0.2">
      <c r="A113" s="2" t="s">
        <v>359</v>
      </c>
      <c r="B113" s="7">
        <v>80.725250504084002</v>
      </c>
      <c r="C113" s="4">
        <v>2627624.13</v>
      </c>
      <c r="D113" s="4">
        <v>12195998.949999999</v>
      </c>
      <c r="E113" s="8">
        <v>64.351556318695799</v>
      </c>
      <c r="F113" s="4">
        <v>1951471.78</v>
      </c>
      <c r="G113" s="8">
        <v>71.422676889947795</v>
      </c>
      <c r="H113" s="7">
        <v>82.369099119472097</v>
      </c>
      <c r="I113" s="4">
        <v>1567080.28</v>
      </c>
      <c r="J113" s="4">
        <v>12090510.109999999</v>
      </c>
      <c r="K113" s="8">
        <v>65.730361766443295</v>
      </c>
      <c r="L113" s="4">
        <v>1333828.8600000001</v>
      </c>
      <c r="M113" s="8">
        <v>68.350459877978807</v>
      </c>
      <c r="N113" s="7">
        <v>80.390175925153201</v>
      </c>
      <c r="O113" s="4">
        <v>2242257.31</v>
      </c>
      <c r="P113" s="4"/>
      <c r="Q113" s="8"/>
      <c r="R113" s="4">
        <v>1945492.94</v>
      </c>
      <c r="S113" s="8"/>
      <c r="T113" s="7">
        <v>78.579562229999993</v>
      </c>
      <c r="U113" s="4">
        <v>3515281.93</v>
      </c>
      <c r="V113" s="4">
        <v>14672396.359999999</v>
      </c>
      <c r="W113" s="8">
        <v>68.457121400000005</v>
      </c>
      <c r="X113" s="4">
        <v>2933694.61</v>
      </c>
      <c r="Y113" s="8">
        <v>76.368301560000006</v>
      </c>
      <c r="Z113" s="7">
        <v>81.20936657</v>
      </c>
      <c r="AA113" s="4">
        <v>1395451.52</v>
      </c>
      <c r="AB113" s="4">
        <v>13901640.74</v>
      </c>
      <c r="AC113" s="8">
        <v>77.530723159999994</v>
      </c>
      <c r="AD113" s="4">
        <v>839865.52</v>
      </c>
      <c r="AE113" s="8">
        <v>70.321326479999996</v>
      </c>
      <c r="AF113" s="7">
        <v>82.959257736290496</v>
      </c>
      <c r="AG113" s="4"/>
      <c r="AH113" s="4">
        <v>10127651</v>
      </c>
      <c r="AI113" s="8">
        <v>68</v>
      </c>
      <c r="AJ113" s="4"/>
      <c r="AK113" s="8">
        <v>49</v>
      </c>
      <c r="AL113" s="7">
        <v>80.626149950001405</v>
      </c>
      <c r="AM113" s="4">
        <v>2159127</v>
      </c>
      <c r="AN113" s="4">
        <v>11200380</v>
      </c>
      <c r="AO113" s="8">
        <v>61.721865366925798</v>
      </c>
      <c r="AP113" s="4">
        <v>882477</v>
      </c>
      <c r="AQ113" s="8">
        <v>53.951495157020801</v>
      </c>
      <c r="AR113" s="7">
        <v>78.355790106811398</v>
      </c>
      <c r="AS113" s="4">
        <v>2875317</v>
      </c>
      <c r="AT113" s="4">
        <v>11402408</v>
      </c>
      <c r="AU113" s="8">
        <v>62.659649860999998</v>
      </c>
      <c r="AV113" s="4">
        <v>1441477</v>
      </c>
      <c r="AW113" s="8">
        <v>53.065533430999999</v>
      </c>
      <c r="AX113" s="7">
        <v>77.167494605527196</v>
      </c>
      <c r="AY113" s="4">
        <v>3375453</v>
      </c>
      <c r="AZ113" s="4">
        <v>11073076</v>
      </c>
      <c r="BA113" s="8">
        <v>61.811552274853099</v>
      </c>
      <c r="BB113" s="4">
        <v>1902615</v>
      </c>
      <c r="BC113" s="8">
        <v>50.672381331598501</v>
      </c>
      <c r="BD113" s="7">
        <v>74.916555225250804</v>
      </c>
      <c r="BE113" s="4">
        <v>4290911</v>
      </c>
      <c r="BF113" s="4">
        <v>10859819</v>
      </c>
      <c r="BG113" s="8">
        <v>48.237140894146499</v>
      </c>
      <c r="BH113" s="4">
        <v>3004411</v>
      </c>
      <c r="BI113" s="8">
        <v>47.245367532994798</v>
      </c>
      <c r="BJ113" s="7">
        <v>81.438376202773696</v>
      </c>
      <c r="BK113" s="4">
        <v>4736588</v>
      </c>
      <c r="BL113" s="4">
        <v>10798801</v>
      </c>
      <c r="BM113" s="8">
        <v>44.4406439710448</v>
      </c>
      <c r="BN113" s="4">
        <v>2864122</v>
      </c>
      <c r="BO113" s="8">
        <v>50.098485898957897</v>
      </c>
      <c r="BP113" s="7">
        <v>80.256243594038494</v>
      </c>
      <c r="BQ113" s="4">
        <v>5525010</v>
      </c>
      <c r="BR113" s="4">
        <v>13746878</v>
      </c>
      <c r="BS113" s="8">
        <v>59.521507210188098</v>
      </c>
      <c r="BT113" s="4">
        <v>3337453</v>
      </c>
      <c r="BU113" s="8">
        <v>60.233249087030799</v>
      </c>
      <c r="BV113" s="7">
        <v>80.836992679959806</v>
      </c>
      <c r="BW113" s="4">
        <v>4571200</v>
      </c>
      <c r="BX113" s="4">
        <v>14337031</v>
      </c>
      <c r="BY113" s="8">
        <v>59.048677807039397</v>
      </c>
      <c r="BZ113" s="4">
        <v>2375948</v>
      </c>
      <c r="CA113" s="8">
        <v>59.668459333912402</v>
      </c>
      <c r="CB113" s="7">
        <v>80.753182076189546</v>
      </c>
      <c r="CC113" s="4">
        <v>3348850</v>
      </c>
      <c r="CD113" s="4">
        <v>12613315</v>
      </c>
      <c r="CE113" s="8">
        <v>35.8700567042847</v>
      </c>
      <c r="CF113" s="4">
        <v>670458</v>
      </c>
      <c r="CG113" s="8">
        <v>47.805342275820202</v>
      </c>
      <c r="CH113" s="7">
        <v>82.062430067036658</v>
      </c>
      <c r="CI113" s="4">
        <v>1399084</v>
      </c>
      <c r="CJ113" s="4">
        <v>6999548</v>
      </c>
      <c r="CK113" s="8">
        <v>25.886000765997899</v>
      </c>
      <c r="CL113" s="4">
        <v>-1178667</v>
      </c>
      <c r="CM113" s="8">
        <v>24.7657116080366</v>
      </c>
      <c r="CN113" s="7">
        <v>1202.6459265925889</v>
      </c>
      <c r="CO113" s="4">
        <v>43629235.170000002</v>
      </c>
      <c r="CP113" s="4">
        <v>166019453.16</v>
      </c>
      <c r="CQ113" s="8">
        <v>803.26685750061938</v>
      </c>
      <c r="CR113" s="4">
        <v>24304647.710000001</v>
      </c>
      <c r="CS113" s="8">
        <v>782.96879046429854</v>
      </c>
      <c r="CV113" s="4">
        <v>12613315</v>
      </c>
      <c r="CW113" s="4">
        <v>6999548</v>
      </c>
      <c r="CX113" s="5">
        <f t="shared" si="1"/>
        <v>-5613767</v>
      </c>
    </row>
    <row r="114" spans="1:102" x14ac:dyDescent="0.2">
      <c r="A114" s="2" t="s">
        <v>104</v>
      </c>
      <c r="B114" s="7">
        <v>41.101672476531199</v>
      </c>
      <c r="C114" s="4"/>
      <c r="D114" s="4">
        <v>13061955.6</v>
      </c>
      <c r="E114" s="8">
        <v>98.700018196013403</v>
      </c>
      <c r="F114" s="4"/>
      <c r="G114" s="8">
        <v>77.076869755927603</v>
      </c>
      <c r="H114" s="7">
        <v>81.013503405390097</v>
      </c>
      <c r="I114" s="4">
        <v>3655138.74999996</v>
      </c>
      <c r="J114" s="4">
        <v>6467091.0799999796</v>
      </c>
      <c r="K114" s="8">
        <v>22.203738980002399</v>
      </c>
      <c r="L114" s="4">
        <v>1350767.79999996</v>
      </c>
      <c r="M114" s="8">
        <v>11.5268265041022</v>
      </c>
      <c r="N114" s="7">
        <v>82.439651403324405</v>
      </c>
      <c r="O114" s="4">
        <v>3588540.26000001</v>
      </c>
      <c r="P114" s="4">
        <v>7537494.5000000596</v>
      </c>
      <c r="Q114" s="8">
        <v>24.215687782276699</v>
      </c>
      <c r="R114" s="4"/>
      <c r="S114" s="8">
        <v>13.212146908497299</v>
      </c>
      <c r="T114" s="7">
        <v>82.761027240000004</v>
      </c>
      <c r="U114" s="4">
        <v>5830197.2800000003</v>
      </c>
      <c r="V114" s="4">
        <v>9519748.1899999995</v>
      </c>
      <c r="W114" s="8">
        <v>30.802858650000001</v>
      </c>
      <c r="X114" s="4">
        <v>2095179.52</v>
      </c>
      <c r="Y114" s="8">
        <v>16.606993119999998</v>
      </c>
      <c r="Z114" s="7">
        <v>82.744146229999998</v>
      </c>
      <c r="AA114" s="4">
        <v>5528996.0899999999</v>
      </c>
      <c r="AB114" s="4">
        <v>12254664.869999999</v>
      </c>
      <c r="AC114" s="8">
        <v>35.838373359999999</v>
      </c>
      <c r="AD114" s="4">
        <v>2251630.34</v>
      </c>
      <c r="AE114" s="8">
        <v>21.408112169999999</v>
      </c>
      <c r="AF114" s="7">
        <v>83.372189509035906</v>
      </c>
      <c r="AG114" s="4">
        <v>4378366</v>
      </c>
      <c r="AH114" s="4">
        <v>11702788</v>
      </c>
      <c r="AI114" s="8">
        <v>36</v>
      </c>
      <c r="AJ114" s="4">
        <v>1976087</v>
      </c>
      <c r="AK114" s="8">
        <v>21</v>
      </c>
      <c r="AL114" s="7">
        <v>83.197499691243493</v>
      </c>
      <c r="AM114" s="4">
        <v>4744116</v>
      </c>
      <c r="AN114" s="4">
        <v>12115844</v>
      </c>
      <c r="AO114" s="8">
        <v>35.054409409348096</v>
      </c>
      <c r="AP114" s="4">
        <v>1749495</v>
      </c>
      <c r="AQ114" s="8">
        <v>20.740794802135099</v>
      </c>
      <c r="AR114" s="7">
        <v>84.996057102460199</v>
      </c>
      <c r="AS114" s="4">
        <v>3989682</v>
      </c>
      <c r="AT114" s="4">
        <v>11202575</v>
      </c>
      <c r="AU114" s="8">
        <v>30.421996765999999</v>
      </c>
      <c r="AV114" s="4">
        <v>1235003</v>
      </c>
      <c r="AW114" s="8">
        <v>19.034234812000001</v>
      </c>
      <c r="AX114" s="7">
        <v>83.613919039874801</v>
      </c>
      <c r="AY114" s="4">
        <v>6064070</v>
      </c>
      <c r="AZ114" s="4">
        <v>15381178</v>
      </c>
      <c r="BA114" s="8">
        <v>40.928292148427701</v>
      </c>
      <c r="BB114" s="4">
        <v>3006824</v>
      </c>
      <c r="BC114" s="8">
        <v>24.336033684313598</v>
      </c>
      <c r="BD114" s="7">
        <v>82.104007033766905</v>
      </c>
      <c r="BE114" s="4">
        <v>8799707</v>
      </c>
      <c r="BF114" s="4">
        <v>26960676</v>
      </c>
      <c r="BG114" s="8">
        <v>63.2870342755092</v>
      </c>
      <c r="BH114" s="4">
        <v>4418268</v>
      </c>
      <c r="BI114" s="8">
        <v>44.935103237681503</v>
      </c>
      <c r="BJ114" s="7">
        <v>82.527089528445302</v>
      </c>
      <c r="BK114" s="4">
        <v>6400960</v>
      </c>
      <c r="BL114" s="4">
        <v>26017133</v>
      </c>
      <c r="BM114" s="8">
        <v>59.065309144759802</v>
      </c>
      <c r="BN114" s="4">
        <v>5624786</v>
      </c>
      <c r="BO114" s="8">
        <v>42.835007429815199</v>
      </c>
      <c r="BP114" s="7">
        <v>81.019212265985303</v>
      </c>
      <c r="BQ114" s="4">
        <v>12913496</v>
      </c>
      <c r="BR114" s="4">
        <v>28209382</v>
      </c>
      <c r="BS114" s="8">
        <v>53.119785172797698</v>
      </c>
      <c r="BT114" s="4">
        <v>9071360</v>
      </c>
      <c r="BU114" s="8">
        <v>45.672122670140503</v>
      </c>
      <c r="BV114" s="7">
        <v>81.4877625208144</v>
      </c>
      <c r="BW114" s="4">
        <v>7671926</v>
      </c>
      <c r="BX114" s="4">
        <v>18842943</v>
      </c>
      <c r="BY114" s="8">
        <v>36.4226567761566</v>
      </c>
      <c r="BZ114" s="4">
        <v>3443877</v>
      </c>
      <c r="CA114" s="8">
        <v>28.555080231057001</v>
      </c>
      <c r="CB114" s="7">
        <v>81.580259707500062</v>
      </c>
      <c r="CC114" s="4">
        <v>5999951</v>
      </c>
      <c r="CD114" s="4">
        <v>14881137</v>
      </c>
      <c r="CE114" s="8">
        <v>71.215410364744798</v>
      </c>
      <c r="CF114" s="4">
        <v>1103228</v>
      </c>
      <c r="CG114" s="8">
        <v>21.464186390997099</v>
      </c>
      <c r="CH114" s="7">
        <v>80.923922310920403</v>
      </c>
      <c r="CI114" s="4">
        <v>7035279</v>
      </c>
      <c r="CJ114" s="4">
        <v>6445439</v>
      </c>
      <c r="CK114" s="8">
        <v>48.234214115607202</v>
      </c>
      <c r="CL114" s="4">
        <v>1920684</v>
      </c>
      <c r="CM114" s="8">
        <v>8.9039903357186994</v>
      </c>
      <c r="CN114" s="7">
        <v>1194.8819194652926</v>
      </c>
      <c r="CO114" s="4">
        <v>86600425.379999965</v>
      </c>
      <c r="CP114" s="4">
        <v>220600049.24000004</v>
      </c>
      <c r="CQ114" s="8">
        <v>685.50978514164353</v>
      </c>
      <c r="CR114" s="4">
        <v>39247189.659999959</v>
      </c>
      <c r="CS114" s="8">
        <v>417.30750205238576</v>
      </c>
      <c r="CV114" s="4">
        <v>14881137</v>
      </c>
      <c r="CW114" s="4">
        <v>6445439</v>
      </c>
      <c r="CX114" s="5">
        <f t="shared" si="1"/>
        <v>-8435698</v>
      </c>
    </row>
    <row r="115" spans="1:102" x14ac:dyDescent="0.2">
      <c r="A115" s="2" t="s">
        <v>771</v>
      </c>
      <c r="B115" s="7">
        <v>81.248024390145204</v>
      </c>
      <c r="C115" s="4">
        <v>1561900.34</v>
      </c>
      <c r="D115" s="4">
        <v>18086639.109999999</v>
      </c>
      <c r="E115" s="8">
        <v>92.990566699763605</v>
      </c>
      <c r="F115" s="4"/>
      <c r="G115" s="8">
        <v>53.160796552654602</v>
      </c>
      <c r="H115" s="7">
        <v>79.781266480534498</v>
      </c>
      <c r="I115" s="4">
        <v>4069251.95</v>
      </c>
      <c r="J115" s="4">
        <v>15605496.92</v>
      </c>
      <c r="K115" s="8">
        <v>52.879859775964</v>
      </c>
      <c r="L115" s="4">
        <v>247647.38000000099</v>
      </c>
      <c r="M115" s="8">
        <v>44.037837037238901</v>
      </c>
      <c r="N115" s="7">
        <v>81.667164697589897</v>
      </c>
      <c r="O115" s="4">
        <v>3328543.76000001</v>
      </c>
      <c r="P115" s="4">
        <v>17068099.809999999</v>
      </c>
      <c r="Q115" s="8">
        <v>53.035026381240499</v>
      </c>
      <c r="R115" s="4">
        <v>263256.81000001298</v>
      </c>
      <c r="S115" s="8">
        <v>47.430726365980398</v>
      </c>
      <c r="T115" s="7">
        <v>80.489026370000005</v>
      </c>
      <c r="U115" s="4">
        <v>5673125.2599999998</v>
      </c>
      <c r="V115" s="4">
        <v>19885301.710000001</v>
      </c>
      <c r="W115" s="8">
        <v>65.525563680000005</v>
      </c>
      <c r="X115" s="4">
        <v>2536821.4500000002</v>
      </c>
      <c r="Y115" s="8">
        <v>54.732507669999997</v>
      </c>
      <c r="Z115" s="7">
        <v>80.005519590000006</v>
      </c>
      <c r="AA115" s="4">
        <v>4697758.3</v>
      </c>
      <c r="AB115" s="4">
        <v>16644329.33</v>
      </c>
      <c r="AC115" s="8">
        <v>37.323999389999997</v>
      </c>
      <c r="AD115" s="4">
        <v>1713004.01</v>
      </c>
      <c r="AE115" s="8">
        <v>45.175168489999997</v>
      </c>
      <c r="AF115" s="7">
        <v>79.875090114643896</v>
      </c>
      <c r="AG115" s="4">
        <v>6518063</v>
      </c>
      <c r="AH115" s="4">
        <v>17868065</v>
      </c>
      <c r="AI115" s="8">
        <v>48</v>
      </c>
      <c r="AJ115" s="4">
        <v>2860024</v>
      </c>
      <c r="AK115" s="8">
        <v>49</v>
      </c>
      <c r="AL115" s="7">
        <v>80.445294765704304</v>
      </c>
      <c r="AM115" s="4">
        <v>6368691</v>
      </c>
      <c r="AN115" s="4">
        <v>18622204</v>
      </c>
      <c r="AO115" s="8">
        <v>44.774729314945198</v>
      </c>
      <c r="AP115" s="4">
        <v>2168973</v>
      </c>
      <c r="AQ115" s="8">
        <v>50.705417422319798</v>
      </c>
      <c r="AR115" s="7">
        <v>80.131351863088597</v>
      </c>
      <c r="AS115" s="4">
        <v>5053305</v>
      </c>
      <c r="AT115" s="4">
        <v>21976234</v>
      </c>
      <c r="AU115" s="8">
        <v>73.898454493000003</v>
      </c>
      <c r="AV115" s="4">
        <v>87778</v>
      </c>
      <c r="AW115" s="8">
        <v>57.367214175999997</v>
      </c>
      <c r="AX115" s="7">
        <v>75.795729407399506</v>
      </c>
      <c r="AY115" s="4">
        <v>7246330</v>
      </c>
      <c r="AZ115" s="4">
        <v>23613773</v>
      </c>
      <c r="BA115" s="8">
        <v>94.184735338176296</v>
      </c>
      <c r="BB115" s="4">
        <v>5389538</v>
      </c>
      <c r="BC115" s="8">
        <v>60.0615950541616</v>
      </c>
      <c r="BD115" s="7">
        <v>79.309436060977404</v>
      </c>
      <c r="BE115" s="4">
        <v>6457765</v>
      </c>
      <c r="BF115" s="4">
        <v>21079996</v>
      </c>
      <c r="BG115" s="8">
        <v>106.97757355344</v>
      </c>
      <c r="BH115" s="4">
        <v>3306135</v>
      </c>
      <c r="BI115" s="8">
        <v>52.086997657196598</v>
      </c>
      <c r="BJ115" s="7"/>
      <c r="BK115" s="4"/>
      <c r="BL115" s="4"/>
      <c r="BM115" s="8"/>
      <c r="BN115" s="4"/>
      <c r="BO115" s="8"/>
      <c r="BP115" s="7"/>
      <c r="BQ115" s="4"/>
      <c r="BR115" s="4"/>
      <c r="BS115" s="8"/>
      <c r="BT115" s="4"/>
      <c r="BU115" s="8"/>
      <c r="BV115" s="7"/>
      <c r="BW115" s="4"/>
      <c r="BX115" s="4"/>
      <c r="BY115" s="8"/>
      <c r="BZ115" s="4"/>
      <c r="CA115" s="8"/>
      <c r="CB115" s="7"/>
      <c r="CC115" s="4"/>
      <c r="CD115" s="4"/>
      <c r="CE115" s="8"/>
      <c r="CF115" s="4"/>
      <c r="CG115" s="8"/>
      <c r="CH115" s="7"/>
      <c r="CI115" s="4"/>
      <c r="CJ115" s="4"/>
      <c r="CK115" s="8"/>
      <c r="CL115" s="4"/>
      <c r="CM115" s="8"/>
      <c r="CN115" s="7">
        <v>798.74790374008342</v>
      </c>
      <c r="CO115" s="4">
        <v>50974733.610000014</v>
      </c>
      <c r="CP115" s="4">
        <v>190450138.88</v>
      </c>
      <c r="CQ115" s="8">
        <v>669.59050862652964</v>
      </c>
      <c r="CR115" s="4">
        <v>18573177.650000013</v>
      </c>
      <c r="CS115" s="8">
        <v>513.75826042555184</v>
      </c>
      <c r="CV115" s="4"/>
      <c r="CW115" s="4"/>
      <c r="CX115" s="5">
        <f t="shared" si="1"/>
        <v>0</v>
      </c>
    </row>
    <row r="116" spans="1:102" x14ac:dyDescent="0.2">
      <c r="A116" s="2" t="s">
        <v>523</v>
      </c>
      <c r="B116" s="7">
        <v>45.3638562549122</v>
      </c>
      <c r="C116" s="4">
        <v>835914.17000000097</v>
      </c>
      <c r="D116" s="4">
        <v>9742701.1399999894</v>
      </c>
      <c r="E116" s="8">
        <v>89.516464762339496</v>
      </c>
      <c r="F116" s="4"/>
      <c r="G116" s="8">
        <v>105.813430419399</v>
      </c>
      <c r="H116" s="7">
        <v>77.800564824637306</v>
      </c>
      <c r="I116" s="4">
        <v>3010162.78999998</v>
      </c>
      <c r="J116" s="4">
        <v>5403013.8499999903</v>
      </c>
      <c r="K116" s="8">
        <v>26.689733479397699</v>
      </c>
      <c r="L116" s="4">
        <v>673411.05999998399</v>
      </c>
      <c r="M116" s="8">
        <v>20.324096200877499</v>
      </c>
      <c r="N116" s="7">
        <v>80.645825547778401</v>
      </c>
      <c r="O116" s="4">
        <v>2946019.0899999598</v>
      </c>
      <c r="P116" s="4">
        <v>7474650.6100000003</v>
      </c>
      <c r="Q116" s="8">
        <v>37.044494286348801</v>
      </c>
      <c r="R116" s="4">
        <v>1069341.31999996</v>
      </c>
      <c r="S116" s="8">
        <v>28.5132140452036</v>
      </c>
      <c r="T116" s="7">
        <v>79.917671110000001</v>
      </c>
      <c r="U116" s="4">
        <v>4589695.32</v>
      </c>
      <c r="V116" s="4">
        <v>10419771.02</v>
      </c>
      <c r="W116" s="8">
        <v>49.671640189999998</v>
      </c>
      <c r="X116" s="4">
        <v>2058279.24</v>
      </c>
      <c r="Y116" s="8">
        <v>39.094927660000003</v>
      </c>
      <c r="Z116" s="7">
        <v>82.287213260000001</v>
      </c>
      <c r="AA116" s="4">
        <v>2547631.83</v>
      </c>
      <c r="AB116" s="4">
        <v>9595220.7899999991</v>
      </c>
      <c r="AC116" s="8">
        <v>50.544705309999998</v>
      </c>
      <c r="AD116" s="4">
        <v>1318607.81</v>
      </c>
      <c r="AE116" s="8">
        <v>35.138087579999997</v>
      </c>
      <c r="AF116" s="7">
        <v>81.802745524875505</v>
      </c>
      <c r="AG116" s="4">
        <v>2574754</v>
      </c>
      <c r="AH116" s="4">
        <v>7743053</v>
      </c>
      <c r="AI116" s="8">
        <v>65</v>
      </c>
      <c r="AJ116" s="4">
        <v>1064704</v>
      </c>
      <c r="AK116" s="8">
        <v>28</v>
      </c>
      <c r="AL116" s="7">
        <v>84.850237161495301</v>
      </c>
      <c r="AM116" s="4">
        <v>2039702</v>
      </c>
      <c r="AN116" s="4">
        <v>9296687</v>
      </c>
      <c r="AO116" s="8">
        <v>62.928432179775498</v>
      </c>
      <c r="AP116" s="4">
        <v>699123</v>
      </c>
      <c r="AQ116" s="8">
        <v>33.807681503002101</v>
      </c>
      <c r="AR116" s="7">
        <v>83.326555479140694</v>
      </c>
      <c r="AS116" s="4">
        <v>2496936</v>
      </c>
      <c r="AT116" s="4">
        <v>9734519</v>
      </c>
      <c r="AU116" s="8">
        <v>59.572851131</v>
      </c>
      <c r="AV116" s="4">
        <v>879457</v>
      </c>
      <c r="AW116" s="8">
        <v>34.094805131000001</v>
      </c>
      <c r="AX116" s="7">
        <v>82.233753239793998</v>
      </c>
      <c r="AY116" s="4">
        <v>2529792</v>
      </c>
      <c r="AZ116" s="4">
        <v>9868971</v>
      </c>
      <c r="BA116" s="8">
        <v>54.489755998709597</v>
      </c>
      <c r="BB116" s="4">
        <v>902257</v>
      </c>
      <c r="BC116" s="8">
        <v>33.567885120934797</v>
      </c>
      <c r="BD116" s="7">
        <v>82.556740733218305</v>
      </c>
      <c r="BE116" s="4">
        <v>2184075</v>
      </c>
      <c r="BF116" s="4">
        <v>11057993</v>
      </c>
      <c r="BG116" s="8">
        <v>59.4715779025247</v>
      </c>
      <c r="BH116" s="4">
        <v>1087351</v>
      </c>
      <c r="BI116" s="8">
        <v>36.2177161686256</v>
      </c>
      <c r="BJ116" s="7">
        <v>81.455934659157506</v>
      </c>
      <c r="BK116" s="4">
        <v>5227556</v>
      </c>
      <c r="BL116" s="4">
        <v>13168064</v>
      </c>
      <c r="BM116" s="8">
        <v>55.821253056796301</v>
      </c>
      <c r="BN116" s="4">
        <v>3126730</v>
      </c>
      <c r="BO116" s="8">
        <v>43.9775025694655</v>
      </c>
      <c r="BP116" s="7">
        <v>80.428918235748597</v>
      </c>
      <c r="BQ116" s="4">
        <v>5807058</v>
      </c>
      <c r="BR116" s="4">
        <v>16752004</v>
      </c>
      <c r="BS116" s="8">
        <v>74.066671445787406</v>
      </c>
      <c r="BT116" s="4">
        <v>3569967</v>
      </c>
      <c r="BU116" s="8">
        <v>53.798305857611702</v>
      </c>
      <c r="BV116" s="7">
        <v>81.113877154105197</v>
      </c>
      <c r="BW116" s="4">
        <v>2817632</v>
      </c>
      <c r="BX116" s="4">
        <v>15757664</v>
      </c>
      <c r="BY116" s="8">
        <v>77.601206780629099</v>
      </c>
      <c r="BZ116" s="4">
        <v>1218631</v>
      </c>
      <c r="CA116" s="8">
        <v>47.543542888967799</v>
      </c>
      <c r="CB116" s="7">
        <v>82.123721940689606</v>
      </c>
      <c r="CC116" s="4">
        <v>538873</v>
      </c>
      <c r="CD116" s="4">
        <v>8763083</v>
      </c>
      <c r="CE116" s="8">
        <v>54.770541837605101</v>
      </c>
      <c r="CF116" s="4">
        <v>-985779</v>
      </c>
      <c r="CG116" s="8">
        <v>24.7949413605049</v>
      </c>
      <c r="CH116" s="7">
        <v>83.865050421750709</v>
      </c>
      <c r="CI116" s="4">
        <v>-1270024</v>
      </c>
      <c r="CJ116" s="4">
        <v>4960716</v>
      </c>
      <c r="CK116" s="8">
        <v>34.104271129941402</v>
      </c>
      <c r="CL116" s="4">
        <v>-2860024</v>
      </c>
      <c r="CM116" s="8">
        <v>13.4512328626325</v>
      </c>
      <c r="CN116" s="7">
        <v>1189.7726655473034</v>
      </c>
      <c r="CO116" s="4">
        <v>38875777.199999943</v>
      </c>
      <c r="CP116" s="4">
        <v>149738111.40999997</v>
      </c>
      <c r="CQ116" s="8">
        <v>851.29359949085517</v>
      </c>
      <c r="CR116" s="4">
        <v>13822056.429999944</v>
      </c>
      <c r="CS116" s="8">
        <v>578.13736936822511</v>
      </c>
      <c r="CV116" s="4">
        <v>8763083</v>
      </c>
      <c r="CW116" s="4">
        <v>4960716</v>
      </c>
      <c r="CX116" s="5">
        <f t="shared" si="1"/>
        <v>-3802367</v>
      </c>
    </row>
    <row r="117" spans="1:102" x14ac:dyDescent="0.2">
      <c r="A117" s="2" t="s">
        <v>443</v>
      </c>
      <c r="B117" s="7"/>
      <c r="C117" s="4"/>
      <c r="D117" s="4"/>
      <c r="E117" s="8"/>
      <c r="F117" s="4"/>
      <c r="G117" s="8"/>
      <c r="H117" s="7"/>
      <c r="I117" s="4"/>
      <c r="J117" s="4"/>
      <c r="K117" s="8"/>
      <c r="L117" s="4"/>
      <c r="M117" s="8"/>
      <c r="N117" s="7"/>
      <c r="O117" s="4"/>
      <c r="P117" s="4"/>
      <c r="Q117" s="8"/>
      <c r="R117" s="4"/>
      <c r="S117" s="8"/>
      <c r="T117" s="7"/>
      <c r="U117" s="4"/>
      <c r="V117" s="4"/>
      <c r="W117" s="8"/>
      <c r="X117" s="4"/>
      <c r="Y117" s="8"/>
      <c r="Z117" s="7"/>
      <c r="AA117" s="4"/>
      <c r="AB117" s="4"/>
      <c r="AC117" s="8"/>
      <c r="AD117" s="4"/>
      <c r="AE117" s="8"/>
      <c r="AF117" s="7"/>
      <c r="AG117" s="4"/>
      <c r="AH117" s="4"/>
      <c r="AI117" s="8"/>
      <c r="AJ117" s="4"/>
      <c r="AK117" s="8"/>
      <c r="AL117" s="7">
        <v>79.0004403301472</v>
      </c>
      <c r="AM117" s="4">
        <v>12143987</v>
      </c>
      <c r="AN117" s="4">
        <v>42284688</v>
      </c>
      <c r="AO117" s="8">
        <v>89.797360485477995</v>
      </c>
      <c r="AP117" s="4">
        <v>6883439</v>
      </c>
      <c r="AQ117" s="8">
        <v>60.001531089742102</v>
      </c>
      <c r="AR117" s="7">
        <v>82.850233383632002</v>
      </c>
      <c r="AS117" s="4">
        <v>6147594</v>
      </c>
      <c r="AT117" s="4">
        <v>48522184</v>
      </c>
      <c r="AU117" s="8">
        <v>93.981753057999995</v>
      </c>
      <c r="AV117" s="4">
        <v>76918</v>
      </c>
      <c r="AW117" s="8">
        <v>68.530837856000005</v>
      </c>
      <c r="AX117" s="7">
        <v>79.796560288997696</v>
      </c>
      <c r="AY117" s="4">
        <v>11483330</v>
      </c>
      <c r="AZ117" s="4">
        <v>49649228</v>
      </c>
      <c r="BA117" s="8">
        <v>92.773847270242499</v>
      </c>
      <c r="BB117" s="4">
        <v>5065187</v>
      </c>
      <c r="BC117" s="8">
        <v>67.242144374717796</v>
      </c>
      <c r="BD117" s="7">
        <v>77.991335044164103</v>
      </c>
      <c r="BE117" s="4">
        <v>17727572</v>
      </c>
      <c r="BF117" s="4">
        <v>57069345</v>
      </c>
      <c r="BG117" s="8">
        <v>109.19464721419</v>
      </c>
      <c r="BH117" s="4">
        <v>10928345</v>
      </c>
      <c r="BI117" s="8">
        <v>76.582511491031099</v>
      </c>
      <c r="BJ117" s="7">
        <v>78.105719885627394</v>
      </c>
      <c r="BK117" s="4">
        <v>21927248</v>
      </c>
      <c r="BL117" s="4">
        <v>70639129</v>
      </c>
      <c r="BM117" s="8">
        <v>132.68109389739399</v>
      </c>
      <c r="BN117" s="4">
        <v>12906137</v>
      </c>
      <c r="BO117" s="8">
        <v>94.615417113476198</v>
      </c>
      <c r="BP117" s="7">
        <v>76.974446868078104</v>
      </c>
      <c r="BQ117" s="4">
        <v>26585376</v>
      </c>
      <c r="BR117" s="4">
        <v>84343141</v>
      </c>
      <c r="BS117" s="8">
        <v>144.15320265597799</v>
      </c>
      <c r="BT117" s="4">
        <v>17760325</v>
      </c>
      <c r="BU117" s="8">
        <v>110.09224809879601</v>
      </c>
      <c r="BV117" s="7">
        <v>78.186419799650594</v>
      </c>
      <c r="BW117" s="4">
        <v>16820781</v>
      </c>
      <c r="BX117" s="4">
        <v>86079314</v>
      </c>
      <c r="BY117" s="8">
        <v>138.730530485484</v>
      </c>
      <c r="BZ117" s="4">
        <v>8060775</v>
      </c>
      <c r="CA117" s="8">
        <v>105.149321043664</v>
      </c>
      <c r="CB117" s="7">
        <v>78.936639867490328</v>
      </c>
      <c r="CC117" s="4">
        <v>4985005</v>
      </c>
      <c r="CD117" s="4">
        <v>70317079</v>
      </c>
      <c r="CE117" s="8">
        <v>119.87542206293899</v>
      </c>
      <c r="CF117" s="4">
        <v>-4152348</v>
      </c>
      <c r="CG117" s="8">
        <v>79.0498032043362</v>
      </c>
      <c r="CH117" s="7">
        <v>80.943713465763651</v>
      </c>
      <c r="CI117" s="4">
        <v>5430407</v>
      </c>
      <c r="CJ117" s="4">
        <v>49427274</v>
      </c>
      <c r="CK117" s="8">
        <v>83.179426262823497</v>
      </c>
      <c r="CL117" s="4">
        <v>-3253031</v>
      </c>
      <c r="CM117" s="8">
        <v>54.610926116955497</v>
      </c>
      <c r="CN117" s="7">
        <v>712.78550893355089</v>
      </c>
      <c r="CO117" s="4">
        <v>123251300</v>
      </c>
      <c r="CP117" s="4">
        <v>558331382</v>
      </c>
      <c r="CQ117" s="8">
        <v>1004.3672833925291</v>
      </c>
      <c r="CR117" s="4">
        <v>54275747</v>
      </c>
      <c r="CS117" s="8">
        <v>715.87474038871892</v>
      </c>
      <c r="CV117" s="4">
        <v>70317079</v>
      </c>
      <c r="CW117" s="4">
        <v>49427274</v>
      </c>
      <c r="CX117" s="5">
        <f t="shared" si="1"/>
        <v>-20889805</v>
      </c>
    </row>
    <row r="118" spans="1:102" x14ac:dyDescent="0.2">
      <c r="A118" s="2" t="s">
        <v>433</v>
      </c>
      <c r="B118" s="7"/>
      <c r="C118" s="4"/>
      <c r="D118" s="4">
        <v>24063840.010000002</v>
      </c>
      <c r="E118" s="8"/>
      <c r="F118" s="4"/>
      <c r="G118" s="8"/>
      <c r="H118" s="7">
        <v>79.039111410348198</v>
      </c>
      <c r="I118" s="4">
        <v>3920208.1300000101</v>
      </c>
      <c r="J118" s="4">
        <v>23861872.710000001</v>
      </c>
      <c r="K118" s="8">
        <v>127.379330758802</v>
      </c>
      <c r="L118" s="4">
        <v>1740688.3400000101</v>
      </c>
      <c r="M118" s="8">
        <v>93.278597424344795</v>
      </c>
      <c r="N118" s="7">
        <v>74.382527273835507</v>
      </c>
      <c r="O118" s="4">
        <v>6533106.2100000102</v>
      </c>
      <c r="P118" s="4">
        <v>25214809.23</v>
      </c>
      <c r="Q118" s="8">
        <v>147.41737875459401</v>
      </c>
      <c r="R118" s="4">
        <v>4473310.3200000096</v>
      </c>
      <c r="S118" s="8">
        <v>93.280881805236106</v>
      </c>
      <c r="T118" s="7">
        <v>74.178762230000004</v>
      </c>
      <c r="U118" s="4">
        <v>7602094.71</v>
      </c>
      <c r="V118" s="4">
        <v>26239700.739999998</v>
      </c>
      <c r="W118" s="8">
        <v>166.90604870000001</v>
      </c>
      <c r="X118" s="4">
        <v>4840294.04</v>
      </c>
      <c r="Y118" s="8">
        <v>96.522521960000006</v>
      </c>
      <c r="Z118" s="7">
        <v>70.505645790000003</v>
      </c>
      <c r="AA118" s="4">
        <v>11401373.49</v>
      </c>
      <c r="AB118" s="4">
        <v>29670743.07</v>
      </c>
      <c r="AC118" s="8">
        <v>168.52393040000001</v>
      </c>
      <c r="AD118" s="4">
        <v>8049848.4900000002</v>
      </c>
      <c r="AE118" s="8">
        <v>106.6166083</v>
      </c>
      <c r="AF118" s="7">
        <v>71.665481800670904</v>
      </c>
      <c r="AG118" s="4">
        <v>8559350</v>
      </c>
      <c r="AH118" s="4">
        <v>32312732</v>
      </c>
      <c r="AI118" s="8">
        <v>164</v>
      </c>
      <c r="AJ118" s="4">
        <v>7096394</v>
      </c>
      <c r="AK118" s="8">
        <v>112</v>
      </c>
      <c r="AL118" s="7">
        <v>74.905319230417703</v>
      </c>
      <c r="AM118" s="4">
        <v>7553384</v>
      </c>
      <c r="AN118" s="4">
        <v>34882457</v>
      </c>
      <c r="AO118" s="8">
        <v>177.47256075508801</v>
      </c>
      <c r="AP118" s="4">
        <v>4558073</v>
      </c>
      <c r="AQ118" s="8">
        <v>124.357908874478</v>
      </c>
      <c r="AR118" s="7"/>
      <c r="AS118" s="4"/>
      <c r="AT118" s="4"/>
      <c r="AU118" s="8"/>
      <c r="AV118" s="4"/>
      <c r="AW118" s="8"/>
      <c r="AX118" s="7"/>
      <c r="AY118" s="4"/>
      <c r="AZ118" s="4"/>
      <c r="BA118" s="8"/>
      <c r="BB118" s="4"/>
      <c r="BC118" s="8"/>
      <c r="BD118" s="7"/>
      <c r="BE118" s="4"/>
      <c r="BF118" s="4"/>
      <c r="BG118" s="8"/>
      <c r="BH118" s="4"/>
      <c r="BI118" s="8"/>
      <c r="BJ118" s="7"/>
      <c r="BK118" s="4"/>
      <c r="BL118" s="4"/>
      <c r="BM118" s="8"/>
      <c r="BN118" s="4"/>
      <c r="BO118" s="8"/>
      <c r="BP118" s="7"/>
      <c r="BQ118" s="4"/>
      <c r="BR118" s="4"/>
      <c r="BS118" s="8"/>
      <c r="BT118" s="4"/>
      <c r="BU118" s="8"/>
      <c r="BV118" s="7"/>
      <c r="BW118" s="4"/>
      <c r="BX118" s="4"/>
      <c r="BY118" s="8"/>
      <c r="BZ118" s="4"/>
      <c r="CA118" s="8"/>
      <c r="CB118" s="7"/>
      <c r="CC118" s="4"/>
      <c r="CD118" s="4"/>
      <c r="CE118" s="8"/>
      <c r="CF118" s="4"/>
      <c r="CG118" s="8"/>
      <c r="CH118" s="7"/>
      <c r="CI118" s="4"/>
      <c r="CJ118" s="4"/>
      <c r="CK118" s="8"/>
      <c r="CL118" s="4"/>
      <c r="CM118" s="8"/>
      <c r="CN118" s="7">
        <v>444.6768477352723</v>
      </c>
      <c r="CO118" s="4">
        <v>45569516.540000021</v>
      </c>
      <c r="CP118" s="4">
        <v>196246154.75999999</v>
      </c>
      <c r="CQ118" s="8">
        <v>951.69924936848406</v>
      </c>
      <c r="CR118" s="4">
        <v>30758608.19000002</v>
      </c>
      <c r="CS118" s="8">
        <v>626.05651836405889</v>
      </c>
      <c r="CV118" s="4"/>
      <c r="CW118" s="4"/>
      <c r="CX118" s="5">
        <f t="shared" si="1"/>
        <v>0</v>
      </c>
    </row>
    <row r="119" spans="1:102" x14ac:dyDescent="0.2">
      <c r="A119" s="2" t="s">
        <v>437</v>
      </c>
      <c r="B119" s="7"/>
      <c r="C119" s="4"/>
      <c r="D119" s="4"/>
      <c r="E119" s="8"/>
      <c r="F119" s="4"/>
      <c r="G119" s="8"/>
      <c r="H119" s="7">
        <v>82.588749748207704</v>
      </c>
      <c r="I119" s="4">
        <v>1716877.6500000099</v>
      </c>
      <c r="J119" s="4">
        <v>13454312.17</v>
      </c>
      <c r="K119" s="8">
        <v>46.684919824159699</v>
      </c>
      <c r="L119" s="4"/>
      <c r="M119" s="8">
        <v>32.431185264465697</v>
      </c>
      <c r="N119" s="7">
        <v>81.720053111168099</v>
      </c>
      <c r="O119" s="4">
        <v>3917275.1</v>
      </c>
      <c r="P119" s="4">
        <v>6809188.4200000204</v>
      </c>
      <c r="Q119" s="8">
        <v>26.854390347593601</v>
      </c>
      <c r="R119" s="4">
        <v>289096.50999999698</v>
      </c>
      <c r="S119" s="8">
        <v>16.106961010834802</v>
      </c>
      <c r="T119" s="7">
        <v>84.795766700000001</v>
      </c>
      <c r="U119" s="4"/>
      <c r="V119" s="4">
        <v>2006808.45</v>
      </c>
      <c r="W119" s="8">
        <v>17.954685919999999</v>
      </c>
      <c r="X119" s="4"/>
      <c r="Y119" s="8">
        <v>4.6144142270000001</v>
      </c>
      <c r="Z119" s="7">
        <v>85.035476310000007</v>
      </c>
      <c r="AA119" s="4">
        <v>2275847.2999999998</v>
      </c>
      <c r="AB119" s="4">
        <v>2359139.39</v>
      </c>
      <c r="AC119" s="8">
        <v>15.59623785</v>
      </c>
      <c r="AD119" s="4"/>
      <c r="AE119" s="8">
        <v>5.5170976639999996</v>
      </c>
      <c r="AF119" s="7">
        <v>82.231075377878994</v>
      </c>
      <c r="AG119" s="4">
        <v>5139383</v>
      </c>
      <c r="AH119" s="4">
        <v>9036394</v>
      </c>
      <c r="AI119" s="8">
        <v>35</v>
      </c>
      <c r="AJ119" s="4">
        <v>2146084</v>
      </c>
      <c r="AK119" s="8">
        <v>21</v>
      </c>
      <c r="AL119" s="7">
        <v>81.826643422187601</v>
      </c>
      <c r="AM119" s="4">
        <v>4590603</v>
      </c>
      <c r="AN119" s="4">
        <v>7402231</v>
      </c>
      <c r="AO119" s="8">
        <v>31.826088630498401</v>
      </c>
      <c r="AP119" s="4">
        <v>2325366</v>
      </c>
      <c r="AQ119" s="8">
        <v>17.448778878306999</v>
      </c>
      <c r="AR119" s="7"/>
      <c r="AS119" s="4"/>
      <c r="AT119" s="4"/>
      <c r="AU119" s="8"/>
      <c r="AV119" s="4"/>
      <c r="AW119" s="8"/>
      <c r="AX119" s="7"/>
      <c r="AY119" s="4"/>
      <c r="AZ119" s="4"/>
      <c r="BA119" s="8"/>
      <c r="BB119" s="4"/>
      <c r="BC119" s="8"/>
      <c r="BD119" s="7"/>
      <c r="BE119" s="4"/>
      <c r="BF119" s="4"/>
      <c r="BG119" s="8"/>
      <c r="BH119" s="4"/>
      <c r="BI119" s="8"/>
      <c r="BJ119" s="7"/>
      <c r="BK119" s="4"/>
      <c r="BL119" s="4"/>
      <c r="BM119" s="8"/>
      <c r="BN119" s="4"/>
      <c r="BO119" s="8"/>
      <c r="BP119" s="7"/>
      <c r="BQ119" s="4"/>
      <c r="BR119" s="4"/>
      <c r="BS119" s="8"/>
      <c r="BT119" s="4"/>
      <c r="BU119" s="8"/>
      <c r="BV119" s="7"/>
      <c r="BW119" s="4"/>
      <c r="BX119" s="4"/>
      <c r="BY119" s="8"/>
      <c r="BZ119" s="4"/>
      <c r="CA119" s="8"/>
      <c r="CB119" s="7"/>
      <c r="CC119" s="4"/>
      <c r="CD119" s="4"/>
      <c r="CE119" s="8"/>
      <c r="CF119" s="4"/>
      <c r="CG119" s="8"/>
      <c r="CH119" s="7"/>
      <c r="CI119" s="4"/>
      <c r="CJ119" s="4"/>
      <c r="CK119" s="8"/>
      <c r="CL119" s="4"/>
      <c r="CM119" s="8"/>
      <c r="CN119" s="7">
        <v>498.19776466944245</v>
      </c>
      <c r="CO119" s="4">
        <v>17639986.050000012</v>
      </c>
      <c r="CP119" s="4">
        <v>41068073.430000022</v>
      </c>
      <c r="CQ119" s="8">
        <v>173.91632257225169</v>
      </c>
      <c r="CR119" s="4">
        <v>4760546.509999997</v>
      </c>
      <c r="CS119" s="8">
        <v>97.118437044607489</v>
      </c>
      <c r="CV119" s="4"/>
      <c r="CW119" s="4"/>
      <c r="CX119" s="5">
        <f t="shared" si="1"/>
        <v>0</v>
      </c>
    </row>
    <row r="120" spans="1:102" x14ac:dyDescent="0.2">
      <c r="A120" s="2" t="s">
        <v>694</v>
      </c>
      <c r="B120" s="7"/>
      <c r="C120" s="4"/>
      <c r="D120" s="4"/>
      <c r="E120" s="8"/>
      <c r="F120" s="4"/>
      <c r="G120" s="8"/>
      <c r="H120" s="7"/>
      <c r="I120" s="4"/>
      <c r="J120" s="4"/>
      <c r="K120" s="8"/>
      <c r="L120" s="4"/>
      <c r="M120" s="8"/>
      <c r="N120" s="7"/>
      <c r="O120" s="4"/>
      <c r="P120" s="4"/>
      <c r="Q120" s="8"/>
      <c r="R120" s="4"/>
      <c r="S120" s="8"/>
      <c r="T120" s="7"/>
      <c r="U120" s="4"/>
      <c r="V120" s="4"/>
      <c r="W120" s="8"/>
      <c r="X120" s="4"/>
      <c r="Y120" s="8"/>
      <c r="Z120" s="7"/>
      <c r="AA120" s="4"/>
      <c r="AB120" s="4"/>
      <c r="AC120" s="8"/>
      <c r="AD120" s="4"/>
      <c r="AE120" s="8"/>
      <c r="AF120" s="7"/>
      <c r="AG120" s="4"/>
      <c r="AH120" s="4"/>
      <c r="AI120" s="8"/>
      <c r="AJ120" s="4"/>
      <c r="AK120" s="8"/>
      <c r="AL120" s="7">
        <v>0</v>
      </c>
      <c r="AM120" s="4">
        <v>-47716</v>
      </c>
      <c r="AN120" s="4">
        <v>341443</v>
      </c>
      <c r="AO120" s="8">
        <v>1712.91369891815</v>
      </c>
      <c r="AP120" s="4"/>
      <c r="AQ120" s="8">
        <v>453.395055125429</v>
      </c>
      <c r="AR120" s="7">
        <v>0</v>
      </c>
      <c r="AS120" s="4">
        <v>160799</v>
      </c>
      <c r="AT120" s="4">
        <v>483672</v>
      </c>
      <c r="AU120" s="8">
        <v>644.89001937</v>
      </c>
      <c r="AV120" s="4">
        <v>158774</v>
      </c>
      <c r="AW120" s="8">
        <v>189.83928383</v>
      </c>
      <c r="AX120" s="7">
        <v>0</v>
      </c>
      <c r="AY120" s="4">
        <v>270167</v>
      </c>
      <c r="AZ120" s="4">
        <v>737811</v>
      </c>
      <c r="BA120" s="8">
        <v>654.42022317967496</v>
      </c>
      <c r="BB120" s="4">
        <v>265056</v>
      </c>
      <c r="BC120" s="8">
        <v>315.34839323218699</v>
      </c>
      <c r="BD120" s="7">
        <v>0</v>
      </c>
      <c r="BE120" s="4">
        <v>22929</v>
      </c>
      <c r="BF120" s="4">
        <v>688376</v>
      </c>
      <c r="BG120" s="8">
        <v>1163.7554754892401</v>
      </c>
      <c r="BH120" s="4">
        <v>13579</v>
      </c>
      <c r="BI120" s="8">
        <v>529.26780615219695</v>
      </c>
      <c r="BJ120" s="7">
        <v>0</v>
      </c>
      <c r="BK120" s="4">
        <v>-422369</v>
      </c>
      <c r="BL120" s="4">
        <v>187700</v>
      </c>
      <c r="BM120" s="8">
        <v>373.38214619807701</v>
      </c>
      <c r="BN120" s="4">
        <v>-462569</v>
      </c>
      <c r="BO120" s="8">
        <v>71.912417801228798</v>
      </c>
      <c r="BP120" s="7">
        <v>104.883929081866</v>
      </c>
      <c r="BQ120" s="4">
        <v>-54674</v>
      </c>
      <c r="BR120" s="4">
        <v>125041</v>
      </c>
      <c r="BS120" s="8">
        <v>123.85498032507</v>
      </c>
      <c r="BT120" s="4">
        <v>-120923</v>
      </c>
      <c r="BU120" s="8">
        <v>36.290197362003397</v>
      </c>
      <c r="BV120" s="7"/>
      <c r="BW120" s="4"/>
      <c r="BX120" s="4"/>
      <c r="BY120" s="8"/>
      <c r="BZ120" s="4"/>
      <c r="CA120" s="8"/>
      <c r="CB120" s="7"/>
      <c r="CC120" s="4"/>
      <c r="CD120" s="4"/>
      <c r="CE120" s="8"/>
      <c r="CF120" s="4"/>
      <c r="CG120" s="8"/>
      <c r="CH120" s="7"/>
      <c r="CI120" s="4"/>
      <c r="CJ120" s="4"/>
      <c r="CK120" s="8"/>
      <c r="CL120" s="4"/>
      <c r="CM120" s="8"/>
      <c r="CN120" s="7">
        <v>104.883929081866</v>
      </c>
      <c r="CO120" s="4">
        <v>-70864</v>
      </c>
      <c r="CP120" s="4">
        <v>2564043</v>
      </c>
      <c r="CQ120" s="8">
        <v>4673.2165434802118</v>
      </c>
      <c r="CR120" s="4">
        <v>-146083</v>
      </c>
      <c r="CS120" s="8">
        <v>1596.0531535030452</v>
      </c>
      <c r="CV120" s="4"/>
      <c r="CW120" s="4"/>
      <c r="CX120" s="5">
        <f t="shared" si="1"/>
        <v>0</v>
      </c>
    </row>
    <row r="121" spans="1:102" x14ac:dyDescent="0.2">
      <c r="A121" s="2" t="s">
        <v>799</v>
      </c>
      <c r="B121" s="7">
        <v>77.067860614408005</v>
      </c>
      <c r="C121" s="4">
        <v>2071689.15</v>
      </c>
      <c r="D121" s="4">
        <v>8538473.5599999893</v>
      </c>
      <c r="E121" s="8">
        <v>89.056696313870802</v>
      </c>
      <c r="F121" s="4">
        <v>1458086.86</v>
      </c>
      <c r="G121" s="8">
        <v>75.898354286995996</v>
      </c>
      <c r="H121" s="7">
        <v>75.495478468294294</v>
      </c>
      <c r="I121" s="4">
        <v>2786035.41</v>
      </c>
      <c r="J121" s="4">
        <v>12277775.369999999</v>
      </c>
      <c r="K121" s="8">
        <v>64.102349955259697</v>
      </c>
      <c r="L121" s="4">
        <v>2435734.81</v>
      </c>
      <c r="M121" s="8">
        <v>103.400913299835</v>
      </c>
      <c r="N121" s="7">
        <v>77.264832229826695</v>
      </c>
      <c r="O121" s="4">
        <v>1877319.3799999901</v>
      </c>
      <c r="P121" s="4">
        <v>15464632.380000001</v>
      </c>
      <c r="Q121" s="8">
        <v>95.808769014542193</v>
      </c>
      <c r="R121" s="4">
        <v>1078791.0799999901</v>
      </c>
      <c r="S121" s="8">
        <v>125.028916893082</v>
      </c>
      <c r="T121" s="7"/>
      <c r="U121" s="4">
        <v>1088347</v>
      </c>
      <c r="V121" s="4">
        <v>17173462</v>
      </c>
      <c r="W121" s="8">
        <v>70.634050000000002</v>
      </c>
      <c r="X121" s="4">
        <v>1038559</v>
      </c>
      <c r="Y121" s="8">
        <v>121</v>
      </c>
      <c r="Z121" s="7">
        <v>73.663669329925</v>
      </c>
      <c r="AA121" s="4">
        <v>1190234</v>
      </c>
      <c r="AB121" s="4">
        <v>19238382</v>
      </c>
      <c r="AC121" s="8">
        <v>15</v>
      </c>
      <c r="AD121" s="4">
        <v>841716</v>
      </c>
      <c r="AE121" s="8">
        <v>146</v>
      </c>
      <c r="AF121" s="7">
        <v>79.780999657935197</v>
      </c>
      <c r="AG121" s="4">
        <v>273625.06</v>
      </c>
      <c r="AH121" s="4">
        <v>18840658.199999999</v>
      </c>
      <c r="AI121" s="8">
        <v>7</v>
      </c>
      <c r="AJ121" s="4">
        <v>74867.97</v>
      </c>
      <c r="AK121" s="8">
        <v>139</v>
      </c>
      <c r="AL121" s="7">
        <v>77.875157516307397</v>
      </c>
      <c r="AM121" s="4">
        <v>2778985</v>
      </c>
      <c r="AN121" s="4">
        <v>22029407</v>
      </c>
      <c r="AO121" s="8">
        <v>141.07382319757599</v>
      </c>
      <c r="AP121" s="4">
        <v>2454062</v>
      </c>
      <c r="AQ121" s="8">
        <v>171.36111749436299</v>
      </c>
      <c r="AR121" s="7">
        <v>78.337138915195297</v>
      </c>
      <c r="AS121" s="4">
        <v>2044253</v>
      </c>
      <c r="AT121" s="4">
        <v>23884388</v>
      </c>
      <c r="AU121" s="8">
        <v>200.10911597</v>
      </c>
      <c r="AV121" s="4">
        <v>2229547</v>
      </c>
      <c r="AW121" s="8">
        <v>176.31880674000001</v>
      </c>
      <c r="AX121" s="7">
        <v>74.702897939734797</v>
      </c>
      <c r="AY121" s="4">
        <v>3533063</v>
      </c>
      <c r="AZ121" s="4">
        <v>26438485</v>
      </c>
      <c r="BA121" s="8">
        <v>192.033858333154</v>
      </c>
      <c r="BB121" s="4">
        <v>2870776</v>
      </c>
      <c r="BC121" s="8">
        <v>188.68842216481701</v>
      </c>
      <c r="BD121" s="7">
        <v>74.999706781429595</v>
      </c>
      <c r="BE121" s="4">
        <v>2864476</v>
      </c>
      <c r="BF121" s="4">
        <v>27780347</v>
      </c>
      <c r="BG121" s="8">
        <v>199.345638129251</v>
      </c>
      <c r="BH121" s="4">
        <v>2744326</v>
      </c>
      <c r="BI121" s="8">
        <v>189.76289554433299</v>
      </c>
      <c r="BJ121" s="7">
        <v>75.916989795322607</v>
      </c>
      <c r="BK121" s="4">
        <v>3438814</v>
      </c>
      <c r="BL121" s="4">
        <v>30616104</v>
      </c>
      <c r="BM121" s="8">
        <v>193.073222821645</v>
      </c>
      <c r="BN121" s="4">
        <v>3343489</v>
      </c>
      <c r="BO121" s="8">
        <v>204.027966672894</v>
      </c>
      <c r="BP121" s="7">
        <v>73.320989706349195</v>
      </c>
      <c r="BQ121" s="4">
        <v>5429451</v>
      </c>
      <c r="BR121" s="4">
        <v>33997046</v>
      </c>
      <c r="BS121" s="8">
        <v>205.34776181667399</v>
      </c>
      <c r="BT121" s="4">
        <v>4763504</v>
      </c>
      <c r="BU121" s="8">
        <v>223.612269114659</v>
      </c>
      <c r="BV121" s="7">
        <v>72.783980666671994</v>
      </c>
      <c r="BW121" s="4">
        <v>4718419</v>
      </c>
      <c r="BX121" s="4">
        <v>36047089</v>
      </c>
      <c r="BY121" s="8">
        <v>178.17303773686999</v>
      </c>
      <c r="BZ121" s="4">
        <v>4249998</v>
      </c>
      <c r="CA121" s="8">
        <v>222.56469707129699</v>
      </c>
      <c r="CB121" s="7">
        <v>72.982090331501524</v>
      </c>
      <c r="CC121" s="4">
        <v>5167667</v>
      </c>
      <c r="CD121" s="4">
        <v>38430584</v>
      </c>
      <c r="CE121" s="8">
        <v>183.371736035536</v>
      </c>
      <c r="CF121" s="4">
        <v>4834773</v>
      </c>
      <c r="CG121" s="8">
        <v>221.60257578406001</v>
      </c>
      <c r="CH121" s="7">
        <v>75.645301136666603</v>
      </c>
      <c r="CI121" s="4">
        <v>809285</v>
      </c>
      <c r="CJ121" s="4">
        <v>30338976</v>
      </c>
      <c r="CK121" s="8">
        <v>64.427722879694201</v>
      </c>
      <c r="CL121" s="4">
        <v>340864</v>
      </c>
      <c r="CM121" s="8">
        <v>165.67997501428201</v>
      </c>
      <c r="CN121" s="7">
        <v>1059.8370930895683</v>
      </c>
      <c r="CO121" s="4">
        <v>40071662.999999993</v>
      </c>
      <c r="CP121" s="4">
        <v>361095809.50999999</v>
      </c>
      <c r="CQ121" s="8">
        <v>1898.5577822040727</v>
      </c>
      <c r="CR121" s="4">
        <v>34759094.719999991</v>
      </c>
      <c r="CS121" s="8">
        <v>2473.9469100806177</v>
      </c>
      <c r="CV121" s="4">
        <v>38430584</v>
      </c>
      <c r="CW121" s="4">
        <v>30338976</v>
      </c>
      <c r="CX121" s="5">
        <f t="shared" si="1"/>
        <v>-8091608</v>
      </c>
    </row>
    <row r="122" spans="1:102" x14ac:dyDescent="0.2">
      <c r="A122" s="2" t="s">
        <v>670</v>
      </c>
      <c r="B122" s="7">
        <v>56.995815386357798</v>
      </c>
      <c r="C122" s="4">
        <v>366035.85</v>
      </c>
      <c r="D122" s="4">
        <v>3087947.4400000102</v>
      </c>
      <c r="E122" s="8">
        <v>389.16699955621198</v>
      </c>
      <c r="F122" s="4">
        <v>366035.85</v>
      </c>
      <c r="G122" s="8">
        <v>177.049661985439</v>
      </c>
      <c r="H122" s="7">
        <v>58.032921196383498</v>
      </c>
      <c r="I122" s="4">
        <v>304511.84999999998</v>
      </c>
      <c r="J122" s="4">
        <v>2458490.4500000002</v>
      </c>
      <c r="K122" s="8">
        <v>249.87133774962001</v>
      </c>
      <c r="L122" s="4">
        <v>649121.09</v>
      </c>
      <c r="M122" s="8">
        <v>135.714662470913</v>
      </c>
      <c r="N122" s="7">
        <v>62.492257926815903</v>
      </c>
      <c r="O122" s="4">
        <v>27559.459999999799</v>
      </c>
      <c r="P122" s="4">
        <v>2533272.5899999901</v>
      </c>
      <c r="Q122" s="8">
        <v>201.43452925773201</v>
      </c>
      <c r="R122" s="4">
        <v>7559.4599999996499</v>
      </c>
      <c r="S122" s="8">
        <v>130.815753868342</v>
      </c>
      <c r="T122" s="7">
        <v>66.109335909999999</v>
      </c>
      <c r="U122" s="4">
        <v>52915.74</v>
      </c>
      <c r="V122" s="4">
        <v>2311633.2000000002</v>
      </c>
      <c r="W122" s="8">
        <v>174.1041266</v>
      </c>
      <c r="X122" s="4">
        <v>46857.74</v>
      </c>
      <c r="Y122" s="8">
        <v>112.27777740000001</v>
      </c>
      <c r="Z122" s="7">
        <v>65.333862440000004</v>
      </c>
      <c r="AA122" s="4"/>
      <c r="AB122" s="4">
        <v>1444435.48</v>
      </c>
      <c r="AC122" s="8">
        <v>98.140489250000002</v>
      </c>
      <c r="AD122" s="4">
        <v>16375.51</v>
      </c>
      <c r="AE122" s="8">
        <v>69.822804689999998</v>
      </c>
      <c r="AF122" s="7">
        <v>56.307322324064899</v>
      </c>
      <c r="AG122" s="4">
        <v>302996</v>
      </c>
      <c r="AH122" s="4">
        <v>1639709</v>
      </c>
      <c r="AI122" s="8">
        <v>136</v>
      </c>
      <c r="AJ122" s="4">
        <v>346211</v>
      </c>
      <c r="AK122" s="8">
        <v>84</v>
      </c>
      <c r="AL122" s="7">
        <v>47.774726368641304</v>
      </c>
      <c r="AM122" s="4">
        <v>532994</v>
      </c>
      <c r="AN122" s="4">
        <v>1305475</v>
      </c>
      <c r="AO122" s="8">
        <v>113.123640782751</v>
      </c>
      <c r="AP122" s="4">
        <v>547607</v>
      </c>
      <c r="AQ122" s="8">
        <v>77.400098715919</v>
      </c>
      <c r="AR122" s="7">
        <v>52.484878835043297</v>
      </c>
      <c r="AS122" s="4">
        <v>218003</v>
      </c>
      <c r="AT122" s="4">
        <v>920046</v>
      </c>
      <c r="AU122" s="8">
        <v>118.40335609</v>
      </c>
      <c r="AV122" s="4">
        <v>385549</v>
      </c>
      <c r="AW122" s="8">
        <v>44.770229501999999</v>
      </c>
      <c r="AX122" s="7">
        <v>37.359402597645598</v>
      </c>
      <c r="AY122" s="4">
        <v>2045086</v>
      </c>
      <c r="AZ122" s="4">
        <v>2403813</v>
      </c>
      <c r="BA122" s="8">
        <v>170.360181387891</v>
      </c>
      <c r="BB122" s="4">
        <v>2108791</v>
      </c>
      <c r="BC122" s="8">
        <v>126.771220823131</v>
      </c>
      <c r="BD122" s="7">
        <v>43.110976323570597</v>
      </c>
      <c r="BE122" s="4">
        <v>437380</v>
      </c>
      <c r="BF122" s="4">
        <v>2158782</v>
      </c>
      <c r="BG122" s="8">
        <v>151.611185873843</v>
      </c>
      <c r="BH122" s="4">
        <v>258960</v>
      </c>
      <c r="BI122" s="8">
        <v>96.533961091856597</v>
      </c>
      <c r="BJ122" s="7">
        <v>37.684585511139701</v>
      </c>
      <c r="BK122" s="4">
        <v>2518330</v>
      </c>
      <c r="BL122" s="4">
        <v>4468779</v>
      </c>
      <c r="BM122" s="8">
        <v>267.68593808767002</v>
      </c>
      <c r="BN122" s="4">
        <v>2192098</v>
      </c>
      <c r="BO122" s="8">
        <v>233.16737286753801</v>
      </c>
      <c r="BP122" s="7">
        <v>40.5243561144108</v>
      </c>
      <c r="BQ122" s="4">
        <v>2397392</v>
      </c>
      <c r="BR122" s="4">
        <v>6743802</v>
      </c>
      <c r="BS122" s="8">
        <v>375.94276740040198</v>
      </c>
      <c r="BT122" s="4">
        <v>1789507</v>
      </c>
      <c r="BU122" s="8">
        <v>318.050859447954</v>
      </c>
      <c r="BV122" s="7">
        <v>40.485986542050803</v>
      </c>
      <c r="BW122" s="4">
        <v>2180878</v>
      </c>
      <c r="BX122" s="4">
        <v>7034449</v>
      </c>
      <c r="BY122" s="8">
        <v>358.45121759360501</v>
      </c>
      <c r="BZ122" s="4">
        <v>1406826</v>
      </c>
      <c r="CA122" s="8">
        <v>293.81167848456198</v>
      </c>
      <c r="CB122" s="7">
        <v>43.94697195521529</v>
      </c>
      <c r="CC122" s="4">
        <v>1704613</v>
      </c>
      <c r="CD122" s="4">
        <v>7185545</v>
      </c>
      <c r="CE122" s="8">
        <v>331.65729762741302</v>
      </c>
      <c r="CF122" s="4">
        <v>1026606</v>
      </c>
      <c r="CG122" s="8">
        <v>288.70467526368299</v>
      </c>
      <c r="CH122" s="7">
        <v>48.142202409868801</v>
      </c>
      <c r="CI122" s="4">
        <v>-424607</v>
      </c>
      <c r="CJ122" s="4">
        <v>4190525</v>
      </c>
      <c r="CK122" s="8">
        <v>187.880524883737</v>
      </c>
      <c r="CL122" s="4">
        <v>-1390769</v>
      </c>
      <c r="CM122" s="8">
        <v>137.20816902976401</v>
      </c>
      <c r="CN122" s="7">
        <v>756.7856018412084</v>
      </c>
      <c r="CO122" s="4">
        <v>12664087.9</v>
      </c>
      <c r="CP122" s="4">
        <v>49886704.159999996</v>
      </c>
      <c r="CQ122" s="8">
        <v>3323.8335921408761</v>
      </c>
      <c r="CR122" s="4">
        <v>9757335.6499999985</v>
      </c>
      <c r="CS122" s="8">
        <v>2326.0989256411017</v>
      </c>
      <c r="CV122" s="4">
        <v>7185545</v>
      </c>
      <c r="CW122" s="4">
        <v>4190525</v>
      </c>
      <c r="CX122" s="5">
        <f t="shared" si="1"/>
        <v>-2995020</v>
      </c>
    </row>
    <row r="123" spans="1:102" x14ac:dyDescent="0.2">
      <c r="A123" s="2" t="s">
        <v>815</v>
      </c>
      <c r="B123" s="7"/>
      <c r="C123" s="4"/>
      <c r="D123" s="4"/>
      <c r="E123" s="8"/>
      <c r="F123" s="4"/>
      <c r="G123" s="8"/>
      <c r="H123" s="7"/>
      <c r="I123" s="4"/>
      <c r="J123" s="4"/>
      <c r="K123" s="8"/>
      <c r="L123" s="4"/>
      <c r="M123" s="8"/>
      <c r="N123" s="7"/>
      <c r="O123" s="4"/>
      <c r="P123" s="4"/>
      <c r="Q123" s="8"/>
      <c r="R123" s="4"/>
      <c r="S123" s="8"/>
      <c r="T123" s="7"/>
      <c r="U123" s="4"/>
      <c r="V123" s="4"/>
      <c r="W123" s="8"/>
      <c r="X123" s="4"/>
      <c r="Y123" s="8"/>
      <c r="Z123" s="7"/>
      <c r="AA123" s="4"/>
      <c r="AB123" s="4"/>
      <c r="AC123" s="8"/>
      <c r="AD123" s="4"/>
      <c r="AE123" s="8"/>
      <c r="AF123" s="7">
        <v>74.045249581020499</v>
      </c>
      <c r="AG123" s="4">
        <v>1219422</v>
      </c>
      <c r="AH123" s="4">
        <v>1637286</v>
      </c>
      <c r="AI123" s="8">
        <v>37</v>
      </c>
      <c r="AJ123" s="4">
        <v>1129568</v>
      </c>
      <c r="AK123" s="8">
        <v>33</v>
      </c>
      <c r="AL123" s="7">
        <v>77.541337137998198</v>
      </c>
      <c r="AM123" s="4">
        <v>1288104</v>
      </c>
      <c r="AN123" s="4">
        <v>3373916</v>
      </c>
      <c r="AO123" s="8">
        <v>56.2966794463578</v>
      </c>
      <c r="AP123" s="4">
        <v>1099308</v>
      </c>
      <c r="AQ123" s="8">
        <v>65.772616804210799</v>
      </c>
      <c r="AR123" s="7"/>
      <c r="AS123" s="4"/>
      <c r="AT123" s="4"/>
      <c r="AU123" s="8"/>
      <c r="AV123" s="4"/>
      <c r="AW123" s="8"/>
      <c r="AX123" s="7">
        <v>75.367100243653695</v>
      </c>
      <c r="AY123" s="4">
        <v>986273</v>
      </c>
      <c r="AZ123" s="4">
        <v>4291007</v>
      </c>
      <c r="BA123" s="8">
        <v>39.437464490793403</v>
      </c>
      <c r="BB123" s="4">
        <v>70659</v>
      </c>
      <c r="BC123" s="8">
        <v>66.033606398268006</v>
      </c>
      <c r="BD123" s="7">
        <v>74.663473980034595</v>
      </c>
      <c r="BE123" s="4">
        <v>-120871</v>
      </c>
      <c r="BF123" s="4">
        <v>4361046</v>
      </c>
      <c r="BG123" s="8">
        <v>62.058324702705299</v>
      </c>
      <c r="BH123" s="4">
        <v>-186647</v>
      </c>
      <c r="BI123" s="8">
        <v>214.90695758658899</v>
      </c>
      <c r="BJ123" s="7">
        <v>82.094981700395806</v>
      </c>
      <c r="BK123" s="4">
        <v>-553353</v>
      </c>
      <c r="BL123" s="4">
        <v>1014918</v>
      </c>
      <c r="BM123" s="8">
        <v>24.022774230103401</v>
      </c>
      <c r="BN123" s="4">
        <v>-289138</v>
      </c>
      <c r="BO123" s="8">
        <v>14.6210787762457</v>
      </c>
      <c r="BP123" s="7">
        <v>78.104829673759895</v>
      </c>
      <c r="BQ123" s="4">
        <v>2042645</v>
      </c>
      <c r="BR123" s="4">
        <v>2829246</v>
      </c>
      <c r="BS123" s="8">
        <v>44.095560414587297</v>
      </c>
      <c r="BT123" s="4">
        <v>1515090</v>
      </c>
      <c r="BU123" s="8">
        <v>35.924092352202699</v>
      </c>
      <c r="BV123" s="7">
        <v>76.879968332836398</v>
      </c>
      <c r="BW123" s="4">
        <v>1359394</v>
      </c>
      <c r="BX123" s="4">
        <v>1949974</v>
      </c>
      <c r="BY123" s="8">
        <v>20.237777575471998</v>
      </c>
      <c r="BZ123" s="4">
        <v>909403</v>
      </c>
      <c r="CA123" s="8">
        <v>24.908519342301702</v>
      </c>
      <c r="CB123" s="7"/>
      <c r="CC123" s="4"/>
      <c r="CD123" s="4"/>
      <c r="CE123" s="8"/>
      <c r="CF123" s="4"/>
      <c r="CG123" s="8"/>
      <c r="CH123" s="7">
        <v>87.535462286701119</v>
      </c>
      <c r="CI123" s="4">
        <v>827570</v>
      </c>
      <c r="CJ123" s="4">
        <v>1192953</v>
      </c>
      <c r="CK123" s="8">
        <v>6.1717381756848804</v>
      </c>
      <c r="CL123" s="4">
        <v>-61028</v>
      </c>
      <c r="CM123" s="8">
        <v>13.53330865091</v>
      </c>
      <c r="CN123" s="7">
        <v>626.23240293640015</v>
      </c>
      <c r="CO123" s="4">
        <v>7049184</v>
      </c>
      <c r="CP123" s="4">
        <v>20650346</v>
      </c>
      <c r="CQ123" s="8">
        <v>289.32031903570413</v>
      </c>
      <c r="CR123" s="4">
        <v>4187215</v>
      </c>
      <c r="CS123" s="8">
        <v>468.70017991072791</v>
      </c>
      <c r="CV123" s="4"/>
      <c r="CW123" s="4">
        <v>1192953</v>
      </c>
      <c r="CX123" s="5">
        <f t="shared" si="1"/>
        <v>1192953</v>
      </c>
    </row>
    <row r="124" spans="1:102" x14ac:dyDescent="0.2">
      <c r="A124" s="2" t="s">
        <v>823</v>
      </c>
      <c r="B124" s="7"/>
      <c r="C124" s="4"/>
      <c r="D124" s="4"/>
      <c r="E124" s="8"/>
      <c r="F124" s="4"/>
      <c r="G124" s="8"/>
      <c r="H124" s="7"/>
      <c r="I124" s="4"/>
      <c r="J124" s="4"/>
      <c r="K124" s="8"/>
      <c r="L124" s="4"/>
      <c r="M124" s="8"/>
      <c r="N124" s="7">
        <v>36.327762318315003</v>
      </c>
      <c r="O124" s="4">
        <v>7538710.2999999998</v>
      </c>
      <c r="P124" s="4">
        <v>132858.15999999599</v>
      </c>
      <c r="Q124" s="8">
        <v>146.32859607434199</v>
      </c>
      <c r="R124" s="4">
        <v>4259052.5999999996</v>
      </c>
      <c r="S124" s="8">
        <v>1.7637339991035399</v>
      </c>
      <c r="T124" s="7">
        <v>82.264843769999999</v>
      </c>
      <c r="U124" s="4">
        <v>2156955.29</v>
      </c>
      <c r="V124" s="4">
        <v>1990783.92</v>
      </c>
      <c r="W124" s="8">
        <v>29.445899520000001</v>
      </c>
      <c r="X124" s="4">
        <v>1026034.84</v>
      </c>
      <c r="Y124" s="8">
        <v>7.3965766349999997</v>
      </c>
      <c r="Z124" s="7">
        <v>80.347430040000006</v>
      </c>
      <c r="AA124" s="4">
        <v>5979356.8300000001</v>
      </c>
      <c r="AB124" s="4">
        <v>4525033.08</v>
      </c>
      <c r="AC124" s="8">
        <v>46.676237960000002</v>
      </c>
      <c r="AD124" s="4">
        <v>4459838.12</v>
      </c>
      <c r="AE124" s="8">
        <v>16.96831006</v>
      </c>
      <c r="AF124" s="7">
        <v>80.019072301106903</v>
      </c>
      <c r="AG124" s="4">
        <v>6252650</v>
      </c>
      <c r="AH124" s="4">
        <v>9347548</v>
      </c>
      <c r="AI124" s="8">
        <v>32</v>
      </c>
      <c r="AJ124" s="4">
        <v>4527714</v>
      </c>
      <c r="AK124" s="8">
        <v>34</v>
      </c>
      <c r="AL124" s="7">
        <v>81.265048909216205</v>
      </c>
      <c r="AM124" s="4">
        <v>5673731</v>
      </c>
      <c r="AN124" s="4">
        <v>12569945</v>
      </c>
      <c r="AO124" s="8">
        <v>64.934522606834406</v>
      </c>
      <c r="AP124" s="4">
        <v>3442418</v>
      </c>
      <c r="AQ124" s="8">
        <v>45.991997202984798</v>
      </c>
      <c r="AR124" s="7">
        <v>79.702867807513101</v>
      </c>
      <c r="AS124" s="4">
        <v>4180904</v>
      </c>
      <c r="AT124" s="4">
        <v>13386179</v>
      </c>
      <c r="AU124" s="8">
        <v>60.417910245999998</v>
      </c>
      <c r="AV124" s="4">
        <v>2637088</v>
      </c>
      <c r="AW124" s="8">
        <v>45.226843660999997</v>
      </c>
      <c r="AX124" s="7">
        <v>82.857425751654205</v>
      </c>
      <c r="AY124" s="4">
        <v>1826769</v>
      </c>
      <c r="AZ124" s="4">
        <v>15352436</v>
      </c>
      <c r="BA124" s="8">
        <v>53.933097298602199</v>
      </c>
      <c r="BB124" s="4">
        <v>770006</v>
      </c>
      <c r="BC124" s="8">
        <v>49.101242993611002</v>
      </c>
      <c r="BD124" s="7">
        <v>82.726756440868201</v>
      </c>
      <c r="BE124" s="4">
        <v>4141418</v>
      </c>
      <c r="BF124" s="4">
        <v>13452875</v>
      </c>
      <c r="BG124" s="8">
        <v>27.9967486205021</v>
      </c>
      <c r="BH124" s="4">
        <v>1998186</v>
      </c>
      <c r="BI124" s="8">
        <v>41.444819462818899</v>
      </c>
      <c r="BJ124" s="7">
        <v>82.131257196570203</v>
      </c>
      <c r="BK124" s="4">
        <v>5367657</v>
      </c>
      <c r="BL124" s="4">
        <v>16823866</v>
      </c>
      <c r="BM124" s="8">
        <v>17.561426134939602</v>
      </c>
      <c r="BN124" s="4">
        <v>2885837</v>
      </c>
      <c r="BO124" s="8">
        <v>51.811035010965703</v>
      </c>
      <c r="BP124" s="7">
        <v>80.126958604560699</v>
      </c>
      <c r="BQ124" s="4">
        <v>8051967</v>
      </c>
      <c r="BR124" s="4">
        <v>19335352</v>
      </c>
      <c r="BS124" s="8">
        <v>19.3736561550833</v>
      </c>
      <c r="BT124" s="4">
        <v>5295007</v>
      </c>
      <c r="BU124" s="8">
        <v>56.999407980464603</v>
      </c>
      <c r="BV124" s="7">
        <v>80.197424421191997</v>
      </c>
      <c r="BW124" s="4">
        <v>7319881</v>
      </c>
      <c r="BX124" s="4">
        <v>20360326</v>
      </c>
      <c r="BY124" s="8">
        <v>27.300190346223399</v>
      </c>
      <c r="BZ124" s="4">
        <v>3502543</v>
      </c>
      <c r="CA124" s="8">
        <v>54.832439927829299</v>
      </c>
      <c r="CB124" s="7">
        <v>84.725348669834261</v>
      </c>
      <c r="CC124" s="4">
        <v>-1643089</v>
      </c>
      <c r="CD124" s="4">
        <v>14132603</v>
      </c>
      <c r="CE124" s="8">
        <v>17.202799779973098</v>
      </c>
      <c r="CF124" s="4">
        <v>-4650000</v>
      </c>
      <c r="CG124" s="8">
        <v>36.550001552808801</v>
      </c>
      <c r="CH124" s="7">
        <v>80.759688896688459</v>
      </c>
      <c r="CI124" s="4">
        <v>4880090</v>
      </c>
      <c r="CJ124" s="4">
        <v>22245390</v>
      </c>
      <c r="CK124" s="8">
        <v>32.313126945682399</v>
      </c>
      <c r="CL124" s="4">
        <v>2607351</v>
      </c>
      <c r="CM124" s="8">
        <v>57.065587334919599</v>
      </c>
      <c r="CN124" s="7">
        <v>1013.4518851275192</v>
      </c>
      <c r="CO124" s="4">
        <v>61727000.420000002</v>
      </c>
      <c r="CP124" s="4">
        <v>163655195.16</v>
      </c>
      <c r="CQ124" s="8">
        <v>575.48421168818254</v>
      </c>
      <c r="CR124" s="4">
        <v>32761075.560000002</v>
      </c>
      <c r="CS124" s="8">
        <v>499.1519958215062</v>
      </c>
      <c r="CV124" s="4">
        <v>14132603</v>
      </c>
      <c r="CW124" s="4">
        <v>22245390</v>
      </c>
      <c r="CX124" s="5">
        <f t="shared" si="1"/>
        <v>8112787</v>
      </c>
    </row>
    <row r="125" spans="1:102" x14ac:dyDescent="0.2">
      <c r="A125" s="2" t="s">
        <v>418</v>
      </c>
      <c r="B125" s="7"/>
      <c r="C125" s="4"/>
      <c r="D125" s="4"/>
      <c r="E125" s="8"/>
      <c r="F125" s="4"/>
      <c r="G125" s="8"/>
      <c r="H125" s="7"/>
      <c r="I125" s="4"/>
      <c r="J125" s="4"/>
      <c r="K125" s="8"/>
      <c r="L125" s="4"/>
      <c r="M125" s="8"/>
      <c r="N125" s="7"/>
      <c r="O125" s="4"/>
      <c r="P125" s="4"/>
      <c r="Q125" s="8"/>
      <c r="R125" s="4"/>
      <c r="S125" s="8"/>
      <c r="T125" s="7"/>
      <c r="U125" s="4"/>
      <c r="V125" s="4"/>
      <c r="W125" s="8"/>
      <c r="X125" s="4"/>
      <c r="Y125" s="8"/>
      <c r="Z125" s="7"/>
      <c r="AA125" s="4"/>
      <c r="AB125" s="4"/>
      <c r="AC125" s="8"/>
      <c r="AD125" s="4"/>
      <c r="AE125" s="8"/>
      <c r="AF125" s="7"/>
      <c r="AG125" s="4"/>
      <c r="AH125" s="4"/>
      <c r="AI125" s="8"/>
      <c r="AJ125" s="4"/>
      <c r="AK125" s="8"/>
      <c r="AL125" s="7"/>
      <c r="AM125" s="4"/>
      <c r="AN125" s="4"/>
      <c r="AO125" s="8"/>
      <c r="AP125" s="4"/>
      <c r="AQ125" s="8"/>
      <c r="AR125" s="7"/>
      <c r="AS125" s="4"/>
      <c r="AT125" s="4"/>
      <c r="AU125" s="8"/>
      <c r="AV125" s="4"/>
      <c r="AW125" s="8"/>
      <c r="AX125" s="7">
        <v>80.133745142291303</v>
      </c>
      <c r="AY125" s="4">
        <v>11711051</v>
      </c>
      <c r="AZ125" s="4">
        <v>35235616</v>
      </c>
      <c r="BA125" s="8">
        <v>44.614423357675101</v>
      </c>
      <c r="BB125" s="4">
        <v>7638</v>
      </c>
      <c r="BC125" s="8">
        <v>24.686343695653299</v>
      </c>
      <c r="BD125" s="7">
        <v>83.289122528790898</v>
      </c>
      <c r="BE125" s="4">
        <v>13286034</v>
      </c>
      <c r="BF125" s="4">
        <v>47140035</v>
      </c>
      <c r="BG125" s="8">
        <v>49.3808794768536</v>
      </c>
      <c r="BH125" s="4">
        <v>1391186</v>
      </c>
      <c r="BI125" s="8">
        <v>32.412614197611802</v>
      </c>
      <c r="BJ125" s="7">
        <v>82.957179681093706</v>
      </c>
      <c r="BK125" s="4">
        <v>17931114</v>
      </c>
      <c r="BL125" s="4">
        <v>60737633</v>
      </c>
      <c r="BM125" s="8">
        <v>68.102283756827504</v>
      </c>
      <c r="BN125" s="4">
        <v>3603491</v>
      </c>
      <c r="BO125" s="8">
        <v>39.528105076488004</v>
      </c>
      <c r="BP125" s="7">
        <v>81.221437751208995</v>
      </c>
      <c r="BQ125" s="4">
        <v>23085648</v>
      </c>
      <c r="BR125" s="4">
        <v>74123248</v>
      </c>
      <c r="BS125" s="8">
        <v>68.677878039068901</v>
      </c>
      <c r="BT125" s="4">
        <v>4734642</v>
      </c>
      <c r="BU125" s="8">
        <v>45.919078923794302</v>
      </c>
      <c r="BV125" s="7">
        <v>81.973389079282498</v>
      </c>
      <c r="BW125" s="4">
        <v>1077875</v>
      </c>
      <c r="BX125" s="4">
        <v>74471900</v>
      </c>
      <c r="BY125" s="8">
        <v>80.251931515764099</v>
      </c>
      <c r="BZ125" s="4">
        <v>-15622427</v>
      </c>
      <c r="CA125" s="8">
        <v>42.906222969142597</v>
      </c>
      <c r="CB125" s="7">
        <v>78.37263292953709</v>
      </c>
      <c r="CC125" s="4">
        <v>21540056</v>
      </c>
      <c r="CD125" s="4">
        <v>92317280</v>
      </c>
      <c r="CE125" s="8">
        <v>79.821842293533706</v>
      </c>
      <c r="CF125" s="4">
        <v>5875336</v>
      </c>
      <c r="CG125" s="8">
        <v>50.507146266153903</v>
      </c>
      <c r="CH125" s="7">
        <v>84.008358336991222</v>
      </c>
      <c r="CI125" s="4">
        <v>-7218955</v>
      </c>
      <c r="CJ125" s="4">
        <v>22799049</v>
      </c>
      <c r="CK125" s="8">
        <v>56.602817831627</v>
      </c>
      <c r="CL125" s="4">
        <v>-18009099</v>
      </c>
      <c r="CM125" s="8">
        <v>12.378267323615299</v>
      </c>
      <c r="CN125" s="7">
        <v>571.9558654491957</v>
      </c>
      <c r="CO125" s="4">
        <v>81412823</v>
      </c>
      <c r="CP125" s="4">
        <v>406824761</v>
      </c>
      <c r="CQ125" s="8">
        <v>447.45205627134999</v>
      </c>
      <c r="CR125" s="4">
        <v>-18019233</v>
      </c>
      <c r="CS125" s="8">
        <v>248.33777845245919</v>
      </c>
      <c r="CV125" s="4">
        <v>92317280</v>
      </c>
      <c r="CW125" s="4">
        <v>22799049</v>
      </c>
      <c r="CX125" s="5">
        <f t="shared" si="1"/>
        <v>-69518231</v>
      </c>
    </row>
    <row r="126" spans="1:102" x14ac:dyDescent="0.2">
      <c r="A126" s="2" t="s">
        <v>352</v>
      </c>
      <c r="B126" s="7"/>
      <c r="C126" s="4"/>
      <c r="D126" s="4"/>
      <c r="E126" s="8"/>
      <c r="F126" s="4"/>
      <c r="G126" s="8"/>
      <c r="H126" s="7"/>
      <c r="I126" s="4"/>
      <c r="J126" s="4"/>
      <c r="K126" s="8"/>
      <c r="L126" s="4"/>
      <c r="M126" s="8"/>
      <c r="N126" s="7"/>
      <c r="O126" s="4"/>
      <c r="P126" s="4"/>
      <c r="Q126" s="8"/>
      <c r="R126" s="4"/>
      <c r="S126" s="8"/>
      <c r="T126" s="7">
        <v>83.283171490000001</v>
      </c>
      <c r="U126" s="4">
        <v>13675010.51</v>
      </c>
      <c r="V126" s="4">
        <v>43429371.630000003</v>
      </c>
      <c r="W126" s="8">
        <v>42.386351879999999</v>
      </c>
      <c r="X126" s="4">
        <v>3183790.88</v>
      </c>
      <c r="Y126" s="8">
        <v>31.007686669999998</v>
      </c>
      <c r="Z126" s="7">
        <v>83.695603634721294</v>
      </c>
      <c r="AA126" s="4">
        <v>15073646</v>
      </c>
      <c r="AB126" s="4">
        <v>48933032.229999997</v>
      </c>
      <c r="AC126" s="8">
        <v>41</v>
      </c>
      <c r="AD126" s="4">
        <v>1616556</v>
      </c>
      <c r="AE126" s="8">
        <v>32.65</v>
      </c>
      <c r="AF126" s="7">
        <v>83.345022175803095</v>
      </c>
      <c r="AG126" s="4">
        <v>17172457</v>
      </c>
      <c r="AH126" s="4">
        <v>50755672</v>
      </c>
      <c r="AI126" s="8">
        <v>33</v>
      </c>
      <c r="AJ126" s="4">
        <v>4394198</v>
      </c>
      <c r="AK126" s="8">
        <v>36</v>
      </c>
      <c r="AL126" s="7">
        <v>83.749714968072297</v>
      </c>
      <c r="AM126" s="4">
        <v>14327148</v>
      </c>
      <c r="AN126" s="4">
        <v>54057291</v>
      </c>
      <c r="AO126" s="8">
        <v>56.176176407655198</v>
      </c>
      <c r="AP126" s="4">
        <v>3795599</v>
      </c>
      <c r="AQ126" s="8">
        <v>36.9962286749562</v>
      </c>
      <c r="AR126" s="7">
        <v>82.831464542489996</v>
      </c>
      <c r="AS126" s="4">
        <v>16488345</v>
      </c>
      <c r="AT126" s="4">
        <v>103992426</v>
      </c>
      <c r="AU126" s="8">
        <v>51.862876800999999</v>
      </c>
      <c r="AV126" s="4">
        <v>6791860</v>
      </c>
      <c r="AW126" s="8">
        <v>68.7069872</v>
      </c>
      <c r="AX126" s="7">
        <v>81.551456209248599</v>
      </c>
      <c r="AY126" s="4">
        <v>16091489</v>
      </c>
      <c r="AZ126" s="4">
        <v>153416565</v>
      </c>
      <c r="BA126" s="8">
        <v>58.031122447004797</v>
      </c>
      <c r="BB126" s="4">
        <v>4726716</v>
      </c>
      <c r="BC126" s="8">
        <v>99.474287139598502</v>
      </c>
      <c r="BD126" s="7">
        <v>80.864814963400505</v>
      </c>
      <c r="BE126" s="4">
        <v>12863986</v>
      </c>
      <c r="BF126" s="4">
        <v>158773003</v>
      </c>
      <c r="BG126" s="8">
        <v>54.330388631292301</v>
      </c>
      <c r="BH126" s="4">
        <v>2296170</v>
      </c>
      <c r="BI126" s="8">
        <v>99.926327257074007</v>
      </c>
      <c r="BJ126" s="7">
        <v>81.074305481544798</v>
      </c>
      <c r="BK126" s="4">
        <v>28043093</v>
      </c>
      <c r="BL126" s="4">
        <v>165109401</v>
      </c>
      <c r="BM126" s="8">
        <v>61.082055909949297</v>
      </c>
      <c r="BN126" s="4">
        <v>12938551</v>
      </c>
      <c r="BO126" s="8">
        <v>105.00509024690101</v>
      </c>
      <c r="BP126" s="7">
        <v>79.083064090749104</v>
      </c>
      <c r="BQ126" s="4">
        <v>34051152</v>
      </c>
      <c r="BR126" s="4">
        <v>180032049</v>
      </c>
      <c r="BS126" s="8">
        <v>70.4763063969325</v>
      </c>
      <c r="BT126" s="4">
        <v>16754056</v>
      </c>
      <c r="BU126" s="8">
        <v>109.952493676117</v>
      </c>
      <c r="BV126" s="7">
        <v>79.7894308501388</v>
      </c>
      <c r="BW126" s="4">
        <v>22275343</v>
      </c>
      <c r="BX126" s="4">
        <v>172784389</v>
      </c>
      <c r="BY126" s="8">
        <v>79.587501882183702</v>
      </c>
      <c r="BZ126" s="4">
        <v>11078647</v>
      </c>
      <c r="CA126" s="8">
        <v>101.741341839683</v>
      </c>
      <c r="CB126" s="7">
        <v>80.498524465990798</v>
      </c>
      <c r="CC126" s="4">
        <v>11005539</v>
      </c>
      <c r="CD126" s="4">
        <v>147549250</v>
      </c>
      <c r="CE126" s="8">
        <v>71.756117142326005</v>
      </c>
      <c r="CF126" s="4">
        <v>637528</v>
      </c>
      <c r="CG126" s="8">
        <v>82.435661993289301</v>
      </c>
      <c r="CH126" s="7">
        <v>81.219002542486962</v>
      </c>
      <c r="CI126" s="4">
        <v>7490379</v>
      </c>
      <c r="CJ126" s="4">
        <v>126374799</v>
      </c>
      <c r="CK126" s="8">
        <v>51.963303112169299</v>
      </c>
      <c r="CL126" s="4">
        <v>-6030165</v>
      </c>
      <c r="CM126" s="8">
        <v>68.850480626152205</v>
      </c>
      <c r="CN126" s="7">
        <v>980.98557541464629</v>
      </c>
      <c r="CO126" s="4">
        <v>208557587.50999999</v>
      </c>
      <c r="CP126" s="4">
        <v>1405207248.8600001</v>
      </c>
      <c r="CQ126" s="8">
        <v>671.6522006105132</v>
      </c>
      <c r="CR126" s="4">
        <v>62183506.879999995</v>
      </c>
      <c r="CS126" s="8">
        <v>872.74658532377134</v>
      </c>
      <c r="CV126" s="4">
        <v>147549250</v>
      </c>
      <c r="CW126" s="4">
        <v>126374799</v>
      </c>
      <c r="CX126" s="5">
        <f t="shared" si="1"/>
        <v>-21174451</v>
      </c>
    </row>
    <row r="127" spans="1:102" x14ac:dyDescent="0.2">
      <c r="A127" s="2" t="s">
        <v>512</v>
      </c>
      <c r="B127" s="7"/>
      <c r="C127" s="4"/>
      <c r="D127" s="4"/>
      <c r="E127" s="8"/>
      <c r="F127" s="4"/>
      <c r="G127" s="8"/>
      <c r="H127" s="7"/>
      <c r="I127" s="4"/>
      <c r="J127" s="4"/>
      <c r="K127" s="8"/>
      <c r="L127" s="4"/>
      <c r="M127" s="8"/>
      <c r="N127" s="7"/>
      <c r="O127" s="4"/>
      <c r="P127" s="4"/>
      <c r="Q127" s="8"/>
      <c r="R127" s="4"/>
      <c r="S127" s="8"/>
      <c r="T127" s="7"/>
      <c r="U127" s="4"/>
      <c r="V127" s="4"/>
      <c r="W127" s="8"/>
      <c r="X127" s="4"/>
      <c r="Y127" s="8"/>
      <c r="Z127" s="7"/>
      <c r="AA127" s="4"/>
      <c r="AB127" s="4"/>
      <c r="AC127" s="8"/>
      <c r="AD127" s="4"/>
      <c r="AE127" s="8"/>
      <c r="AF127" s="7"/>
      <c r="AG127" s="4"/>
      <c r="AH127" s="4"/>
      <c r="AI127" s="8"/>
      <c r="AJ127" s="4"/>
      <c r="AK127" s="8"/>
      <c r="AL127" s="7">
        <v>29.198641553225698</v>
      </c>
      <c r="AM127" s="4">
        <v>1097938</v>
      </c>
      <c r="AN127" s="4">
        <v>6203319</v>
      </c>
      <c r="AO127" s="8">
        <v>464.15823073177597</v>
      </c>
      <c r="AP127" s="4">
        <v>960947</v>
      </c>
      <c r="AQ127" s="8">
        <v>66.948901968917397</v>
      </c>
      <c r="AR127" s="7">
        <v>31.566432643578</v>
      </c>
      <c r="AS127" s="4">
        <v>1675299</v>
      </c>
      <c r="AT127" s="4">
        <v>37648710</v>
      </c>
      <c r="AU127" s="8">
        <v>336.51018972999998</v>
      </c>
      <c r="AV127" s="4">
        <v>1340065</v>
      </c>
      <c r="AW127" s="8">
        <v>330.68335810000002</v>
      </c>
      <c r="AX127" s="7">
        <v>30.0329845800443</v>
      </c>
      <c r="AY127" s="4">
        <v>253143</v>
      </c>
      <c r="AZ127" s="4">
        <v>61206802</v>
      </c>
      <c r="BA127" s="8">
        <v>406.88000160408302</v>
      </c>
      <c r="BB127" s="4">
        <v>102345</v>
      </c>
      <c r="BC127" s="8">
        <v>448.99762150625901</v>
      </c>
      <c r="BD127" s="7">
        <v>26.901319105968199</v>
      </c>
      <c r="BE127" s="4">
        <v>1351682</v>
      </c>
      <c r="BF127" s="4">
        <v>26784391</v>
      </c>
      <c r="BG127" s="8">
        <v>387.276112645995</v>
      </c>
      <c r="BH127" s="4">
        <v>43796</v>
      </c>
      <c r="BI127" s="8">
        <v>189.58881850011801</v>
      </c>
      <c r="BJ127" s="7">
        <v>29.846182424152101</v>
      </c>
      <c r="BK127" s="4">
        <v>-443439</v>
      </c>
      <c r="BL127" s="4">
        <v>41684533</v>
      </c>
      <c r="BM127" s="8">
        <v>459.873168845159</v>
      </c>
      <c r="BN127" s="4">
        <v>300417</v>
      </c>
      <c r="BO127" s="8">
        <v>322.31611161095202</v>
      </c>
      <c r="BP127" s="7">
        <v>33.107995090085403</v>
      </c>
      <c r="BQ127" s="4">
        <v>2436004</v>
      </c>
      <c r="BR127" s="4">
        <v>27211043</v>
      </c>
      <c r="BS127" s="8">
        <v>346.63369729612202</v>
      </c>
      <c r="BT127" s="4">
        <v>1318736</v>
      </c>
      <c r="BU127" s="8">
        <v>235.776861913792</v>
      </c>
      <c r="BV127" s="7">
        <v>40.191349895487299</v>
      </c>
      <c r="BW127" s="4">
        <v>879482</v>
      </c>
      <c r="BX127" s="4">
        <v>26672714</v>
      </c>
      <c r="BY127" s="8">
        <v>431.95395663910602</v>
      </c>
      <c r="BZ127" s="4">
        <v>1395841</v>
      </c>
      <c r="CA127" s="8">
        <v>284.50664799066999</v>
      </c>
      <c r="CB127" s="7">
        <v>36.488974949243662</v>
      </c>
      <c r="CC127" s="4">
        <v>4507676</v>
      </c>
      <c r="CD127" s="4">
        <v>226508652</v>
      </c>
      <c r="CE127" s="8">
        <v>336.04793552197901</v>
      </c>
      <c r="CF127" s="4">
        <v>172362</v>
      </c>
      <c r="CG127" s="8">
        <v>2589.5088161880999</v>
      </c>
      <c r="CH127" s="7">
        <v>29.617713257103389</v>
      </c>
      <c r="CI127" s="4">
        <v>277608</v>
      </c>
      <c r="CJ127" s="4">
        <v>13975563</v>
      </c>
      <c r="CK127" s="8">
        <v>141.74962404418099</v>
      </c>
      <c r="CL127" s="4">
        <v>67608</v>
      </c>
      <c r="CM127" s="8">
        <v>116.404192381101</v>
      </c>
      <c r="CN127" s="7">
        <v>286.95159349888803</v>
      </c>
      <c r="CO127" s="4">
        <v>12035393</v>
      </c>
      <c r="CP127" s="4">
        <v>467895727</v>
      </c>
      <c r="CQ127" s="8">
        <v>3311.0829170584011</v>
      </c>
      <c r="CR127" s="4">
        <v>5702117</v>
      </c>
      <c r="CS127" s="8">
        <v>4584.7313301599088</v>
      </c>
      <c r="CV127" s="4">
        <v>226508652</v>
      </c>
      <c r="CW127" s="4">
        <v>13975563</v>
      </c>
      <c r="CX127" s="5">
        <f t="shared" si="1"/>
        <v>-212533089</v>
      </c>
    </row>
    <row r="128" spans="1:102" x14ac:dyDescent="0.2">
      <c r="A128" s="2" t="s">
        <v>830</v>
      </c>
      <c r="B128" s="7"/>
      <c r="C128" s="4"/>
      <c r="D128" s="4"/>
      <c r="E128" s="8"/>
      <c r="F128" s="4"/>
      <c r="G128" s="8"/>
      <c r="H128" s="7"/>
      <c r="I128" s="4"/>
      <c r="J128" s="4"/>
      <c r="K128" s="8"/>
      <c r="L128" s="4"/>
      <c r="M128" s="8"/>
      <c r="N128" s="7"/>
      <c r="O128" s="4"/>
      <c r="P128" s="4"/>
      <c r="Q128" s="8"/>
      <c r="R128" s="4"/>
      <c r="S128" s="8"/>
      <c r="T128" s="7"/>
      <c r="U128" s="4"/>
      <c r="V128" s="4"/>
      <c r="W128" s="8"/>
      <c r="X128" s="4"/>
      <c r="Y128" s="8"/>
      <c r="Z128" s="7"/>
      <c r="AA128" s="4"/>
      <c r="AB128" s="4"/>
      <c r="AC128" s="8"/>
      <c r="AD128" s="4"/>
      <c r="AE128" s="8"/>
      <c r="AF128" s="7"/>
      <c r="AG128" s="4"/>
      <c r="AH128" s="4"/>
      <c r="AI128" s="8"/>
      <c r="AJ128" s="4"/>
      <c r="AK128" s="8"/>
      <c r="AL128" s="7"/>
      <c r="AM128" s="4"/>
      <c r="AN128" s="4"/>
      <c r="AO128" s="8"/>
      <c r="AP128" s="4"/>
      <c r="AQ128" s="8"/>
      <c r="AR128" s="7"/>
      <c r="AS128" s="4"/>
      <c r="AT128" s="4"/>
      <c r="AU128" s="8"/>
      <c r="AV128" s="4"/>
      <c r="AW128" s="8"/>
      <c r="AX128" s="7"/>
      <c r="AY128" s="4"/>
      <c r="AZ128" s="4"/>
      <c r="BA128" s="8"/>
      <c r="BB128" s="4"/>
      <c r="BC128" s="8"/>
      <c r="BD128" s="7"/>
      <c r="BE128" s="4"/>
      <c r="BF128" s="4"/>
      <c r="BG128" s="8"/>
      <c r="BH128" s="4"/>
      <c r="BI128" s="8"/>
      <c r="BJ128" s="7">
        <v>25.373919872454501</v>
      </c>
      <c r="BK128" s="4">
        <v>740662</v>
      </c>
      <c r="BL128" s="4">
        <v>1194604</v>
      </c>
      <c r="BM128" s="8">
        <v>212.63181726286501</v>
      </c>
      <c r="BN128" s="4">
        <v>390251</v>
      </c>
      <c r="BO128" s="8">
        <v>162.817533181946</v>
      </c>
      <c r="BP128" s="7">
        <v>29.702451834944199</v>
      </c>
      <c r="BQ128" s="4">
        <v>538324</v>
      </c>
      <c r="BR128" s="4">
        <v>1192647</v>
      </c>
      <c r="BS128" s="8">
        <v>366.82258869247602</v>
      </c>
      <c r="BT128" s="4">
        <v>81060</v>
      </c>
      <c r="BU128" s="8">
        <v>132.32186161893</v>
      </c>
      <c r="BV128" s="7">
        <v>26.219370404981301</v>
      </c>
      <c r="BW128" s="4">
        <v>1611986</v>
      </c>
      <c r="BX128" s="4">
        <v>250787</v>
      </c>
      <c r="BY128" s="8">
        <v>218.27359693304601</v>
      </c>
      <c r="BZ128" s="4">
        <v>1504315</v>
      </c>
      <c r="CA128" s="8">
        <v>24.578787935710899</v>
      </c>
      <c r="CB128" s="7">
        <v>17.26121261878848</v>
      </c>
      <c r="CC128" s="4">
        <v>5148739</v>
      </c>
      <c r="CD128" s="4">
        <v>3778122</v>
      </c>
      <c r="CE128" s="8">
        <v>310.42559023786401</v>
      </c>
      <c r="CF128" s="4">
        <v>4548739</v>
      </c>
      <c r="CG128" s="8">
        <v>300.67289769210402</v>
      </c>
      <c r="CH128" s="7">
        <v>26.682781448072319</v>
      </c>
      <c r="CI128" s="4">
        <v>1364822</v>
      </c>
      <c r="CJ128" s="4">
        <v>455636</v>
      </c>
      <c r="CK128" s="8">
        <v>133.13929188726101</v>
      </c>
      <c r="CL128" s="4">
        <v>714822</v>
      </c>
      <c r="CM128" s="8">
        <v>32.494333810427101</v>
      </c>
      <c r="CN128" s="7">
        <v>125.23973617924079</v>
      </c>
      <c r="CO128" s="4">
        <v>9404533</v>
      </c>
      <c r="CP128" s="4">
        <v>6871796</v>
      </c>
      <c r="CQ128" s="8">
        <v>1241.292885013512</v>
      </c>
      <c r="CR128" s="4">
        <v>7239187</v>
      </c>
      <c r="CS128" s="8">
        <v>652.88541423911795</v>
      </c>
      <c r="CV128" s="4">
        <v>3778122</v>
      </c>
      <c r="CW128" s="4">
        <v>455636</v>
      </c>
      <c r="CX128" s="5">
        <f t="shared" si="1"/>
        <v>-3322486</v>
      </c>
    </row>
    <row r="129" spans="1:102" x14ac:dyDescent="0.2">
      <c r="A129" s="2" t="s">
        <v>242</v>
      </c>
      <c r="B129" s="7"/>
      <c r="C129" s="4"/>
      <c r="D129" s="4"/>
      <c r="E129" s="8"/>
      <c r="F129" s="4"/>
      <c r="G129" s="8"/>
      <c r="H129" s="7"/>
      <c r="I129" s="4"/>
      <c r="J129" s="4"/>
      <c r="K129" s="8"/>
      <c r="L129" s="4"/>
      <c r="M129" s="8"/>
      <c r="N129" s="7"/>
      <c r="O129" s="4"/>
      <c r="P129" s="4"/>
      <c r="Q129" s="8"/>
      <c r="R129" s="4"/>
      <c r="S129" s="8"/>
      <c r="T129" s="7"/>
      <c r="U129" s="4"/>
      <c r="V129" s="4"/>
      <c r="W129" s="8"/>
      <c r="X129" s="4"/>
      <c r="Y129" s="8"/>
      <c r="Z129" s="7">
        <v>78.164811220000004</v>
      </c>
      <c r="AA129" s="4">
        <v>18597996.190000001</v>
      </c>
      <c r="AB129" s="4">
        <v>40736656.170000002</v>
      </c>
      <c r="AC129" s="8">
        <v>67.537237930000003</v>
      </c>
      <c r="AD129" s="4">
        <v>11608650.35</v>
      </c>
      <c r="AE129" s="8">
        <v>44.099174099999999</v>
      </c>
      <c r="AF129" s="7">
        <v>80.004930888361997</v>
      </c>
      <c r="AG129" s="4">
        <v>9458572</v>
      </c>
      <c r="AH129" s="4">
        <v>33847462</v>
      </c>
      <c r="AI129" s="8">
        <v>62</v>
      </c>
      <c r="AJ129" s="4">
        <v>246416</v>
      </c>
      <c r="AK129" s="8">
        <v>35</v>
      </c>
      <c r="AL129" s="7">
        <v>78.568186666410298</v>
      </c>
      <c r="AM129" s="4">
        <v>16486273</v>
      </c>
      <c r="AN129" s="4">
        <v>39003879</v>
      </c>
      <c r="AO129" s="8">
        <v>57.078927483700902</v>
      </c>
      <c r="AP129" s="4">
        <v>380638</v>
      </c>
      <c r="AQ129" s="8">
        <v>40.222575093428901</v>
      </c>
      <c r="AR129" s="7">
        <v>80.235854333470101</v>
      </c>
      <c r="AS129" s="4">
        <v>4412968</v>
      </c>
      <c r="AT129" s="4">
        <v>27659083</v>
      </c>
      <c r="AU129" s="8">
        <v>48.685783362000002</v>
      </c>
      <c r="AV129" s="4">
        <v>103233</v>
      </c>
      <c r="AW129" s="8">
        <v>27.256292239</v>
      </c>
      <c r="AX129" s="7">
        <v>79.360223733869006</v>
      </c>
      <c r="AY129" s="4">
        <v>10216667</v>
      </c>
      <c r="AZ129" s="4">
        <v>27636737</v>
      </c>
      <c r="BA129" s="8">
        <v>53.0090918547467</v>
      </c>
      <c r="BB129" s="4">
        <v>-1120264</v>
      </c>
      <c r="BC129" s="8">
        <v>26.8306751740786</v>
      </c>
      <c r="BD129" s="7">
        <v>77.108374881345199</v>
      </c>
      <c r="BE129" s="4">
        <v>12895233</v>
      </c>
      <c r="BF129" s="4">
        <v>33538316</v>
      </c>
      <c r="BG129" s="8">
        <v>52.757405319200501</v>
      </c>
      <c r="BH129" s="4">
        <v>2477131</v>
      </c>
      <c r="BI129" s="8">
        <v>31.840616096329299</v>
      </c>
      <c r="BJ129" s="7">
        <v>78.150748002033495</v>
      </c>
      <c r="BK129" s="4">
        <v>24601603</v>
      </c>
      <c r="BL129" s="4">
        <v>44280311</v>
      </c>
      <c r="BM129" s="8">
        <v>73.717863350666207</v>
      </c>
      <c r="BN129" s="4">
        <v>11635037</v>
      </c>
      <c r="BO129" s="8">
        <v>43.749452710288203</v>
      </c>
      <c r="BP129" s="7">
        <v>75.652071576845799</v>
      </c>
      <c r="BQ129" s="4">
        <v>28151329</v>
      </c>
      <c r="BR129" s="4">
        <v>49708860</v>
      </c>
      <c r="BS129" s="8">
        <v>75.288038016322105</v>
      </c>
      <c r="BT129" s="4">
        <v>16271173</v>
      </c>
      <c r="BU129" s="8">
        <v>45.980091337565099</v>
      </c>
      <c r="BV129" s="7">
        <v>73.548763796066297</v>
      </c>
      <c r="BW129" s="4">
        <v>28563806</v>
      </c>
      <c r="BX129" s="4">
        <v>53314262</v>
      </c>
      <c r="BY129" s="8">
        <v>72.581996791264302</v>
      </c>
      <c r="BZ129" s="4">
        <v>16045121</v>
      </c>
      <c r="CA129" s="8">
        <v>45.991667819285901</v>
      </c>
      <c r="CB129" s="7">
        <v>73.997577476650704</v>
      </c>
      <c r="CC129" s="4">
        <v>23834103</v>
      </c>
      <c r="CD129" s="4">
        <v>58445316</v>
      </c>
      <c r="CE129" s="8">
        <v>77.092182195135507</v>
      </c>
      <c r="CF129" s="4">
        <v>9928729</v>
      </c>
      <c r="CG129" s="8">
        <v>47.341748827714</v>
      </c>
      <c r="CH129" s="7">
        <v>77.651911318790866</v>
      </c>
      <c r="CI129" s="4">
        <v>5115481</v>
      </c>
      <c r="CJ129" s="4">
        <v>20901545</v>
      </c>
      <c r="CK129" s="8">
        <v>20.826319593776201</v>
      </c>
      <c r="CL129" s="4">
        <v>-8108837</v>
      </c>
      <c r="CM129" s="8">
        <v>15.5966987686732</v>
      </c>
      <c r="CN129" s="7">
        <v>852.44345389384387</v>
      </c>
      <c r="CO129" s="4">
        <v>182334031.19</v>
      </c>
      <c r="CP129" s="4">
        <v>429072427.17000002</v>
      </c>
      <c r="CQ129" s="8">
        <v>660.57484589681246</v>
      </c>
      <c r="CR129" s="4">
        <v>59467027.349999994</v>
      </c>
      <c r="CS129" s="8">
        <v>403.90899216636325</v>
      </c>
      <c r="CV129" s="4">
        <v>58445316</v>
      </c>
      <c r="CW129" s="4">
        <v>20901545</v>
      </c>
      <c r="CX129" s="5">
        <f t="shared" si="1"/>
        <v>-37543771</v>
      </c>
    </row>
    <row r="130" spans="1:102" x14ac:dyDescent="0.2">
      <c r="A130" s="2" t="s">
        <v>630</v>
      </c>
      <c r="B130" s="7"/>
      <c r="C130" s="4"/>
      <c r="D130" s="4"/>
      <c r="E130" s="8"/>
      <c r="F130" s="4"/>
      <c r="G130" s="8"/>
      <c r="H130" s="7"/>
      <c r="I130" s="4"/>
      <c r="J130" s="4"/>
      <c r="K130" s="8"/>
      <c r="L130" s="4"/>
      <c r="M130" s="8"/>
      <c r="N130" s="7"/>
      <c r="O130" s="4"/>
      <c r="P130" s="4"/>
      <c r="Q130" s="8"/>
      <c r="R130" s="4"/>
      <c r="S130" s="8"/>
      <c r="T130" s="7"/>
      <c r="U130" s="4"/>
      <c r="V130" s="4"/>
      <c r="W130" s="8"/>
      <c r="X130" s="4"/>
      <c r="Y130" s="8"/>
      <c r="Z130" s="7"/>
      <c r="AA130" s="4"/>
      <c r="AB130" s="4"/>
      <c r="AC130" s="8"/>
      <c r="AD130" s="4"/>
      <c r="AE130" s="8"/>
      <c r="AF130" s="7"/>
      <c r="AG130" s="4"/>
      <c r="AH130" s="4"/>
      <c r="AI130" s="8"/>
      <c r="AJ130" s="4"/>
      <c r="AK130" s="8"/>
      <c r="AL130" s="7"/>
      <c r="AM130" s="4"/>
      <c r="AN130" s="4"/>
      <c r="AO130" s="8"/>
      <c r="AP130" s="4"/>
      <c r="AQ130" s="8"/>
      <c r="AR130" s="7"/>
      <c r="AS130" s="4"/>
      <c r="AT130" s="4"/>
      <c r="AU130" s="8"/>
      <c r="AV130" s="4"/>
      <c r="AW130" s="8"/>
      <c r="AX130" s="7"/>
      <c r="AY130" s="4"/>
      <c r="AZ130" s="4"/>
      <c r="BA130" s="8"/>
      <c r="BB130" s="4"/>
      <c r="BC130" s="8"/>
      <c r="BD130" s="7"/>
      <c r="BE130" s="4"/>
      <c r="BF130" s="4"/>
      <c r="BG130" s="8"/>
      <c r="BH130" s="4"/>
      <c r="BI130" s="8"/>
      <c r="BJ130" s="7">
        <v>32.7864144298387</v>
      </c>
      <c r="BK130" s="4">
        <v>3203459</v>
      </c>
      <c r="BL130" s="4">
        <v>5105638</v>
      </c>
      <c r="BM130" s="8">
        <v>158.24264688171499</v>
      </c>
      <c r="BN130" s="4">
        <v>3403126</v>
      </c>
      <c r="BO130" s="8">
        <v>125.41729269105301</v>
      </c>
      <c r="BP130" s="7">
        <v>17.012369085117399</v>
      </c>
      <c r="BQ130" s="4">
        <v>5858804</v>
      </c>
      <c r="BR130" s="4">
        <v>10948852</v>
      </c>
      <c r="BS130" s="8">
        <v>108.953085755741</v>
      </c>
      <c r="BT130" s="4">
        <v>5961154</v>
      </c>
      <c r="BU130" s="8">
        <v>120.125924185828</v>
      </c>
      <c r="BV130" s="7">
        <v>18.170808059794499</v>
      </c>
      <c r="BW130" s="4">
        <v>3935259</v>
      </c>
      <c r="BX130" s="4">
        <v>15058025</v>
      </c>
      <c r="BY130" s="8">
        <v>261.65893767446403</v>
      </c>
      <c r="BZ130" s="4">
        <v>3951663</v>
      </c>
      <c r="CA130" s="8">
        <v>153.384536880979</v>
      </c>
      <c r="CB130" s="7">
        <v>19.803666007814009</v>
      </c>
      <c r="CC130" s="4">
        <v>5406279</v>
      </c>
      <c r="CD130" s="4">
        <v>21469410</v>
      </c>
      <c r="CE130" s="8">
        <v>446.05354074879699</v>
      </c>
      <c r="CF130" s="4">
        <v>5317901</v>
      </c>
      <c r="CG130" s="8">
        <v>192.562558827408</v>
      </c>
      <c r="CH130" s="7">
        <v>13.01768255668253</v>
      </c>
      <c r="CI130" s="4">
        <v>178812</v>
      </c>
      <c r="CJ130" s="4">
        <v>14040837</v>
      </c>
      <c r="CK130" s="8">
        <v>117.30138163516899</v>
      </c>
      <c r="CL130" s="4">
        <v>158812</v>
      </c>
      <c r="CM130" s="8">
        <v>52.459999066561601</v>
      </c>
      <c r="CN130" s="7">
        <v>100.79094013924714</v>
      </c>
      <c r="CO130" s="4">
        <v>18582613</v>
      </c>
      <c r="CP130" s="4">
        <v>66622762</v>
      </c>
      <c r="CQ130" s="8">
        <v>1092.2095926958859</v>
      </c>
      <c r="CR130" s="4">
        <v>18792656</v>
      </c>
      <c r="CS130" s="8">
        <v>643.95031165182957</v>
      </c>
      <c r="CV130" s="4">
        <v>21469410</v>
      </c>
      <c r="CW130" s="4">
        <v>14040837</v>
      </c>
      <c r="CX130" s="5">
        <f t="shared" si="1"/>
        <v>-7428573</v>
      </c>
    </row>
    <row r="131" spans="1:102" x14ac:dyDescent="0.2">
      <c r="A131" s="2" t="s">
        <v>621</v>
      </c>
      <c r="B131" s="7"/>
      <c r="C131" s="4"/>
      <c r="D131" s="4"/>
      <c r="E131" s="8"/>
      <c r="F131" s="4"/>
      <c r="G131" s="8"/>
      <c r="H131" s="7"/>
      <c r="I131" s="4"/>
      <c r="J131" s="4"/>
      <c r="K131" s="8"/>
      <c r="L131" s="4"/>
      <c r="M131" s="8"/>
      <c r="N131" s="7"/>
      <c r="O131" s="4"/>
      <c r="P131" s="4"/>
      <c r="Q131" s="8"/>
      <c r="R131" s="4"/>
      <c r="S131" s="8"/>
      <c r="T131" s="7"/>
      <c r="U131" s="4"/>
      <c r="V131" s="4"/>
      <c r="W131" s="8"/>
      <c r="X131" s="4"/>
      <c r="Y131" s="8"/>
      <c r="Z131" s="7"/>
      <c r="AA131" s="4"/>
      <c r="AB131" s="4"/>
      <c r="AC131" s="8"/>
      <c r="AD131" s="4"/>
      <c r="AE131" s="8"/>
      <c r="AF131" s="7"/>
      <c r="AG131" s="4"/>
      <c r="AH131" s="4"/>
      <c r="AI131" s="8"/>
      <c r="AJ131" s="4"/>
      <c r="AK131" s="8"/>
      <c r="AL131" s="7">
        <v>78.3760552638132</v>
      </c>
      <c r="AM131" s="4">
        <v>185052</v>
      </c>
      <c r="AN131" s="4">
        <v>798755</v>
      </c>
      <c r="AO131" s="8">
        <v>61.232049379081801</v>
      </c>
      <c r="AP131" s="4">
        <v>185052</v>
      </c>
      <c r="AQ131" s="8">
        <v>30.537154260885998</v>
      </c>
      <c r="AR131" s="7">
        <v>72.344244928051694</v>
      </c>
      <c r="AS131" s="4">
        <v>705108</v>
      </c>
      <c r="AT131" s="4">
        <v>1503863</v>
      </c>
      <c r="AU131" s="8">
        <v>69.898214928000002</v>
      </c>
      <c r="AV131" s="4">
        <v>705108</v>
      </c>
      <c r="AW131" s="8">
        <v>44.08474416</v>
      </c>
      <c r="AX131" s="7">
        <v>82.685427728542393</v>
      </c>
      <c r="AY131" s="4">
        <v>-1171536</v>
      </c>
      <c r="AZ131" s="4">
        <v>309417</v>
      </c>
      <c r="BA131" s="8">
        <v>44.393787173125297</v>
      </c>
      <c r="BB131" s="4">
        <v>-1714434</v>
      </c>
      <c r="BC131" s="8">
        <v>8.7204009485568896</v>
      </c>
      <c r="BD131" s="7">
        <v>59.166431102906699</v>
      </c>
      <c r="BE131" s="4">
        <v>1556625</v>
      </c>
      <c r="BF131" s="4">
        <v>1983163</v>
      </c>
      <c r="BG131" s="8">
        <v>65.617045302273596</v>
      </c>
      <c r="BH131" s="4">
        <v>1551739</v>
      </c>
      <c r="BI131" s="8">
        <v>53.745630345853499</v>
      </c>
      <c r="BJ131" s="7"/>
      <c r="BK131" s="4"/>
      <c r="BL131" s="4"/>
      <c r="BM131" s="8"/>
      <c r="BN131" s="4"/>
      <c r="BO131" s="8"/>
      <c r="BP131" s="7"/>
      <c r="BQ131" s="4"/>
      <c r="BR131" s="4"/>
      <c r="BS131" s="8"/>
      <c r="BT131" s="4"/>
      <c r="BU131" s="8"/>
      <c r="BV131" s="7"/>
      <c r="BW131" s="4"/>
      <c r="BX131" s="4"/>
      <c r="BY131" s="8"/>
      <c r="BZ131" s="4"/>
      <c r="CA131" s="8"/>
      <c r="CB131" s="7"/>
      <c r="CC131" s="4"/>
      <c r="CD131" s="4"/>
      <c r="CE131" s="8"/>
      <c r="CF131" s="4"/>
      <c r="CG131" s="8"/>
      <c r="CH131" s="7"/>
      <c r="CI131" s="4"/>
      <c r="CJ131" s="4"/>
      <c r="CK131" s="8"/>
      <c r="CL131" s="4"/>
      <c r="CM131" s="8"/>
      <c r="CN131" s="7">
        <v>292.57215902331399</v>
      </c>
      <c r="CO131" s="4">
        <v>1275249</v>
      </c>
      <c r="CP131" s="4">
        <v>4595198</v>
      </c>
      <c r="CQ131" s="8">
        <v>241.1410967824807</v>
      </c>
      <c r="CR131" s="4">
        <v>727465</v>
      </c>
      <c r="CS131" s="8">
        <v>137.08792971529638</v>
      </c>
      <c r="CV131" s="4"/>
      <c r="CW131" s="4"/>
      <c r="CX131" s="5">
        <f t="shared" si="1"/>
        <v>0</v>
      </c>
    </row>
    <row r="132" spans="1:102" x14ac:dyDescent="0.2">
      <c r="A132" s="2" t="s">
        <v>275</v>
      </c>
      <c r="B132" s="7"/>
      <c r="C132" s="4"/>
      <c r="D132" s="4"/>
      <c r="E132" s="8"/>
      <c r="F132" s="4"/>
      <c r="G132" s="8"/>
      <c r="H132" s="7"/>
      <c r="I132" s="4"/>
      <c r="J132" s="4"/>
      <c r="K132" s="8"/>
      <c r="L132" s="4"/>
      <c r="M132" s="8"/>
      <c r="N132" s="7"/>
      <c r="O132" s="4"/>
      <c r="P132" s="4"/>
      <c r="Q132" s="8"/>
      <c r="R132" s="4"/>
      <c r="S132" s="8"/>
      <c r="T132" s="7"/>
      <c r="U132" s="4"/>
      <c r="V132" s="4"/>
      <c r="W132" s="8"/>
      <c r="X132" s="4"/>
      <c r="Y132" s="8"/>
      <c r="Z132" s="7"/>
      <c r="AA132" s="4"/>
      <c r="AB132" s="4"/>
      <c r="AC132" s="8"/>
      <c r="AD132" s="4"/>
      <c r="AE132" s="8"/>
      <c r="AF132" s="7"/>
      <c r="AG132" s="4"/>
      <c r="AH132" s="4"/>
      <c r="AI132" s="8"/>
      <c r="AJ132" s="4"/>
      <c r="AK132" s="8"/>
      <c r="AL132" s="7"/>
      <c r="AM132" s="4"/>
      <c r="AN132" s="4"/>
      <c r="AO132" s="8"/>
      <c r="AP132" s="4"/>
      <c r="AQ132" s="8"/>
      <c r="AR132" s="7"/>
      <c r="AS132" s="4"/>
      <c r="AT132" s="4"/>
      <c r="AU132" s="8"/>
      <c r="AV132" s="4"/>
      <c r="AW132" s="8"/>
      <c r="AX132" s="7"/>
      <c r="AY132" s="4"/>
      <c r="AZ132" s="4"/>
      <c r="BA132" s="8"/>
      <c r="BB132" s="4"/>
      <c r="BC132" s="8"/>
      <c r="BD132" s="7"/>
      <c r="BE132" s="4"/>
      <c r="BF132" s="4"/>
      <c r="BG132" s="8"/>
      <c r="BH132" s="4"/>
      <c r="BI132" s="8"/>
      <c r="BJ132" s="7"/>
      <c r="BK132" s="4"/>
      <c r="BL132" s="4"/>
      <c r="BM132" s="8"/>
      <c r="BN132" s="4"/>
      <c r="BO132" s="8"/>
      <c r="BP132" s="7"/>
      <c r="BQ132" s="4"/>
      <c r="BR132" s="4"/>
      <c r="BS132" s="8"/>
      <c r="BT132" s="4"/>
      <c r="BU132" s="8"/>
      <c r="BV132" s="7">
        <v>80.487178300400402</v>
      </c>
      <c r="BW132" s="4">
        <v>10492031</v>
      </c>
      <c r="BX132" s="4">
        <v>50544964</v>
      </c>
      <c r="BY132" s="8">
        <v>108.41047819038</v>
      </c>
      <c r="BZ132" s="4">
        <v>3426565</v>
      </c>
      <c r="CA132" s="8">
        <v>65.959746734720696</v>
      </c>
      <c r="CB132" s="7">
        <v>81.314843639300733</v>
      </c>
      <c r="CC132" s="4">
        <v>4402898</v>
      </c>
      <c r="CD132" s="4">
        <v>37273303</v>
      </c>
      <c r="CE132" s="8">
        <v>101.18791050164501</v>
      </c>
      <c r="CF132" s="4">
        <v>-3594796</v>
      </c>
      <c r="CG132" s="8">
        <v>45.1822352817926</v>
      </c>
      <c r="CH132" s="7">
        <v>81.788065874969476</v>
      </c>
      <c r="CI132" s="4">
        <v>3121019</v>
      </c>
      <c r="CJ132" s="4">
        <v>19300443</v>
      </c>
      <c r="CK132" s="8">
        <v>30.345942935457298</v>
      </c>
      <c r="CL132" s="4">
        <v>-4286223</v>
      </c>
      <c r="CM132" s="8">
        <v>22.7186361043197</v>
      </c>
      <c r="CN132" s="7">
        <v>243.59008781467062</v>
      </c>
      <c r="CO132" s="4">
        <v>18015948</v>
      </c>
      <c r="CP132" s="4">
        <v>107118710</v>
      </c>
      <c r="CQ132" s="8">
        <v>239.94433162748231</v>
      </c>
      <c r="CR132" s="4">
        <v>-4454454</v>
      </c>
      <c r="CS132" s="8">
        <v>133.86061812083301</v>
      </c>
      <c r="CV132" s="4">
        <v>37273303</v>
      </c>
      <c r="CW132" s="4">
        <v>19300443</v>
      </c>
      <c r="CX132" s="5">
        <f t="shared" si="1"/>
        <v>-17972860</v>
      </c>
    </row>
    <row r="133" spans="1:102" x14ac:dyDescent="0.2">
      <c r="A133" s="2" t="s">
        <v>703</v>
      </c>
      <c r="B133" s="7">
        <v>78.163061881380003</v>
      </c>
      <c r="C133" s="4">
        <v>503420.830000002</v>
      </c>
      <c r="D133" s="4">
        <v>7905314.1600000001</v>
      </c>
      <c r="E133" s="8">
        <v>97.649955616673296</v>
      </c>
      <c r="F133" s="4"/>
      <c r="G133" s="8">
        <v>95.401522448228107</v>
      </c>
      <c r="H133" s="7">
        <v>77.734491389724596</v>
      </c>
      <c r="I133" s="4">
        <v>935290.10999999905</v>
      </c>
      <c r="J133" s="4">
        <v>8316182.0899999999</v>
      </c>
      <c r="K133" s="8">
        <v>106.37899213192399</v>
      </c>
      <c r="L133" s="4">
        <v>211578.05999999901</v>
      </c>
      <c r="M133" s="8">
        <v>98.725967023393295</v>
      </c>
      <c r="N133" s="7">
        <v>75.149304527182196</v>
      </c>
      <c r="O133" s="4">
        <v>1895978.45999999</v>
      </c>
      <c r="P133" s="4">
        <v>8027695.6200000001</v>
      </c>
      <c r="Q133" s="8">
        <v>92.637042225538906</v>
      </c>
      <c r="R133" s="4">
        <v>1089132.9099999899</v>
      </c>
      <c r="S133" s="8">
        <v>94.069029868434498</v>
      </c>
      <c r="T133" s="7">
        <v>76.171204990000007</v>
      </c>
      <c r="U133" s="4">
        <v>1877600.37</v>
      </c>
      <c r="V133" s="4">
        <v>6727418.04</v>
      </c>
      <c r="W133" s="8">
        <v>72.411549679999993</v>
      </c>
      <c r="X133" s="4">
        <v>847519.43</v>
      </c>
      <c r="Y133" s="8">
        <v>75.285644590000004</v>
      </c>
      <c r="Z133" s="7">
        <v>77.875996450000002</v>
      </c>
      <c r="AA133" s="4">
        <v>1435644.13</v>
      </c>
      <c r="AB133" s="4">
        <v>6441199.79</v>
      </c>
      <c r="AC133" s="8">
        <v>75.571775500000001</v>
      </c>
      <c r="AD133" s="4">
        <v>86037.99</v>
      </c>
      <c r="AE133" s="8">
        <v>72.270827449999999</v>
      </c>
      <c r="AF133" s="7">
        <v>75.368602388279001</v>
      </c>
      <c r="AG133" s="4">
        <v>1919565</v>
      </c>
      <c r="AH133" s="4">
        <v>7062600</v>
      </c>
      <c r="AI133" s="8">
        <v>71</v>
      </c>
      <c r="AJ133" s="4">
        <v>660427</v>
      </c>
      <c r="AK133" s="8">
        <v>79</v>
      </c>
      <c r="AL133" s="7">
        <v>72.647862934005005</v>
      </c>
      <c r="AM133" s="4">
        <v>3452893</v>
      </c>
      <c r="AN133" s="4">
        <v>9222339</v>
      </c>
      <c r="AO133" s="8">
        <v>103.636207092104</v>
      </c>
      <c r="AP133" s="4">
        <v>2381782</v>
      </c>
      <c r="AQ133" s="8">
        <v>104.022357003968</v>
      </c>
      <c r="AR133" s="7">
        <v>72.140896829288906</v>
      </c>
      <c r="AS133" s="4">
        <v>3028950</v>
      </c>
      <c r="AT133" s="4">
        <v>10312253</v>
      </c>
      <c r="AU133" s="8">
        <v>131.28802016</v>
      </c>
      <c r="AV133" s="4">
        <v>1612691</v>
      </c>
      <c r="AW133" s="8">
        <v>110.97565768</v>
      </c>
      <c r="AX133" s="7">
        <v>72.185645426743505</v>
      </c>
      <c r="AY133" s="4">
        <v>3650784</v>
      </c>
      <c r="AZ133" s="4">
        <v>12723473</v>
      </c>
      <c r="BA133" s="8">
        <v>154.03456363660999</v>
      </c>
      <c r="BB133" s="4">
        <v>2327852</v>
      </c>
      <c r="BC133" s="8">
        <v>141.75798521912901</v>
      </c>
      <c r="BD133" s="7">
        <v>70.591927534156696</v>
      </c>
      <c r="BE133" s="4">
        <v>3359058</v>
      </c>
      <c r="BF133" s="4">
        <v>13921113</v>
      </c>
      <c r="BG133" s="8">
        <v>171.406003247337</v>
      </c>
      <c r="BH133" s="4">
        <v>1920266</v>
      </c>
      <c r="BI133" s="8">
        <v>153.00336783826</v>
      </c>
      <c r="BJ133" s="7">
        <v>71.640715137275095</v>
      </c>
      <c r="BK133" s="4">
        <v>3713395</v>
      </c>
      <c r="BL133" s="4">
        <v>15744783</v>
      </c>
      <c r="BM133" s="8">
        <v>206.03675364135401</v>
      </c>
      <c r="BN133" s="4">
        <v>2229241</v>
      </c>
      <c r="BO133" s="8">
        <v>175.99877561141599</v>
      </c>
      <c r="BP133" s="7">
        <v>69.9850441160022</v>
      </c>
      <c r="BQ133" s="4">
        <v>4696686</v>
      </c>
      <c r="BR133" s="4">
        <v>19656112</v>
      </c>
      <c r="BS133" s="8">
        <v>198.30073455749499</v>
      </c>
      <c r="BT133" s="4">
        <v>2970609</v>
      </c>
      <c r="BU133" s="8">
        <v>214.16876723274299</v>
      </c>
      <c r="BV133" s="7">
        <v>72.806550041328606</v>
      </c>
      <c r="BW133" s="4">
        <v>2533749</v>
      </c>
      <c r="BX133" s="4">
        <v>15000728</v>
      </c>
      <c r="BY133" s="8">
        <v>184.412556502868</v>
      </c>
      <c r="BZ133" s="4">
        <v>952953</v>
      </c>
      <c r="CA133" s="8">
        <v>154.332252755154</v>
      </c>
      <c r="CB133" s="7">
        <v>75.059586725372569</v>
      </c>
      <c r="CC133" s="4">
        <v>1105367</v>
      </c>
      <c r="CD133" s="4">
        <v>11852150</v>
      </c>
      <c r="CE133" s="8">
        <v>144.31148895003199</v>
      </c>
      <c r="CF133" s="4">
        <v>-886506</v>
      </c>
      <c r="CG133" s="8">
        <v>116.64351032292301</v>
      </c>
      <c r="CH133" s="7">
        <v>77.118517014908278</v>
      </c>
      <c r="CI133" s="4">
        <v>159715</v>
      </c>
      <c r="CJ133" s="4">
        <v>8920814</v>
      </c>
      <c r="CK133" s="8">
        <v>98.967553917231697</v>
      </c>
      <c r="CL133" s="4">
        <v>-1640938</v>
      </c>
      <c r="CM133" s="8">
        <v>81.247280904525198</v>
      </c>
      <c r="CN133" s="7">
        <v>1114.6394073856466</v>
      </c>
      <c r="CO133" s="4">
        <v>34268095.899999991</v>
      </c>
      <c r="CP133" s="4">
        <v>161834174.69999999</v>
      </c>
      <c r="CQ133" s="8">
        <v>1908.0431968591679</v>
      </c>
      <c r="CR133" s="4">
        <v>14762645.389999989</v>
      </c>
      <c r="CS133" s="8">
        <v>1766.9029459481742</v>
      </c>
      <c r="CV133" s="4">
        <v>11852150</v>
      </c>
      <c r="CW133" s="4">
        <v>8920814</v>
      </c>
      <c r="CX133" s="5">
        <f t="shared" si="1"/>
        <v>-2931336</v>
      </c>
    </row>
    <row r="134" spans="1:102" x14ac:dyDescent="0.2">
      <c r="A134" s="2" t="s">
        <v>884</v>
      </c>
      <c r="B134" s="7"/>
      <c r="C134" s="4"/>
      <c r="D134" s="4">
        <v>10909692.73</v>
      </c>
      <c r="E134" s="8"/>
      <c r="F134" s="4"/>
      <c r="G134" s="8"/>
      <c r="H134" s="7"/>
      <c r="I134" s="4"/>
      <c r="J134" s="4"/>
      <c r="K134" s="8"/>
      <c r="L134" s="4"/>
      <c r="M134" s="8"/>
      <c r="N134" s="7">
        <v>75.897550715109105</v>
      </c>
      <c r="O134" s="4">
        <v>1417288.9</v>
      </c>
      <c r="P134" s="4">
        <v>16397330.289999999</v>
      </c>
      <c r="Q134" s="8">
        <v>103.678504808068</v>
      </c>
      <c r="R134" s="4">
        <v>1359128.5</v>
      </c>
      <c r="S134" s="8">
        <v>101.818070183298</v>
      </c>
      <c r="T134" s="7">
        <v>73.604906670000005</v>
      </c>
      <c r="U134" s="4">
        <v>2586984</v>
      </c>
      <c r="V134" s="4">
        <v>15034276.57</v>
      </c>
      <c r="W134" s="8">
        <v>72.804103420000004</v>
      </c>
      <c r="X134" s="4">
        <v>2623509.0499999998</v>
      </c>
      <c r="Y134" s="8">
        <v>92.394992569999999</v>
      </c>
      <c r="Z134" s="7">
        <v>73.823380389999997</v>
      </c>
      <c r="AA134" s="4">
        <v>2006346.63</v>
      </c>
      <c r="AB134" s="4">
        <v>14777677.970000001</v>
      </c>
      <c r="AC134" s="8">
        <v>73.810666209999994</v>
      </c>
      <c r="AD134" s="4">
        <v>687225.7</v>
      </c>
      <c r="AE134" s="8">
        <v>87.018380329999999</v>
      </c>
      <c r="AF134" s="7">
        <v>75.386187111973896</v>
      </c>
      <c r="AG134" s="4">
        <v>1202983.47</v>
      </c>
      <c r="AH134" s="4">
        <v>20209359.280000001</v>
      </c>
      <c r="AI134" s="8">
        <v>98</v>
      </c>
      <c r="AJ134" s="4">
        <v>619679.82999999996</v>
      </c>
      <c r="AK134" s="8">
        <v>118</v>
      </c>
      <c r="AL134" s="7">
        <v>72.405603498822998</v>
      </c>
      <c r="AM134" s="4">
        <v>2892249</v>
      </c>
      <c r="AN134" s="4">
        <v>17486588</v>
      </c>
      <c r="AO134" s="8">
        <v>69.248764517651196</v>
      </c>
      <c r="AP134" s="4">
        <v>1821074</v>
      </c>
      <c r="AQ134" s="8">
        <v>99.453964126108701</v>
      </c>
      <c r="AR134" s="7">
        <v>73.666586854086006</v>
      </c>
      <c r="AS134" s="4">
        <v>4017990</v>
      </c>
      <c r="AT134" s="4">
        <v>20569810</v>
      </c>
      <c r="AU134" s="8">
        <v>96.002817715000006</v>
      </c>
      <c r="AV134" s="4">
        <v>2296838</v>
      </c>
      <c r="AW134" s="8">
        <v>122.51942246</v>
      </c>
      <c r="AX134" s="7">
        <v>74.223728989859495</v>
      </c>
      <c r="AY134" s="4">
        <v>3458480</v>
      </c>
      <c r="AZ134" s="4">
        <v>24009013</v>
      </c>
      <c r="BA134" s="8">
        <v>111.505928799511</v>
      </c>
      <c r="BB134" s="4">
        <v>2907936</v>
      </c>
      <c r="BC134" s="8">
        <v>145.009988679039</v>
      </c>
      <c r="BD134" s="7">
        <v>74.428624241685597</v>
      </c>
      <c r="BE134" s="4">
        <v>3989407</v>
      </c>
      <c r="BF134" s="4">
        <v>25973277</v>
      </c>
      <c r="BG134" s="8">
        <v>148.715895930806</v>
      </c>
      <c r="BH134" s="4">
        <v>2985257</v>
      </c>
      <c r="BI134" s="8">
        <v>161.454213435909</v>
      </c>
      <c r="BJ134" s="7">
        <v>77.256198595980706</v>
      </c>
      <c r="BK134" s="4">
        <v>3061348</v>
      </c>
      <c r="BL134" s="4">
        <v>25188339</v>
      </c>
      <c r="BM134" s="8">
        <v>170.333054351736</v>
      </c>
      <c r="BN134" s="4">
        <v>2398699</v>
      </c>
      <c r="BO134" s="8">
        <v>160.64283978522599</v>
      </c>
      <c r="BP134" s="7">
        <v>76.271434358726196</v>
      </c>
      <c r="BQ134" s="4">
        <v>3348069</v>
      </c>
      <c r="BR134" s="4">
        <v>25533869</v>
      </c>
      <c r="BS134" s="8">
        <v>158.35680066289399</v>
      </c>
      <c r="BT134" s="4">
        <v>2149319</v>
      </c>
      <c r="BU134" s="8">
        <v>156.78247159618101</v>
      </c>
      <c r="BV134" s="7">
        <v>75.891238522606301</v>
      </c>
      <c r="BW134" s="4">
        <v>3280335</v>
      </c>
      <c r="BX134" s="4">
        <v>27097134</v>
      </c>
      <c r="BY134" s="8">
        <v>142.8414330624</v>
      </c>
      <c r="BZ134" s="4">
        <v>758859</v>
      </c>
      <c r="CA134" s="8">
        <v>158.373515744717</v>
      </c>
      <c r="CB134" s="7">
        <v>76.080195905740894</v>
      </c>
      <c r="CC134" s="4">
        <v>2534134</v>
      </c>
      <c r="CD134" s="4">
        <v>27149213</v>
      </c>
      <c r="CE134" s="8">
        <v>159.90483553659001</v>
      </c>
      <c r="CF134" s="4">
        <v>86320</v>
      </c>
      <c r="CG134" s="8">
        <v>152.17179027204801</v>
      </c>
      <c r="CH134" s="7">
        <v>75.057606990608122</v>
      </c>
      <c r="CI134" s="4">
        <v>1542461</v>
      </c>
      <c r="CJ134" s="4">
        <v>19567223</v>
      </c>
      <c r="CK134" s="8">
        <v>95.191054553416706</v>
      </c>
      <c r="CL134" s="4">
        <v>42461</v>
      </c>
      <c r="CM134" s="8">
        <v>100.995113088084</v>
      </c>
      <c r="CN134" s="7">
        <v>973.99324284519912</v>
      </c>
      <c r="CO134" s="4">
        <v>35338076</v>
      </c>
      <c r="CP134" s="4">
        <v>289902802.84000003</v>
      </c>
      <c r="CQ134" s="8">
        <v>1500.3938595680731</v>
      </c>
      <c r="CR134" s="4">
        <v>20736306.079999998</v>
      </c>
      <c r="CS134" s="8">
        <v>1656.6347622706107</v>
      </c>
      <c r="CV134" s="4">
        <v>27149213</v>
      </c>
      <c r="CW134" s="4">
        <v>19567223</v>
      </c>
      <c r="CX134" s="5">
        <f t="shared" si="1"/>
        <v>-7581990</v>
      </c>
    </row>
    <row r="135" spans="1:102" x14ac:dyDescent="0.2">
      <c r="A135" s="2" t="s">
        <v>68</v>
      </c>
      <c r="B135" s="7">
        <v>75.762538212771702</v>
      </c>
      <c r="C135" s="4">
        <v>1502582.99</v>
      </c>
      <c r="D135" s="4">
        <v>6699797.7100000102</v>
      </c>
      <c r="E135" s="8">
        <v>162.75564035228101</v>
      </c>
      <c r="F135" s="4">
        <v>916017.43000000203</v>
      </c>
      <c r="G135" s="8">
        <v>81.804873372926593</v>
      </c>
      <c r="H135" s="7">
        <v>75.366025508920501</v>
      </c>
      <c r="I135" s="4">
        <v>1468707.03</v>
      </c>
      <c r="J135" s="4">
        <v>6735497.5899999896</v>
      </c>
      <c r="K135" s="8">
        <v>147.58695225819201</v>
      </c>
      <c r="L135" s="4">
        <v>572612.91000000504</v>
      </c>
      <c r="M135" s="8">
        <v>83.397855156754602</v>
      </c>
      <c r="N135" s="7">
        <v>75.590882218366204</v>
      </c>
      <c r="O135" s="4">
        <v>1205655.57</v>
      </c>
      <c r="P135" s="4">
        <v>5973406.7199999904</v>
      </c>
      <c r="Q135" s="8">
        <v>71.461922561802098</v>
      </c>
      <c r="R135" s="4">
        <v>168777.39999999799</v>
      </c>
      <c r="S135" s="8">
        <v>71.166291490655595</v>
      </c>
      <c r="T135" s="7">
        <v>75.326570649999994</v>
      </c>
      <c r="U135" s="4">
        <v>1362097.99</v>
      </c>
      <c r="V135" s="4">
        <v>6086414.5800000001</v>
      </c>
      <c r="W135" s="8">
        <v>60.210377520000002</v>
      </c>
      <c r="X135" s="4">
        <v>254714.99</v>
      </c>
      <c r="Y135" s="8">
        <v>69.434365299999996</v>
      </c>
      <c r="Z135" s="7">
        <v>73.140316179999999</v>
      </c>
      <c r="AA135" s="4">
        <v>1389737.17</v>
      </c>
      <c r="AB135" s="4">
        <v>6230283.1299999999</v>
      </c>
      <c r="AC135" s="8">
        <v>56.835177340000001</v>
      </c>
      <c r="AD135" s="4">
        <v>369764.18</v>
      </c>
      <c r="AE135" s="8">
        <v>66.751595609999995</v>
      </c>
      <c r="AF135" s="7">
        <v>79.701625629760997</v>
      </c>
      <c r="AG135" s="4">
        <v>274992</v>
      </c>
      <c r="AH135" s="4">
        <v>5085069</v>
      </c>
      <c r="AI135" s="8">
        <v>56</v>
      </c>
      <c r="AJ135" s="4">
        <v>-862252</v>
      </c>
      <c r="AK135" s="8">
        <v>53</v>
      </c>
      <c r="AL135" s="7">
        <v>77.681602403407993</v>
      </c>
      <c r="AM135" s="4">
        <v>725440</v>
      </c>
      <c r="AN135" s="4">
        <v>4280966</v>
      </c>
      <c r="AO135" s="8">
        <v>29.574837914993701</v>
      </c>
      <c r="AP135" s="4">
        <v>-443034</v>
      </c>
      <c r="AQ135" s="8">
        <v>46.183431512911703</v>
      </c>
      <c r="AR135" s="7">
        <v>77.807223400649306</v>
      </c>
      <c r="AS135" s="4">
        <v>1577634</v>
      </c>
      <c r="AT135" s="4">
        <v>4550221</v>
      </c>
      <c r="AU135" s="8">
        <v>29.696578108000001</v>
      </c>
      <c r="AV135" s="4">
        <v>271458</v>
      </c>
      <c r="AW135" s="8">
        <v>48.394996732000003</v>
      </c>
      <c r="AX135" s="7">
        <v>78.025308311814698</v>
      </c>
      <c r="AY135" s="4">
        <v>1416045</v>
      </c>
      <c r="AZ135" s="4">
        <v>4313032</v>
      </c>
      <c r="BA135" s="8">
        <v>49.757773289531102</v>
      </c>
      <c r="BB135" s="4">
        <v>205648</v>
      </c>
      <c r="BC135" s="8">
        <v>44.375725982353799</v>
      </c>
      <c r="BD135" s="7">
        <v>77.599785790385795</v>
      </c>
      <c r="BE135" s="4">
        <v>1300428</v>
      </c>
      <c r="BF135" s="4">
        <v>4844611</v>
      </c>
      <c r="BG135" s="8">
        <v>55.1180967462751</v>
      </c>
      <c r="BH135" s="4">
        <v>65424</v>
      </c>
      <c r="BI135" s="8">
        <v>48.600581548386899</v>
      </c>
      <c r="BJ135" s="7">
        <v>78.0309030859584</v>
      </c>
      <c r="BK135" s="4">
        <v>1796604</v>
      </c>
      <c r="BL135" s="4">
        <v>5396824</v>
      </c>
      <c r="BM135" s="8">
        <v>96.746988102733297</v>
      </c>
      <c r="BN135" s="4">
        <v>427969</v>
      </c>
      <c r="BO135" s="8">
        <v>54.0842371676653</v>
      </c>
      <c r="BP135" s="7">
        <v>71.011727159392905</v>
      </c>
      <c r="BQ135" s="4">
        <v>1582450</v>
      </c>
      <c r="BR135" s="4">
        <v>8697659</v>
      </c>
      <c r="BS135" s="8">
        <v>90.803625869278605</v>
      </c>
      <c r="BT135" s="4">
        <v>190357</v>
      </c>
      <c r="BU135" s="8">
        <v>75.464604961185898</v>
      </c>
      <c r="BV135" s="7">
        <v>75.398998979319202</v>
      </c>
      <c r="BW135" s="4">
        <v>1251733</v>
      </c>
      <c r="BX135" s="4">
        <v>8392928</v>
      </c>
      <c r="BY135" s="8">
        <v>81.028832763445394</v>
      </c>
      <c r="BZ135" s="4">
        <v>127129</v>
      </c>
      <c r="CA135" s="8">
        <v>72.928487625309003</v>
      </c>
      <c r="CB135" s="7">
        <v>78.624724346155645</v>
      </c>
      <c r="CC135" s="4">
        <v>-386305</v>
      </c>
      <c r="CD135" s="4">
        <v>6867415</v>
      </c>
      <c r="CE135" s="8">
        <v>93.385440912474195</v>
      </c>
      <c r="CF135" s="4">
        <v>-1468097</v>
      </c>
      <c r="CG135" s="8">
        <v>57.671358345605803</v>
      </c>
      <c r="CH135" s="7">
        <v>80.163145761387426</v>
      </c>
      <c r="CI135" s="4">
        <v>-1680210</v>
      </c>
      <c r="CJ135" s="4">
        <v>3394738</v>
      </c>
      <c r="CK135" s="8">
        <v>29.845715544158399</v>
      </c>
      <c r="CL135" s="4">
        <v>-2802205</v>
      </c>
      <c r="CM135" s="8">
        <v>26.812267653506801</v>
      </c>
      <c r="CN135" s="7">
        <v>1149.2313776382907</v>
      </c>
      <c r="CO135" s="4">
        <v>14787591.75</v>
      </c>
      <c r="CP135" s="4">
        <v>87548862.729999989</v>
      </c>
      <c r="CQ135" s="8">
        <v>1110.807959283165</v>
      </c>
      <c r="CR135" s="4">
        <v>-2005716.0899999947</v>
      </c>
      <c r="CS135" s="8">
        <v>900.0706724592618</v>
      </c>
      <c r="CV135" s="4">
        <v>6867415</v>
      </c>
      <c r="CW135" s="4">
        <v>3394738</v>
      </c>
      <c r="CX135" s="5">
        <f t="shared" ref="CX135:CX198" si="2">CW135-CV135</f>
        <v>-3472677</v>
      </c>
    </row>
    <row r="136" spans="1:102" x14ac:dyDescent="0.2">
      <c r="A136" s="2" t="s">
        <v>807</v>
      </c>
      <c r="B136" s="7"/>
      <c r="C136" s="4"/>
      <c r="D136" s="4"/>
      <c r="E136" s="8"/>
      <c r="F136" s="4"/>
      <c r="G136" s="8"/>
      <c r="H136" s="7"/>
      <c r="I136" s="4"/>
      <c r="J136" s="4"/>
      <c r="K136" s="8"/>
      <c r="L136" s="4"/>
      <c r="M136" s="8"/>
      <c r="N136" s="7"/>
      <c r="O136" s="4"/>
      <c r="P136" s="4"/>
      <c r="Q136" s="8"/>
      <c r="R136" s="4"/>
      <c r="S136" s="8"/>
      <c r="T136" s="7"/>
      <c r="U136" s="4"/>
      <c r="V136" s="4"/>
      <c r="W136" s="8"/>
      <c r="X136" s="4"/>
      <c r="Y136" s="8"/>
      <c r="Z136" s="7">
        <v>82.328178498608295</v>
      </c>
      <c r="AA136" s="4">
        <v>3795765</v>
      </c>
      <c r="AB136" s="4">
        <v>14980897</v>
      </c>
      <c r="AC136" s="8">
        <v>59</v>
      </c>
      <c r="AD136" s="4">
        <v>88850</v>
      </c>
      <c r="AE136" s="8">
        <v>55</v>
      </c>
      <c r="AF136" s="7">
        <v>82.775529447543605</v>
      </c>
      <c r="AG136" s="4">
        <v>3179891</v>
      </c>
      <c r="AH136" s="4">
        <v>17885157</v>
      </c>
      <c r="AI136" s="8">
        <v>71</v>
      </c>
      <c r="AJ136" s="4">
        <v>143177</v>
      </c>
      <c r="AK136" s="8">
        <v>76</v>
      </c>
      <c r="AL136" s="7">
        <v>82.444599000750301</v>
      </c>
      <c r="AM136" s="4">
        <v>1371419</v>
      </c>
      <c r="AN136" s="4">
        <v>14556390</v>
      </c>
      <c r="AO136" s="8">
        <v>68.704707385443697</v>
      </c>
      <c r="AP136" s="4">
        <v>69342</v>
      </c>
      <c r="AQ136" s="8">
        <v>60.6989048101252</v>
      </c>
      <c r="AR136" s="7"/>
      <c r="AS136" s="4"/>
      <c r="AT136" s="4"/>
      <c r="AU136" s="8"/>
      <c r="AV136" s="4"/>
      <c r="AW136" s="8"/>
      <c r="AX136" s="7">
        <v>76.251435988692705</v>
      </c>
      <c r="AY136" s="4">
        <v>-329159</v>
      </c>
      <c r="AZ136" s="4">
        <v>19284923</v>
      </c>
      <c r="BA136" s="8">
        <v>75.018677704769004</v>
      </c>
      <c r="BB136" s="4">
        <v>436052</v>
      </c>
      <c r="BC136" s="8">
        <v>67.127560423240098</v>
      </c>
      <c r="BD136" s="7">
        <v>83.442776864606998</v>
      </c>
      <c r="BE136" s="4">
        <v>3310344</v>
      </c>
      <c r="BF136" s="4">
        <v>23100821</v>
      </c>
      <c r="BG136" s="8">
        <v>103.189389510288</v>
      </c>
      <c r="BH136" s="4">
        <v>2054425</v>
      </c>
      <c r="BI136" s="8">
        <v>102.86363951152801</v>
      </c>
      <c r="BJ136" s="7">
        <v>83.401393402544102</v>
      </c>
      <c r="BK136" s="4">
        <v>5140724</v>
      </c>
      <c r="BL136" s="4">
        <v>27433298</v>
      </c>
      <c r="BM136" s="8">
        <v>100.890435517401</v>
      </c>
      <c r="BN136" s="4">
        <v>188637</v>
      </c>
      <c r="BO136" s="8">
        <v>103.776898463463</v>
      </c>
      <c r="BP136" s="7">
        <v>86.071295231356601</v>
      </c>
      <c r="BQ136" s="4">
        <v>4596802</v>
      </c>
      <c r="BR136" s="4">
        <v>30157149</v>
      </c>
      <c r="BS136" s="8">
        <v>125.52037650526501</v>
      </c>
      <c r="BT136" s="4">
        <v>6651038</v>
      </c>
      <c r="BU136" s="8">
        <v>114.200286009476</v>
      </c>
      <c r="BV136" s="7">
        <v>81.878117798727004</v>
      </c>
      <c r="BW136" s="4">
        <v>5918139</v>
      </c>
      <c r="BX136" s="4">
        <v>33754127</v>
      </c>
      <c r="BY136" s="8">
        <v>127.785646483143</v>
      </c>
      <c r="BZ136" s="4">
        <v>5216414</v>
      </c>
      <c r="CA136" s="8">
        <v>126.552500967904</v>
      </c>
      <c r="CB136" s="7">
        <v>79.159406512431332</v>
      </c>
      <c r="CC136" s="4">
        <v>7506132</v>
      </c>
      <c r="CD136" s="4">
        <v>37669724</v>
      </c>
      <c r="CE136" s="8">
        <v>127.597780973352</v>
      </c>
      <c r="CF136" s="4">
        <v>6169911</v>
      </c>
      <c r="CG136" s="8">
        <v>134.830750286246</v>
      </c>
      <c r="CH136" s="7">
        <v>92.86657033924584</v>
      </c>
      <c r="CI136" s="4">
        <v>73611</v>
      </c>
      <c r="CJ136" s="4">
        <v>22552603</v>
      </c>
      <c r="CK136" s="8">
        <v>60.590068653650803</v>
      </c>
      <c r="CL136" s="4">
        <v>-2516389</v>
      </c>
      <c r="CM136" s="8">
        <v>79.783273577795896</v>
      </c>
      <c r="CN136" s="7">
        <v>830.61930308450678</v>
      </c>
      <c r="CO136" s="4">
        <v>34563668</v>
      </c>
      <c r="CP136" s="4">
        <v>241375089</v>
      </c>
      <c r="CQ136" s="8">
        <v>919.29708273331244</v>
      </c>
      <c r="CR136" s="4">
        <v>18501457</v>
      </c>
      <c r="CS136" s="8">
        <v>920.83381404977808</v>
      </c>
      <c r="CV136" s="4">
        <v>37669724</v>
      </c>
      <c r="CW136" s="4">
        <v>22552603</v>
      </c>
      <c r="CX136" s="5">
        <f t="shared" si="2"/>
        <v>-15117121</v>
      </c>
    </row>
    <row r="137" spans="1:102" x14ac:dyDescent="0.2">
      <c r="A137" s="2" t="s">
        <v>918</v>
      </c>
      <c r="B137" s="7">
        <v>35.199580678490499</v>
      </c>
      <c r="C137" s="4">
        <v>4441400.13</v>
      </c>
      <c r="D137" s="4">
        <v>16516536.99</v>
      </c>
      <c r="E137" s="8">
        <v>159.95071650116901</v>
      </c>
      <c r="F137" s="4">
        <v>134880.30000000101</v>
      </c>
      <c r="G137" s="8">
        <v>268.21975994328801</v>
      </c>
      <c r="H137" s="7">
        <v>39.4987690499716</v>
      </c>
      <c r="I137" s="4">
        <v>1125049.56</v>
      </c>
      <c r="J137" s="4">
        <v>19756339.989999998</v>
      </c>
      <c r="K137" s="8">
        <v>169.02097886698101</v>
      </c>
      <c r="L137" s="4">
        <v>995948.01999999594</v>
      </c>
      <c r="M137" s="8">
        <v>262.92463851097</v>
      </c>
      <c r="N137" s="7">
        <v>34.964653266992798</v>
      </c>
      <c r="O137" s="4">
        <v>3096900.91</v>
      </c>
      <c r="P137" s="4">
        <v>19477889.34</v>
      </c>
      <c r="Q137" s="8">
        <v>162.30277588822901</v>
      </c>
      <c r="R137" s="4"/>
      <c r="S137" s="8">
        <v>266.83492929268601</v>
      </c>
      <c r="T137" s="7"/>
      <c r="U137" s="4">
        <v>2193320</v>
      </c>
      <c r="V137" s="4">
        <v>12696748</v>
      </c>
      <c r="W137" s="8">
        <v>49.394779999999997</v>
      </c>
      <c r="X137" s="4"/>
      <c r="Y137" s="8">
        <v>47</v>
      </c>
      <c r="Z137" s="7"/>
      <c r="AA137" s="4"/>
      <c r="AB137" s="4"/>
      <c r="AC137" s="8"/>
      <c r="AD137" s="4"/>
      <c r="AE137" s="8"/>
      <c r="AF137" s="7"/>
      <c r="AG137" s="4"/>
      <c r="AH137" s="4"/>
      <c r="AI137" s="8"/>
      <c r="AJ137" s="4"/>
      <c r="AK137" s="8"/>
      <c r="AL137" s="7"/>
      <c r="AM137" s="4"/>
      <c r="AN137" s="4"/>
      <c r="AO137" s="8"/>
      <c r="AP137" s="4"/>
      <c r="AQ137" s="8"/>
      <c r="AR137" s="7"/>
      <c r="AS137" s="4"/>
      <c r="AT137" s="4"/>
      <c r="AU137" s="8"/>
      <c r="AV137" s="4"/>
      <c r="AW137" s="8"/>
      <c r="AX137" s="7"/>
      <c r="AY137" s="4"/>
      <c r="AZ137" s="4"/>
      <c r="BA137" s="8"/>
      <c r="BB137" s="4"/>
      <c r="BC137" s="8"/>
      <c r="BD137" s="7"/>
      <c r="BE137" s="4"/>
      <c r="BF137" s="4"/>
      <c r="BG137" s="8"/>
      <c r="BH137" s="4"/>
      <c r="BI137" s="8"/>
      <c r="BJ137" s="7"/>
      <c r="BK137" s="4"/>
      <c r="BL137" s="4"/>
      <c r="BM137" s="8"/>
      <c r="BN137" s="4"/>
      <c r="BO137" s="8"/>
      <c r="BP137" s="7"/>
      <c r="BQ137" s="4"/>
      <c r="BR137" s="4"/>
      <c r="BS137" s="8"/>
      <c r="BT137" s="4"/>
      <c r="BU137" s="8"/>
      <c r="BV137" s="7"/>
      <c r="BW137" s="4"/>
      <c r="BX137" s="4"/>
      <c r="BY137" s="8"/>
      <c r="BZ137" s="4"/>
      <c r="CA137" s="8"/>
      <c r="CB137" s="7"/>
      <c r="CC137" s="4"/>
      <c r="CD137" s="4"/>
      <c r="CE137" s="8"/>
      <c r="CF137" s="4"/>
      <c r="CG137" s="8"/>
      <c r="CH137" s="7"/>
      <c r="CI137" s="4"/>
      <c r="CJ137" s="4"/>
      <c r="CK137" s="8"/>
      <c r="CL137" s="4"/>
      <c r="CM137" s="8"/>
      <c r="CN137" s="7">
        <v>109.66300299545489</v>
      </c>
      <c r="CO137" s="4">
        <v>10856670.6</v>
      </c>
      <c r="CP137" s="4">
        <v>68447514.319999993</v>
      </c>
      <c r="CQ137" s="8">
        <v>540.66925125637897</v>
      </c>
      <c r="CR137" s="4">
        <v>1130828.319999997</v>
      </c>
      <c r="CS137" s="8">
        <v>844.97932774694391</v>
      </c>
      <c r="CV137" s="4"/>
      <c r="CW137" s="4"/>
      <c r="CX137" s="5">
        <f t="shared" si="2"/>
        <v>0</v>
      </c>
    </row>
    <row r="138" spans="1:102" x14ac:dyDescent="0.2">
      <c r="A138" s="2" t="s">
        <v>138</v>
      </c>
      <c r="B138" s="7">
        <v>79.754494581568096</v>
      </c>
      <c r="C138" s="4">
        <v>7426559.0099999998</v>
      </c>
      <c r="D138" s="4">
        <v>30435815.41</v>
      </c>
      <c r="E138" s="8">
        <v>41.595114299868499</v>
      </c>
      <c r="F138" s="4">
        <v>3079113.31</v>
      </c>
      <c r="G138" s="8">
        <v>54.3687088890917</v>
      </c>
      <c r="H138" s="7">
        <v>80.837686535885098</v>
      </c>
      <c r="I138" s="4">
        <v>6237699.3200000403</v>
      </c>
      <c r="J138" s="4">
        <v>31235303.269999899</v>
      </c>
      <c r="K138" s="8">
        <v>41.500322837082301</v>
      </c>
      <c r="L138" s="4">
        <v>3636970.19000004</v>
      </c>
      <c r="M138" s="8">
        <v>54.734533608003503</v>
      </c>
      <c r="N138" s="7">
        <v>80.097350469612195</v>
      </c>
      <c r="O138" s="4">
        <v>9202364.7700000405</v>
      </c>
      <c r="P138" s="4">
        <v>42051618.929999903</v>
      </c>
      <c r="Q138" s="8">
        <v>46.532862825705102</v>
      </c>
      <c r="R138" s="4">
        <v>4623215.17000004</v>
      </c>
      <c r="S138" s="8">
        <v>72.023579841729699</v>
      </c>
      <c r="T138" s="7"/>
      <c r="U138" s="4">
        <v>4905519.46</v>
      </c>
      <c r="V138" s="4">
        <v>45777922.969999999</v>
      </c>
      <c r="W138" s="8">
        <v>46.540059999999997</v>
      </c>
      <c r="X138" s="4">
        <v>2852741.83</v>
      </c>
      <c r="Y138" s="8">
        <v>75.792109999999994</v>
      </c>
      <c r="Z138" s="7">
        <v>82.196402359999993</v>
      </c>
      <c r="AA138" s="4">
        <v>5710545.1200000001</v>
      </c>
      <c r="AB138" s="4">
        <v>40292170.109999999</v>
      </c>
      <c r="AC138" s="8">
        <v>53.006857789999998</v>
      </c>
      <c r="AD138" s="4">
        <v>1938817.55</v>
      </c>
      <c r="AE138" s="8">
        <v>67.029214400000001</v>
      </c>
      <c r="AF138" s="7">
        <v>82.885662748418795</v>
      </c>
      <c r="AG138" s="4">
        <v>3673154</v>
      </c>
      <c r="AH138" s="4">
        <v>31092415</v>
      </c>
      <c r="AI138" s="8">
        <v>49</v>
      </c>
      <c r="AJ138" s="4"/>
      <c r="AK138" s="8">
        <v>51</v>
      </c>
      <c r="AL138" s="7">
        <v>84.356021171868207</v>
      </c>
      <c r="AM138" s="4">
        <v>2499717</v>
      </c>
      <c r="AN138" s="4">
        <v>28020396</v>
      </c>
      <c r="AO138" s="8">
        <v>48.443159026511402</v>
      </c>
      <c r="AP138" s="4"/>
      <c r="AQ138" s="8">
        <v>45.930953336847203</v>
      </c>
      <c r="AR138" s="7">
        <v>83.082218914876407</v>
      </c>
      <c r="AS138" s="4">
        <v>8795444</v>
      </c>
      <c r="AT138" s="4">
        <v>36307241</v>
      </c>
      <c r="AU138" s="8">
        <v>61.880374965999998</v>
      </c>
      <c r="AV138" s="4">
        <v>5061787</v>
      </c>
      <c r="AW138" s="8">
        <v>59.867190596999997</v>
      </c>
      <c r="AX138" s="7">
        <v>81.155752110874303</v>
      </c>
      <c r="AY138" s="4">
        <v>13714631</v>
      </c>
      <c r="AZ138" s="4">
        <v>45315737</v>
      </c>
      <c r="BA138" s="8">
        <v>74.880445782014505</v>
      </c>
      <c r="BB138" s="4">
        <v>9881648</v>
      </c>
      <c r="BC138" s="8">
        <v>75.018347176803104</v>
      </c>
      <c r="BD138" s="7">
        <v>80.766585973948096</v>
      </c>
      <c r="BE138" s="4">
        <v>13134373</v>
      </c>
      <c r="BF138" s="4">
        <v>55642161</v>
      </c>
      <c r="BG138" s="8">
        <v>83.560093931709801</v>
      </c>
      <c r="BH138" s="4">
        <v>9098992</v>
      </c>
      <c r="BI138" s="8">
        <v>91.052113851431699</v>
      </c>
      <c r="BJ138" s="7">
        <v>80.1697379930729</v>
      </c>
      <c r="BK138" s="4">
        <v>17546650</v>
      </c>
      <c r="BL138" s="4">
        <v>66518532</v>
      </c>
      <c r="BM138" s="8">
        <v>96.261413797100602</v>
      </c>
      <c r="BN138" s="4">
        <v>13135726</v>
      </c>
      <c r="BO138" s="8">
        <v>110.414353076073</v>
      </c>
      <c r="BP138" s="7">
        <v>79.774154983580402</v>
      </c>
      <c r="BQ138" s="4">
        <v>15693945</v>
      </c>
      <c r="BR138" s="4">
        <v>71594972</v>
      </c>
      <c r="BS138" s="8">
        <v>105.508042155371</v>
      </c>
      <c r="BT138" s="4">
        <v>11303238</v>
      </c>
      <c r="BU138" s="8">
        <v>114.889544595358</v>
      </c>
      <c r="BV138" s="7">
        <v>80.575691101968303</v>
      </c>
      <c r="BW138" s="4">
        <v>10535304</v>
      </c>
      <c r="BX138" s="4">
        <v>74322533</v>
      </c>
      <c r="BY138" s="8">
        <v>99.799437867502903</v>
      </c>
      <c r="BZ138" s="4">
        <v>5371412</v>
      </c>
      <c r="CA138" s="8">
        <v>110.83413276197599</v>
      </c>
      <c r="CB138" s="7">
        <v>81.006989794380331</v>
      </c>
      <c r="CC138" s="4">
        <v>6447255</v>
      </c>
      <c r="CD138" s="4">
        <v>64647578</v>
      </c>
      <c r="CE138" s="8">
        <v>85.454327904400301</v>
      </c>
      <c r="CF138" s="4">
        <v>1138582</v>
      </c>
      <c r="CG138" s="8">
        <v>89.869289847458106</v>
      </c>
      <c r="CH138" s="7">
        <v>78.371473696243157</v>
      </c>
      <c r="CI138" s="4">
        <v>6781262</v>
      </c>
      <c r="CJ138" s="4">
        <v>22509186</v>
      </c>
      <c r="CK138" s="8">
        <v>20.7934400142396</v>
      </c>
      <c r="CL138" s="4">
        <v>1999096</v>
      </c>
      <c r="CM138" s="8">
        <v>28.6202362418292</v>
      </c>
      <c r="CN138" s="7">
        <v>1135.0302224362963</v>
      </c>
      <c r="CO138" s="4">
        <v>132304422.68000008</v>
      </c>
      <c r="CP138" s="4">
        <v>685763581.68999982</v>
      </c>
      <c r="CQ138" s="8">
        <v>954.75595319750607</v>
      </c>
      <c r="CR138" s="4">
        <v>73121339.050000072</v>
      </c>
      <c r="CS138" s="8">
        <v>1101.4443082236012</v>
      </c>
      <c r="CV138" s="4">
        <v>64647578</v>
      </c>
      <c r="CW138" s="4">
        <v>22509186</v>
      </c>
      <c r="CX138" s="5">
        <f t="shared" si="2"/>
        <v>-42138392</v>
      </c>
    </row>
    <row r="139" spans="1:102" x14ac:dyDescent="0.2">
      <c r="A139" s="2" t="s">
        <v>713</v>
      </c>
      <c r="B139" s="7">
        <v>53.137766608888597</v>
      </c>
      <c r="C139" s="4">
        <v>2754509.57</v>
      </c>
      <c r="D139" s="4">
        <v>12792776.65</v>
      </c>
      <c r="E139" s="8">
        <v>176.68497136339801</v>
      </c>
      <c r="F139" s="4">
        <v>1450095.93</v>
      </c>
      <c r="G139" s="8">
        <v>156.76592582701099</v>
      </c>
      <c r="H139" s="7"/>
      <c r="I139" s="4"/>
      <c r="J139" s="4">
        <v>9261340.1500000097</v>
      </c>
      <c r="K139" s="8"/>
      <c r="L139" s="4"/>
      <c r="M139" s="8"/>
      <c r="N139" s="7">
        <v>83.251032967786202</v>
      </c>
      <c r="O139" s="4">
        <v>17010.6400000014</v>
      </c>
      <c r="P139" s="4"/>
      <c r="Q139" s="8"/>
      <c r="R139" s="4"/>
      <c r="S139" s="8"/>
      <c r="T139" s="7">
        <v>83.839833420000005</v>
      </c>
      <c r="U139" s="4">
        <v>1634071.12</v>
      </c>
      <c r="V139" s="4">
        <v>8495851.4199999999</v>
      </c>
      <c r="W139" s="8">
        <v>58.069910720000003</v>
      </c>
      <c r="X139" s="4">
        <v>390655.38</v>
      </c>
      <c r="Y139" s="8">
        <v>39.136138559999999</v>
      </c>
      <c r="Z139" s="7">
        <v>82.041555149999994</v>
      </c>
      <c r="AA139" s="4">
        <v>3347063.49</v>
      </c>
      <c r="AB139" s="4">
        <v>10642932.720000001</v>
      </c>
      <c r="AC139" s="8">
        <v>68.365043310000004</v>
      </c>
      <c r="AD139" s="4">
        <v>1866842.83</v>
      </c>
      <c r="AE139" s="8">
        <v>49.919483820000004</v>
      </c>
      <c r="AF139" s="7">
        <v>79.153742098892806</v>
      </c>
      <c r="AG139" s="4">
        <v>6329326.0099999998</v>
      </c>
      <c r="AH139" s="4">
        <v>19827454</v>
      </c>
      <c r="AI139" s="8">
        <v>89</v>
      </c>
      <c r="AJ139" s="4">
        <v>5524093.8499999996</v>
      </c>
      <c r="AK139" s="8">
        <v>93.93</v>
      </c>
      <c r="AL139" s="7">
        <v>76.974177803232493</v>
      </c>
      <c r="AM139" s="4">
        <v>6659385</v>
      </c>
      <c r="AN139" s="4">
        <v>20033975</v>
      </c>
      <c r="AO139" s="8">
        <v>92.200099514830995</v>
      </c>
      <c r="AP139" s="4">
        <v>5546963</v>
      </c>
      <c r="AQ139" s="8">
        <v>93.215744808590898</v>
      </c>
      <c r="AR139" s="7">
        <v>77.720665874074101</v>
      </c>
      <c r="AS139" s="4">
        <v>5436876</v>
      </c>
      <c r="AT139" s="4">
        <v>22383537</v>
      </c>
      <c r="AU139" s="8">
        <v>107.60971778</v>
      </c>
      <c r="AV139" s="4">
        <v>4420792</v>
      </c>
      <c r="AW139" s="8">
        <v>101.67406271999999</v>
      </c>
      <c r="AX139" s="7">
        <v>77.977023874597094</v>
      </c>
      <c r="AY139" s="4">
        <v>6340638</v>
      </c>
      <c r="AZ139" s="4">
        <v>23098103</v>
      </c>
      <c r="BA139" s="8">
        <v>111.207810623089</v>
      </c>
      <c r="BB139" s="4">
        <v>3806322</v>
      </c>
      <c r="BC139" s="8">
        <v>102.64143910771099</v>
      </c>
      <c r="BD139" s="7">
        <v>79.093662261013705</v>
      </c>
      <c r="BE139" s="4">
        <v>3019073</v>
      </c>
      <c r="BF139" s="4">
        <v>22014153</v>
      </c>
      <c r="BG139" s="8">
        <v>106.53663037277499</v>
      </c>
      <c r="BH139" s="4">
        <v>213310</v>
      </c>
      <c r="BI139" s="8">
        <v>93.042508833619806</v>
      </c>
      <c r="BJ139" s="7">
        <v>80.307982145443901</v>
      </c>
      <c r="BK139" s="4">
        <v>3386762</v>
      </c>
      <c r="BL139" s="4">
        <v>21295440</v>
      </c>
      <c r="BM139" s="8">
        <v>104.64491764062601</v>
      </c>
      <c r="BN139" s="4">
        <v>-551859</v>
      </c>
      <c r="BO139" s="8">
        <v>90.291594059491302</v>
      </c>
      <c r="BP139" s="7">
        <v>75.347761605772007</v>
      </c>
      <c r="BQ139" s="4">
        <v>8626283</v>
      </c>
      <c r="BR139" s="4">
        <v>31632761</v>
      </c>
      <c r="BS139" s="8">
        <v>151.91332652978301</v>
      </c>
      <c r="BT139" s="4">
        <v>6082381</v>
      </c>
      <c r="BU139" s="8">
        <v>131.40974162609501</v>
      </c>
      <c r="BV139" s="7">
        <v>76.188991912059507</v>
      </c>
      <c r="BW139" s="4">
        <v>5515783</v>
      </c>
      <c r="BX139" s="4">
        <v>24831922</v>
      </c>
      <c r="BY139" s="8">
        <v>151.70148273229699</v>
      </c>
      <c r="BZ139" s="4">
        <v>2308196</v>
      </c>
      <c r="CA139" s="8">
        <v>95.045561254514098</v>
      </c>
      <c r="CB139" s="7">
        <v>78.191901103987348</v>
      </c>
      <c r="CC139" s="4">
        <v>-114983</v>
      </c>
      <c r="CD139" s="4">
        <v>11652123</v>
      </c>
      <c r="CE139" s="8">
        <v>104.278369418723</v>
      </c>
      <c r="CF139" s="4">
        <v>-3160560</v>
      </c>
      <c r="CG139" s="8">
        <v>40.889862537128401</v>
      </c>
      <c r="CH139" s="7">
        <v>82.734210263919181</v>
      </c>
      <c r="CI139" s="4">
        <v>-4379466</v>
      </c>
      <c r="CJ139" s="4">
        <v>7958566</v>
      </c>
      <c r="CK139" s="8">
        <v>39.317783557500199</v>
      </c>
      <c r="CL139" s="4">
        <v>-7009466</v>
      </c>
      <c r="CM139" s="8">
        <v>27.265534157690801</v>
      </c>
      <c r="CN139" s="7">
        <v>1085.9603070896669</v>
      </c>
      <c r="CO139" s="4">
        <v>48572331.829999998</v>
      </c>
      <c r="CP139" s="4">
        <v>245920934.94</v>
      </c>
      <c r="CQ139" s="8">
        <v>1361.5300635630222</v>
      </c>
      <c r="CR139" s="4">
        <v>20887766.990000002</v>
      </c>
      <c r="CS139" s="8">
        <v>1115.2275973118524</v>
      </c>
      <c r="CV139" s="4">
        <v>11652123</v>
      </c>
      <c r="CW139" s="4">
        <v>7958566</v>
      </c>
      <c r="CX139" s="5">
        <f t="shared" si="2"/>
        <v>-3693557</v>
      </c>
    </row>
    <row r="140" spans="1:102" x14ac:dyDescent="0.2">
      <c r="A140" s="2" t="s">
        <v>867</v>
      </c>
      <c r="B140" s="7"/>
      <c r="C140" s="4"/>
      <c r="D140" s="4"/>
      <c r="E140" s="8"/>
      <c r="F140" s="4"/>
      <c r="G140" s="8"/>
      <c r="H140" s="7"/>
      <c r="I140" s="4"/>
      <c r="J140" s="4"/>
      <c r="K140" s="8"/>
      <c r="L140" s="4"/>
      <c r="M140" s="8"/>
      <c r="N140" s="7"/>
      <c r="O140" s="4"/>
      <c r="P140" s="4"/>
      <c r="Q140" s="8"/>
      <c r="R140" s="4"/>
      <c r="S140" s="8"/>
      <c r="T140" s="7"/>
      <c r="U140" s="4"/>
      <c r="V140" s="4"/>
      <c r="W140" s="8"/>
      <c r="X140" s="4"/>
      <c r="Y140" s="8"/>
      <c r="Z140" s="7"/>
      <c r="AA140" s="4"/>
      <c r="AB140" s="4"/>
      <c r="AC140" s="8"/>
      <c r="AD140" s="4"/>
      <c r="AE140" s="8"/>
      <c r="AF140" s="7"/>
      <c r="AG140" s="4"/>
      <c r="AH140" s="4"/>
      <c r="AI140" s="8"/>
      <c r="AJ140" s="4"/>
      <c r="AK140" s="8"/>
      <c r="AL140" s="7">
        <v>28.620287069965801</v>
      </c>
      <c r="AM140" s="4">
        <v>527694</v>
      </c>
      <c r="AN140" s="4">
        <v>5818439</v>
      </c>
      <c r="AO140" s="8">
        <v>796.88679021903999</v>
      </c>
      <c r="AP140" s="4">
        <v>457031</v>
      </c>
      <c r="AQ140" s="8">
        <v>159.476561535814</v>
      </c>
      <c r="AR140" s="7">
        <v>19.849572259693399</v>
      </c>
      <c r="AS140" s="4">
        <v>-3599864</v>
      </c>
      <c r="AT140" s="4">
        <v>18906131</v>
      </c>
      <c r="AU140" s="8">
        <v>540.24606159999996</v>
      </c>
      <c r="AV140" s="4"/>
      <c r="AW140" s="8">
        <v>299.62147680999999</v>
      </c>
      <c r="AX140" s="7">
        <v>21.4660407552349</v>
      </c>
      <c r="AY140" s="4">
        <v>-18812160</v>
      </c>
      <c r="AZ140" s="4">
        <v>27386360</v>
      </c>
      <c r="BA140" s="8">
        <v>519.38133096797401</v>
      </c>
      <c r="BB140" s="4">
        <v>-24246236</v>
      </c>
      <c r="BC140" s="8">
        <v>276.045045975824</v>
      </c>
      <c r="BD140" s="7">
        <v>35.432852161502801</v>
      </c>
      <c r="BE140" s="4">
        <v>-33555923</v>
      </c>
      <c r="BF140" s="4">
        <v>14345013</v>
      </c>
      <c r="BG140" s="8">
        <v>227.06204792309299</v>
      </c>
      <c r="BH140" s="4">
        <v>-38903926</v>
      </c>
      <c r="BI140" s="8">
        <v>93.828280303530093</v>
      </c>
      <c r="BJ140" s="7">
        <v>77.799830871225595</v>
      </c>
      <c r="BK140" s="4">
        <v>-907773</v>
      </c>
      <c r="BL140" s="4">
        <v>19256687</v>
      </c>
      <c r="BM140" s="8">
        <v>756.51772653699504</v>
      </c>
      <c r="BN140" s="4">
        <v>-3018905</v>
      </c>
      <c r="BO140" s="8">
        <v>237.73035444843799</v>
      </c>
      <c r="BP140" s="7">
        <v>37.819007144292399</v>
      </c>
      <c r="BQ140" s="4">
        <v>1014010</v>
      </c>
      <c r="BR140" s="4">
        <v>8372690</v>
      </c>
      <c r="BS140" s="8">
        <v>534.17628045320896</v>
      </c>
      <c r="BT140" s="4">
        <v>-2431680</v>
      </c>
      <c r="BU140" s="8">
        <v>89.970105565393794</v>
      </c>
      <c r="BV140" s="7">
        <v>29.404780345548801</v>
      </c>
      <c r="BW140" s="4">
        <v>-2827818</v>
      </c>
      <c r="BX140" s="4">
        <v>58052735</v>
      </c>
      <c r="BY140" s="8">
        <v>568.08638928351604</v>
      </c>
      <c r="BZ140" s="4">
        <v>-8422791</v>
      </c>
      <c r="CA140" s="8">
        <v>357.21063938461202</v>
      </c>
      <c r="CB140" s="7">
        <v>24.936147524038649</v>
      </c>
      <c r="CC140" s="4">
        <v>-7039526</v>
      </c>
      <c r="CD140" s="4">
        <v>110548490</v>
      </c>
      <c r="CE140" s="8">
        <v>451.45126200469798</v>
      </c>
      <c r="CF140" s="4">
        <v>-9273192</v>
      </c>
      <c r="CG140" s="8">
        <v>496.29813252276398</v>
      </c>
      <c r="CH140" s="7">
        <v>30.33465377603061</v>
      </c>
      <c r="CI140" s="4">
        <v>-16821541</v>
      </c>
      <c r="CJ140" s="4">
        <v>43301296</v>
      </c>
      <c r="CK140" s="8">
        <v>248.75411276978801</v>
      </c>
      <c r="CL140" s="4">
        <v>-16815299</v>
      </c>
      <c r="CM140" s="8">
        <v>169.23068111226101</v>
      </c>
      <c r="CN140" s="7">
        <v>305.66317190753296</v>
      </c>
      <c r="CO140" s="4">
        <v>-82022901</v>
      </c>
      <c r="CP140" s="4">
        <v>305987841</v>
      </c>
      <c r="CQ140" s="8">
        <v>4642.5620017583124</v>
      </c>
      <c r="CR140" s="4">
        <v>-102654998</v>
      </c>
      <c r="CS140" s="8">
        <v>2179.4112776586371</v>
      </c>
      <c r="CV140" s="4">
        <v>110548490</v>
      </c>
      <c r="CW140" s="4">
        <v>43301296</v>
      </c>
      <c r="CX140" s="5">
        <f t="shared" si="2"/>
        <v>-67247194</v>
      </c>
    </row>
    <row r="141" spans="1:102" x14ac:dyDescent="0.2">
      <c r="A141" s="2" t="s">
        <v>152</v>
      </c>
      <c r="B141" s="7">
        <v>81.960021553654002</v>
      </c>
      <c r="C141" s="4">
        <v>5406454.2700000098</v>
      </c>
      <c r="D141" s="4">
        <v>26500279.969999999</v>
      </c>
      <c r="E141" s="8">
        <v>55.561296631259999</v>
      </c>
      <c r="F141" s="4">
        <v>5026912.4100000104</v>
      </c>
      <c r="G141" s="8">
        <v>53.464438871682503</v>
      </c>
      <c r="H141" s="7">
        <v>81.026811856170497</v>
      </c>
      <c r="I141" s="4">
        <v>5195364.4100000197</v>
      </c>
      <c r="J141" s="4">
        <v>26020977.68</v>
      </c>
      <c r="K141" s="8">
        <v>46.294587006108401</v>
      </c>
      <c r="L141" s="4">
        <v>2959418.6800000202</v>
      </c>
      <c r="M141" s="8">
        <v>50.305513450375699</v>
      </c>
      <c r="N141" s="7">
        <v>81.832302245596495</v>
      </c>
      <c r="O141" s="4">
        <v>5450131.1499999799</v>
      </c>
      <c r="P141" s="4">
        <v>25257329.850000098</v>
      </c>
      <c r="Q141" s="8">
        <v>37.896489659167699</v>
      </c>
      <c r="R141" s="4">
        <v>2968038.9099999801</v>
      </c>
      <c r="S141" s="8">
        <v>48.416853239199902</v>
      </c>
      <c r="T141" s="7"/>
      <c r="U141" s="4">
        <v>4606875</v>
      </c>
      <c r="V141" s="4">
        <v>25355402.809999999</v>
      </c>
      <c r="W141" s="8">
        <v>33.549669999999999</v>
      </c>
      <c r="X141" s="4">
        <v>2045912</v>
      </c>
      <c r="Y141" s="8">
        <v>47</v>
      </c>
      <c r="Z141" s="7">
        <v>82.405161206815393</v>
      </c>
      <c r="AA141" s="4">
        <v>5855645</v>
      </c>
      <c r="AB141" s="4">
        <v>23769599.129999999</v>
      </c>
      <c r="AC141" s="8">
        <v>49</v>
      </c>
      <c r="AD141" s="4">
        <v>3258659</v>
      </c>
      <c r="AE141" s="8">
        <v>45</v>
      </c>
      <c r="AF141" s="7">
        <v>82.134749049922206</v>
      </c>
      <c r="AG141" s="4">
        <v>5752535</v>
      </c>
      <c r="AH141" s="4">
        <v>24361101</v>
      </c>
      <c r="AI141" s="8">
        <v>48</v>
      </c>
      <c r="AJ141" s="4">
        <v>2155152.94</v>
      </c>
      <c r="AK141" s="8">
        <v>46</v>
      </c>
      <c r="AL141" s="7">
        <v>84.887558891724694</v>
      </c>
      <c r="AM141" s="4">
        <v>2653118</v>
      </c>
      <c r="AN141" s="4">
        <v>25703428</v>
      </c>
      <c r="AO141" s="8">
        <v>52.317582807461598</v>
      </c>
      <c r="AP141" s="4"/>
      <c r="AQ141" s="8">
        <v>49.763611507932097</v>
      </c>
      <c r="AR141" s="7">
        <v>83.918291370462399</v>
      </c>
      <c r="AS141" s="4">
        <v>5280419</v>
      </c>
      <c r="AT141" s="4">
        <v>29766996</v>
      </c>
      <c r="AU141" s="8">
        <v>59.137075367000001</v>
      </c>
      <c r="AV141" s="4">
        <v>1959014</v>
      </c>
      <c r="AW141" s="8">
        <v>56.680306409000003</v>
      </c>
      <c r="AX141" s="7">
        <v>82.496621136510498</v>
      </c>
      <c r="AY141" s="4">
        <v>7753644</v>
      </c>
      <c r="AZ141" s="4">
        <v>35036119</v>
      </c>
      <c r="BA141" s="8">
        <v>76.656049639344303</v>
      </c>
      <c r="BB141" s="4">
        <v>3942584</v>
      </c>
      <c r="BC141" s="8">
        <v>66.815428689214301</v>
      </c>
      <c r="BD141" s="7">
        <v>81.379436637215804</v>
      </c>
      <c r="BE141" s="4">
        <v>7919505</v>
      </c>
      <c r="BF141" s="4">
        <v>42279945</v>
      </c>
      <c r="BG141" s="8">
        <v>81.083262399940295</v>
      </c>
      <c r="BH141" s="4">
        <v>5042736</v>
      </c>
      <c r="BI141" s="8">
        <v>79.479899960509101</v>
      </c>
      <c r="BJ141" s="7">
        <v>82.929158615046902</v>
      </c>
      <c r="BK141" s="4">
        <v>8753252</v>
      </c>
      <c r="BL141" s="4">
        <v>46566492</v>
      </c>
      <c r="BM141" s="8">
        <v>91.116172485684501</v>
      </c>
      <c r="BN141" s="4">
        <v>5549106</v>
      </c>
      <c r="BO141" s="8">
        <v>89.053472146493803</v>
      </c>
      <c r="BP141" s="7">
        <v>82.646739454671206</v>
      </c>
      <c r="BQ141" s="4">
        <v>5201161</v>
      </c>
      <c r="BR141" s="4">
        <v>47611930</v>
      </c>
      <c r="BS141" s="8">
        <v>89.613287857486995</v>
      </c>
      <c r="BT141" s="4">
        <v>2248972</v>
      </c>
      <c r="BU141" s="8">
        <v>86.310548552816499</v>
      </c>
      <c r="BV141" s="7">
        <v>80.430394891159494</v>
      </c>
      <c r="BW141" s="4">
        <v>8546488</v>
      </c>
      <c r="BX141" s="4">
        <v>51233771</v>
      </c>
      <c r="BY141" s="8">
        <v>95.521951840666006</v>
      </c>
      <c r="BZ141" s="4">
        <v>7293806</v>
      </c>
      <c r="CA141" s="8">
        <v>87.641430589965097</v>
      </c>
      <c r="CB141" s="7">
        <v>80.771812531714531</v>
      </c>
      <c r="CC141" s="4">
        <v>7360914</v>
      </c>
      <c r="CD141" s="4">
        <v>51905141</v>
      </c>
      <c r="CE141" s="8">
        <v>82.319004041722195</v>
      </c>
      <c r="CF141" s="4">
        <v>3882185</v>
      </c>
      <c r="CG141" s="8">
        <v>84.760563783545805</v>
      </c>
      <c r="CH141" s="7">
        <v>82.182485195087153</v>
      </c>
      <c r="CI141" s="4">
        <v>-26948</v>
      </c>
      <c r="CJ141" s="4">
        <v>25939700</v>
      </c>
      <c r="CK141" s="8">
        <v>43.153206421455003</v>
      </c>
      <c r="CL141" s="4">
        <v>-2726948</v>
      </c>
      <c r="CM141" s="8">
        <v>39.655893748289699</v>
      </c>
      <c r="CN141" s="7">
        <v>1151.0015446357511</v>
      </c>
      <c r="CO141" s="4">
        <v>85708557.830000013</v>
      </c>
      <c r="CP141" s="4">
        <v>507308212.44000006</v>
      </c>
      <c r="CQ141" s="8">
        <v>941.21963615729703</v>
      </c>
      <c r="CR141" s="4">
        <v>45605548.940000013</v>
      </c>
      <c r="CS141" s="8">
        <v>930.34796094902458</v>
      </c>
      <c r="CV141" s="4">
        <v>51905141</v>
      </c>
      <c r="CW141" s="4">
        <v>25939700</v>
      </c>
      <c r="CX141" s="5">
        <f t="shared" si="2"/>
        <v>-25965441</v>
      </c>
    </row>
    <row r="142" spans="1:102" x14ac:dyDescent="0.2">
      <c r="A142" s="2" t="s">
        <v>292</v>
      </c>
      <c r="B142" s="7">
        <v>75.534668396049298</v>
      </c>
      <c r="C142" s="4">
        <v>7346646.49999996</v>
      </c>
      <c r="D142" s="4">
        <v>22605721.829999998</v>
      </c>
      <c r="E142" s="8">
        <v>54.500387886762702</v>
      </c>
      <c r="F142" s="4">
        <v>2245450.0499999602</v>
      </c>
      <c r="G142" s="8">
        <v>32.984569111388403</v>
      </c>
      <c r="H142" s="7">
        <v>76.315394537923197</v>
      </c>
      <c r="I142" s="4">
        <v>8619639.3699999899</v>
      </c>
      <c r="J142" s="4">
        <v>23697333.399999999</v>
      </c>
      <c r="K142" s="8">
        <v>55.883023466554398</v>
      </c>
      <c r="L142" s="4">
        <v>1279520.3599999901</v>
      </c>
      <c r="M142" s="8">
        <v>35.0069732326318</v>
      </c>
      <c r="N142" s="7">
        <v>76.5056270206655</v>
      </c>
      <c r="O142" s="4">
        <v>10128013.82</v>
      </c>
      <c r="P142" s="4">
        <v>26623178.740000099</v>
      </c>
      <c r="Q142" s="8">
        <v>63.370329480275103</v>
      </c>
      <c r="R142" s="4">
        <v>531731.89999999804</v>
      </c>
      <c r="S142" s="8">
        <v>37.989317926649598</v>
      </c>
      <c r="T142" s="7">
        <v>78.532203999999993</v>
      </c>
      <c r="U142" s="4">
        <v>7702437.7199999997</v>
      </c>
      <c r="V142" s="4">
        <v>29673813.449999999</v>
      </c>
      <c r="W142" s="8">
        <v>74.973402809999996</v>
      </c>
      <c r="X142" s="4"/>
      <c r="Y142" s="8">
        <v>41.643303090000003</v>
      </c>
      <c r="Z142" s="7">
        <v>75.123190998009804</v>
      </c>
      <c r="AA142" s="4">
        <v>5476417</v>
      </c>
      <c r="AB142" s="4">
        <v>25769734</v>
      </c>
      <c r="AC142" s="8">
        <v>60</v>
      </c>
      <c r="AD142" s="4"/>
      <c r="AE142" s="8">
        <v>34</v>
      </c>
      <c r="AF142" s="7">
        <v>77.388587183897499</v>
      </c>
      <c r="AG142" s="4">
        <v>4905958</v>
      </c>
      <c r="AH142" s="4">
        <v>17207331</v>
      </c>
      <c r="AI142" s="8">
        <v>28</v>
      </c>
      <c r="AJ142" s="4"/>
      <c r="AK142" s="8">
        <v>23</v>
      </c>
      <c r="AL142" s="7"/>
      <c r="AM142" s="4"/>
      <c r="AN142" s="4"/>
      <c r="AO142" s="8"/>
      <c r="AP142" s="4"/>
      <c r="AQ142" s="8"/>
      <c r="AR142" s="7"/>
      <c r="AS142" s="4"/>
      <c r="AT142" s="4"/>
      <c r="AU142" s="8"/>
      <c r="AV142" s="4"/>
      <c r="AW142" s="8"/>
      <c r="AX142" s="7"/>
      <c r="AY142" s="4"/>
      <c r="AZ142" s="4"/>
      <c r="BA142" s="8"/>
      <c r="BB142" s="4"/>
      <c r="BC142" s="8"/>
      <c r="BD142" s="7"/>
      <c r="BE142" s="4"/>
      <c r="BF142" s="4"/>
      <c r="BG142" s="8"/>
      <c r="BH142" s="4"/>
      <c r="BI142" s="8"/>
      <c r="BJ142" s="7"/>
      <c r="BK142" s="4"/>
      <c r="BL142" s="4"/>
      <c r="BM142" s="8"/>
      <c r="BN142" s="4"/>
      <c r="BO142" s="8"/>
      <c r="BP142" s="7"/>
      <c r="BQ142" s="4"/>
      <c r="BR142" s="4"/>
      <c r="BS142" s="8"/>
      <c r="BT142" s="4"/>
      <c r="BU142" s="8"/>
      <c r="BV142" s="7"/>
      <c r="BW142" s="4"/>
      <c r="BX142" s="4"/>
      <c r="BY142" s="8"/>
      <c r="BZ142" s="4"/>
      <c r="CA142" s="8"/>
      <c r="CB142" s="7"/>
      <c r="CC142" s="4"/>
      <c r="CD142" s="4"/>
      <c r="CE142" s="8"/>
      <c r="CF142" s="4"/>
      <c r="CG142" s="8"/>
      <c r="CH142" s="7"/>
      <c r="CI142" s="4"/>
      <c r="CJ142" s="4"/>
      <c r="CK142" s="8"/>
      <c r="CL142" s="4"/>
      <c r="CM142" s="8"/>
      <c r="CN142" s="7">
        <v>459.39967213654529</v>
      </c>
      <c r="CO142" s="4">
        <v>44179112.409999952</v>
      </c>
      <c r="CP142" s="4">
        <v>145577112.42000008</v>
      </c>
      <c r="CQ142" s="8">
        <v>336.72714364359217</v>
      </c>
      <c r="CR142" s="4">
        <v>4056702.3099999484</v>
      </c>
      <c r="CS142" s="8">
        <v>204.6241633606698</v>
      </c>
      <c r="CV142" s="4"/>
      <c r="CW142" s="4"/>
      <c r="CX142" s="5">
        <f t="shared" si="2"/>
        <v>0</v>
      </c>
    </row>
    <row r="143" spans="1:102" x14ac:dyDescent="0.2">
      <c r="A143" s="2" t="s">
        <v>295</v>
      </c>
      <c r="B143" s="7">
        <v>39.516092987641002</v>
      </c>
      <c r="C143" s="4">
        <v>3030198.3400000101</v>
      </c>
      <c r="D143" s="4">
        <v>18894752.09</v>
      </c>
      <c r="E143" s="8">
        <v>302.294681917334</v>
      </c>
      <c r="F143" s="4">
        <v>1993858.22000001</v>
      </c>
      <c r="G143" s="8">
        <v>188.045327318848</v>
      </c>
      <c r="H143" s="7"/>
      <c r="I143" s="4"/>
      <c r="J143" s="4">
        <v>22273528.780000001</v>
      </c>
      <c r="K143" s="8"/>
      <c r="L143" s="4"/>
      <c r="M143" s="8"/>
      <c r="N143" s="7">
        <v>75.235441466746906</v>
      </c>
      <c r="O143" s="4">
        <v>4771834.1399999997</v>
      </c>
      <c r="P143" s="4">
        <v>20589315.91</v>
      </c>
      <c r="Q143" s="8">
        <v>94.457257867385593</v>
      </c>
      <c r="R143" s="4">
        <v>3624906.77</v>
      </c>
      <c r="S143" s="8">
        <v>67.438803003272895</v>
      </c>
      <c r="T143" s="7">
        <v>75.424299570000002</v>
      </c>
      <c r="U143" s="4">
        <v>6586328.9699999997</v>
      </c>
      <c r="V143" s="4">
        <v>26653930.93</v>
      </c>
      <c r="W143" s="8">
        <v>107.6022723</v>
      </c>
      <c r="X143" s="4">
        <v>4395888.92</v>
      </c>
      <c r="Y143" s="8">
        <v>86.588260910000002</v>
      </c>
      <c r="Z143" s="7">
        <v>76.146199453513802</v>
      </c>
      <c r="AA143" s="4">
        <v>5550532</v>
      </c>
      <c r="AB143" s="4">
        <v>29344471</v>
      </c>
      <c r="AC143" s="8">
        <v>126</v>
      </c>
      <c r="AD143" s="4">
        <v>4129682</v>
      </c>
      <c r="AE143" s="8">
        <v>93</v>
      </c>
      <c r="AF143" s="7">
        <v>81.486377585600707</v>
      </c>
      <c r="AG143" s="4"/>
      <c r="AH143" s="4">
        <v>24001201</v>
      </c>
      <c r="AI143" s="8">
        <v>89</v>
      </c>
      <c r="AJ143" s="4"/>
      <c r="AK143" s="8">
        <v>76</v>
      </c>
      <c r="AL143" s="7"/>
      <c r="AM143" s="4"/>
      <c r="AN143" s="4"/>
      <c r="AO143" s="8"/>
      <c r="AP143" s="4"/>
      <c r="AQ143" s="8"/>
      <c r="AR143" s="7"/>
      <c r="AS143" s="4"/>
      <c r="AT143" s="4"/>
      <c r="AU143" s="8"/>
      <c r="AV143" s="4"/>
      <c r="AW143" s="8"/>
      <c r="AX143" s="7"/>
      <c r="AY143" s="4"/>
      <c r="AZ143" s="4"/>
      <c r="BA143" s="8"/>
      <c r="BB143" s="4"/>
      <c r="BC143" s="8"/>
      <c r="BD143" s="7"/>
      <c r="BE143" s="4"/>
      <c r="BF143" s="4"/>
      <c r="BG143" s="8"/>
      <c r="BH143" s="4"/>
      <c r="BI143" s="8"/>
      <c r="BJ143" s="7"/>
      <c r="BK143" s="4"/>
      <c r="BL143" s="4"/>
      <c r="BM143" s="8"/>
      <c r="BN143" s="4"/>
      <c r="BO143" s="8"/>
      <c r="BP143" s="7"/>
      <c r="BQ143" s="4"/>
      <c r="BR143" s="4"/>
      <c r="BS143" s="8"/>
      <c r="BT143" s="4"/>
      <c r="BU143" s="8"/>
      <c r="BV143" s="7"/>
      <c r="BW143" s="4"/>
      <c r="BX143" s="4"/>
      <c r="BY143" s="8"/>
      <c r="BZ143" s="4"/>
      <c r="CA143" s="8"/>
      <c r="CB143" s="7"/>
      <c r="CC143" s="4"/>
      <c r="CD143" s="4"/>
      <c r="CE143" s="8"/>
      <c r="CF143" s="4"/>
      <c r="CG143" s="8"/>
      <c r="CH143" s="7"/>
      <c r="CI143" s="4"/>
      <c r="CJ143" s="4"/>
      <c r="CK143" s="8"/>
      <c r="CL143" s="4"/>
      <c r="CM143" s="8"/>
      <c r="CN143" s="7">
        <v>347.80841106350238</v>
      </c>
      <c r="CO143" s="4">
        <v>19938893.45000001</v>
      </c>
      <c r="CP143" s="4">
        <v>141757199.71000001</v>
      </c>
      <c r="CQ143" s="8">
        <v>719.35421208471962</v>
      </c>
      <c r="CR143" s="4">
        <v>14144335.910000009</v>
      </c>
      <c r="CS143" s="8">
        <v>511.07239123212094</v>
      </c>
      <c r="CV143" s="4"/>
      <c r="CW143" s="4"/>
      <c r="CX143" s="5">
        <f t="shared" si="2"/>
        <v>0</v>
      </c>
    </row>
    <row r="144" spans="1:102" x14ac:dyDescent="0.2">
      <c r="A144" s="2" t="s">
        <v>298</v>
      </c>
      <c r="B144" s="7">
        <v>47.927641686363302</v>
      </c>
      <c r="C144" s="4">
        <v>276239.78999999899</v>
      </c>
      <c r="D144" s="4">
        <v>7738930.4199999999</v>
      </c>
      <c r="E144" s="8">
        <v>287.69409495090099</v>
      </c>
      <c r="F144" s="4">
        <v>88541.879999999001</v>
      </c>
      <c r="G144" s="8">
        <v>249.07528491279299</v>
      </c>
      <c r="H144" s="7"/>
      <c r="I144" s="4"/>
      <c r="J144" s="4"/>
      <c r="K144" s="8"/>
      <c r="L144" s="4"/>
      <c r="M144" s="8"/>
      <c r="N144" s="7">
        <v>86.154245837543499</v>
      </c>
      <c r="O144" s="4">
        <v>1647366.92</v>
      </c>
      <c r="P144" s="4">
        <v>10475092.16</v>
      </c>
      <c r="Q144" s="8">
        <v>103.982627067138</v>
      </c>
      <c r="R144" s="4">
        <v>578295.94000000204</v>
      </c>
      <c r="S144" s="8">
        <v>82.916836870794995</v>
      </c>
      <c r="T144" s="7">
        <v>84.885419909999996</v>
      </c>
      <c r="U144" s="4">
        <v>2618461.9500000002</v>
      </c>
      <c r="V144" s="4">
        <v>11226806.960000001</v>
      </c>
      <c r="W144" s="8">
        <v>101.82846240000001</v>
      </c>
      <c r="X144" s="4">
        <v>2252195.33</v>
      </c>
      <c r="Y144" s="8">
        <v>88.924066510000003</v>
      </c>
      <c r="Z144" s="7">
        <v>86.446098467447399</v>
      </c>
      <c r="AA144" s="4">
        <v>2049168</v>
      </c>
      <c r="AB144" s="4">
        <v>11790943</v>
      </c>
      <c r="AC144" s="8">
        <v>103</v>
      </c>
      <c r="AD144" s="4">
        <v>1582371</v>
      </c>
      <c r="AE144" s="8">
        <v>90</v>
      </c>
      <c r="AF144" s="7">
        <v>94.191447627654597</v>
      </c>
      <c r="AG144" s="4"/>
      <c r="AH144" s="4">
        <v>8127749</v>
      </c>
      <c r="AI144" s="8">
        <v>69</v>
      </c>
      <c r="AJ144" s="4"/>
      <c r="AK144" s="8">
        <v>61</v>
      </c>
      <c r="AL144" s="7"/>
      <c r="AM144" s="4"/>
      <c r="AN144" s="4"/>
      <c r="AO144" s="8"/>
      <c r="AP144" s="4"/>
      <c r="AQ144" s="8"/>
      <c r="AR144" s="7"/>
      <c r="AS144" s="4"/>
      <c r="AT144" s="4"/>
      <c r="AU144" s="8"/>
      <c r="AV144" s="4"/>
      <c r="AW144" s="8"/>
      <c r="AX144" s="7"/>
      <c r="AY144" s="4"/>
      <c r="AZ144" s="4"/>
      <c r="BA144" s="8"/>
      <c r="BB144" s="4"/>
      <c r="BC144" s="8"/>
      <c r="BD144" s="7"/>
      <c r="BE144" s="4"/>
      <c r="BF144" s="4"/>
      <c r="BG144" s="8"/>
      <c r="BH144" s="4"/>
      <c r="BI144" s="8"/>
      <c r="BJ144" s="7"/>
      <c r="BK144" s="4"/>
      <c r="BL144" s="4"/>
      <c r="BM144" s="8"/>
      <c r="BN144" s="4"/>
      <c r="BO144" s="8"/>
      <c r="BP144" s="7"/>
      <c r="BQ144" s="4"/>
      <c r="BR144" s="4"/>
      <c r="BS144" s="8"/>
      <c r="BT144" s="4"/>
      <c r="BU144" s="8"/>
      <c r="BV144" s="7"/>
      <c r="BW144" s="4"/>
      <c r="BX144" s="4"/>
      <c r="BY144" s="8"/>
      <c r="BZ144" s="4"/>
      <c r="CA144" s="8"/>
      <c r="CB144" s="7"/>
      <c r="CC144" s="4"/>
      <c r="CD144" s="4"/>
      <c r="CE144" s="8"/>
      <c r="CF144" s="4"/>
      <c r="CG144" s="8"/>
      <c r="CH144" s="7"/>
      <c r="CI144" s="4"/>
      <c r="CJ144" s="4"/>
      <c r="CK144" s="8"/>
      <c r="CL144" s="4"/>
      <c r="CM144" s="8"/>
      <c r="CN144" s="7">
        <v>399.60485352900878</v>
      </c>
      <c r="CO144" s="4">
        <v>6591236.6599999992</v>
      </c>
      <c r="CP144" s="4">
        <v>49359521.539999999</v>
      </c>
      <c r="CQ144" s="8">
        <v>665.50518441803899</v>
      </c>
      <c r="CR144" s="4">
        <v>4501404.1500000013</v>
      </c>
      <c r="CS144" s="8">
        <v>571.91618829358799</v>
      </c>
      <c r="CV144" s="4"/>
      <c r="CW144" s="4"/>
      <c r="CX144" s="5">
        <f t="shared" si="2"/>
        <v>0</v>
      </c>
    </row>
    <row r="145" spans="1:102" x14ac:dyDescent="0.2">
      <c r="A145" s="2" t="s">
        <v>876</v>
      </c>
      <c r="B145" s="7"/>
      <c r="C145" s="4"/>
      <c r="D145" s="4"/>
      <c r="E145" s="8"/>
      <c r="F145" s="4"/>
      <c r="G145" s="8"/>
      <c r="H145" s="7"/>
      <c r="I145" s="4"/>
      <c r="J145" s="4"/>
      <c r="K145" s="8"/>
      <c r="L145" s="4"/>
      <c r="M145" s="8"/>
      <c r="N145" s="7"/>
      <c r="O145" s="4"/>
      <c r="P145" s="4"/>
      <c r="Q145" s="8"/>
      <c r="R145" s="4"/>
      <c r="S145" s="8"/>
      <c r="T145" s="7"/>
      <c r="U145" s="4"/>
      <c r="V145" s="4"/>
      <c r="W145" s="8"/>
      <c r="X145" s="4"/>
      <c r="Y145" s="8"/>
      <c r="Z145" s="7"/>
      <c r="AA145" s="4"/>
      <c r="AB145" s="4"/>
      <c r="AC145" s="8"/>
      <c r="AD145" s="4"/>
      <c r="AE145" s="8"/>
      <c r="AF145" s="7"/>
      <c r="AG145" s="4"/>
      <c r="AH145" s="4"/>
      <c r="AI145" s="8"/>
      <c r="AJ145" s="4"/>
      <c r="AK145" s="8"/>
      <c r="AL145" s="7">
        <v>81.854437313710093</v>
      </c>
      <c r="AM145" s="4">
        <v>4437510</v>
      </c>
      <c r="AN145" s="4">
        <v>39841569</v>
      </c>
      <c r="AO145" s="8">
        <v>44.873136483194301</v>
      </c>
      <c r="AP145" s="4">
        <v>-5448125</v>
      </c>
      <c r="AQ145" s="8">
        <v>33.5812054586115</v>
      </c>
      <c r="AR145" s="7">
        <v>81.266151501177504</v>
      </c>
      <c r="AS145" s="4">
        <v>6932979</v>
      </c>
      <c r="AT145" s="4">
        <v>37203762</v>
      </c>
      <c r="AU145" s="8">
        <v>36.001906067</v>
      </c>
      <c r="AV145" s="4">
        <v>1425229</v>
      </c>
      <c r="AW145" s="8">
        <v>30.799543175</v>
      </c>
      <c r="AX145" s="7">
        <v>79.469534202511895</v>
      </c>
      <c r="AY145" s="4">
        <v>10795104</v>
      </c>
      <c r="AZ145" s="4">
        <v>41520969</v>
      </c>
      <c r="BA145" s="8">
        <v>37.584424559559899</v>
      </c>
      <c r="BB145" s="4">
        <v>904841</v>
      </c>
      <c r="BC145" s="8">
        <v>33.391658445833599</v>
      </c>
      <c r="BD145" s="7">
        <v>80.746444622336895</v>
      </c>
      <c r="BE145" s="4">
        <v>4266145</v>
      </c>
      <c r="BF145" s="4">
        <v>36710796</v>
      </c>
      <c r="BG145" s="8">
        <v>33.634399615154102</v>
      </c>
      <c r="BH145" s="4">
        <v>-3957472</v>
      </c>
      <c r="BI145" s="8">
        <v>28.753500449448101</v>
      </c>
      <c r="BJ145" s="7"/>
      <c r="BK145" s="4"/>
      <c r="BL145" s="4"/>
      <c r="BM145" s="8"/>
      <c r="BN145" s="4"/>
      <c r="BO145" s="8"/>
      <c r="BP145" s="7"/>
      <c r="BQ145" s="4"/>
      <c r="BR145" s="4"/>
      <c r="BS145" s="8"/>
      <c r="BT145" s="4"/>
      <c r="BU145" s="8"/>
      <c r="BV145" s="7"/>
      <c r="BW145" s="4"/>
      <c r="BX145" s="4"/>
      <c r="BY145" s="8"/>
      <c r="BZ145" s="4"/>
      <c r="CA145" s="8"/>
      <c r="CB145" s="7"/>
      <c r="CC145" s="4"/>
      <c r="CD145" s="4"/>
      <c r="CE145" s="8"/>
      <c r="CF145" s="4"/>
      <c r="CG145" s="8"/>
      <c r="CH145" s="7"/>
      <c r="CI145" s="4"/>
      <c r="CJ145" s="4"/>
      <c r="CK145" s="8"/>
      <c r="CL145" s="4"/>
      <c r="CM145" s="8"/>
      <c r="CN145" s="7">
        <v>323.33656763973636</v>
      </c>
      <c r="CO145" s="4">
        <v>26431738</v>
      </c>
      <c r="CP145" s="4">
        <v>155277096</v>
      </c>
      <c r="CQ145" s="8">
        <v>152.09386672490831</v>
      </c>
      <c r="CR145" s="4">
        <v>-7075527</v>
      </c>
      <c r="CS145" s="8">
        <v>126.5259075288932</v>
      </c>
      <c r="CV145" s="4"/>
      <c r="CW145" s="4"/>
      <c r="CX145" s="5">
        <f t="shared" si="2"/>
        <v>0</v>
      </c>
    </row>
    <row r="146" spans="1:102" x14ac:dyDescent="0.2">
      <c r="A146" s="2" t="s">
        <v>908</v>
      </c>
      <c r="B146" s="7"/>
      <c r="C146" s="4"/>
      <c r="D146" s="4"/>
      <c r="E146" s="8"/>
      <c r="F146" s="4"/>
      <c r="G146" s="8"/>
      <c r="H146" s="7"/>
      <c r="I146" s="4"/>
      <c r="J146" s="4"/>
      <c r="K146" s="8"/>
      <c r="L146" s="4"/>
      <c r="M146" s="8"/>
      <c r="N146" s="7"/>
      <c r="O146" s="4"/>
      <c r="P146" s="4"/>
      <c r="Q146" s="8"/>
      <c r="R146" s="4"/>
      <c r="S146" s="8"/>
      <c r="T146" s="7"/>
      <c r="U146" s="4"/>
      <c r="V146" s="4"/>
      <c r="W146" s="8"/>
      <c r="X146" s="4"/>
      <c r="Y146" s="8"/>
      <c r="Z146" s="7"/>
      <c r="AA146" s="4"/>
      <c r="AB146" s="4"/>
      <c r="AC146" s="8"/>
      <c r="AD146" s="4"/>
      <c r="AE146" s="8"/>
      <c r="AF146" s="7"/>
      <c r="AG146" s="4"/>
      <c r="AH146" s="4"/>
      <c r="AI146" s="8"/>
      <c r="AJ146" s="4"/>
      <c r="AK146" s="8"/>
      <c r="AL146" s="7"/>
      <c r="AM146" s="4"/>
      <c r="AN146" s="4"/>
      <c r="AO146" s="8"/>
      <c r="AP146" s="4"/>
      <c r="AQ146" s="8"/>
      <c r="AR146" s="7"/>
      <c r="AS146" s="4"/>
      <c r="AT146" s="4"/>
      <c r="AU146" s="8"/>
      <c r="AV146" s="4"/>
      <c r="AW146" s="8"/>
      <c r="AX146" s="7"/>
      <c r="AY146" s="4"/>
      <c r="AZ146" s="4"/>
      <c r="BA146" s="8"/>
      <c r="BB146" s="4"/>
      <c r="BC146" s="8"/>
      <c r="BD146" s="7"/>
      <c r="BE146" s="4"/>
      <c r="BF146" s="4"/>
      <c r="BG146" s="8"/>
      <c r="BH146" s="4"/>
      <c r="BI146" s="8"/>
      <c r="BJ146" s="7">
        <v>78.980089315525802</v>
      </c>
      <c r="BK146" s="4">
        <v>7534162</v>
      </c>
      <c r="BL146" s="4">
        <v>41145184</v>
      </c>
      <c r="BM146" s="8">
        <v>76.701290850213994</v>
      </c>
      <c r="BN146" s="4">
        <v>-2143395</v>
      </c>
      <c r="BO146" s="8">
        <v>89.611426923736303</v>
      </c>
      <c r="BP146" s="7">
        <v>75.784861545277394</v>
      </c>
      <c r="BQ146" s="4">
        <v>14270807</v>
      </c>
      <c r="BR146" s="4">
        <v>47325318</v>
      </c>
      <c r="BS146" s="8">
        <v>93.153250773377593</v>
      </c>
      <c r="BT146" s="4">
        <v>5778879</v>
      </c>
      <c r="BU146" s="8">
        <v>75.357796653149094</v>
      </c>
      <c r="BV146" s="7">
        <v>75.551684753016701</v>
      </c>
      <c r="BW146" s="4">
        <v>10161829</v>
      </c>
      <c r="BX146" s="4">
        <v>40998855</v>
      </c>
      <c r="BY146" s="8">
        <v>82.548087797429005</v>
      </c>
      <c r="BZ146" s="4">
        <v>-195902</v>
      </c>
      <c r="CA146" s="8">
        <v>61.044833338649397</v>
      </c>
      <c r="CB146" s="7">
        <v>77.326784639801645</v>
      </c>
      <c r="CC146" s="4">
        <v>5824110</v>
      </c>
      <c r="CD146" s="4">
        <v>33587927</v>
      </c>
      <c r="CE146" s="8">
        <v>85.602172919475294</v>
      </c>
      <c r="CF146" s="4">
        <v>-3534500</v>
      </c>
      <c r="CG146" s="8">
        <v>47.178825483683298</v>
      </c>
      <c r="CH146" s="7">
        <v>74.695442327912303</v>
      </c>
      <c r="CI146" s="4">
        <v>6780662</v>
      </c>
      <c r="CJ146" s="4">
        <v>22904011</v>
      </c>
      <c r="CK146" s="8">
        <v>30.971481281553299</v>
      </c>
      <c r="CL146" s="4">
        <v>-1485338</v>
      </c>
      <c r="CM146" s="8">
        <v>28.330458888591298</v>
      </c>
      <c r="CN146" s="7">
        <v>382.33886258153387</v>
      </c>
      <c r="CO146" s="4">
        <v>44571570</v>
      </c>
      <c r="CP146" s="4">
        <v>185961295</v>
      </c>
      <c r="CQ146" s="8">
        <v>368.97628362204915</v>
      </c>
      <c r="CR146" s="4">
        <v>-1580256</v>
      </c>
      <c r="CS146" s="8">
        <v>301.52334128780939</v>
      </c>
      <c r="CV146" s="4">
        <v>33587927</v>
      </c>
      <c r="CW146" s="4">
        <v>22904011</v>
      </c>
      <c r="CX146" s="5">
        <f t="shared" si="2"/>
        <v>-10683916</v>
      </c>
    </row>
    <row r="147" spans="1:102" x14ac:dyDescent="0.2">
      <c r="A147" s="2" t="s">
        <v>119</v>
      </c>
      <c r="B147" s="7">
        <v>82.345243586188502</v>
      </c>
      <c r="C147" s="4"/>
      <c r="D147" s="4">
        <v>7801468.3399999402</v>
      </c>
      <c r="E147" s="8">
        <v>69.958002151739507</v>
      </c>
      <c r="F147" s="4"/>
      <c r="G147" s="8">
        <v>48.082714158089701</v>
      </c>
      <c r="H147" s="7"/>
      <c r="I147" s="4"/>
      <c r="J147" s="4">
        <v>6801876.8200000199</v>
      </c>
      <c r="K147" s="8"/>
      <c r="L147" s="4"/>
      <c r="M147" s="8"/>
      <c r="N147" s="7">
        <v>82.416244252566401</v>
      </c>
      <c r="O147" s="4">
        <v>777564.81999999296</v>
      </c>
      <c r="P147" s="4">
        <v>6072028.7700000098</v>
      </c>
      <c r="Q147" s="8">
        <v>50.572318532747502</v>
      </c>
      <c r="R147" s="4">
        <v>102090.609999993</v>
      </c>
      <c r="S147" s="8">
        <v>34.246410326716301</v>
      </c>
      <c r="T147" s="7">
        <v>80.469504720000003</v>
      </c>
      <c r="U147" s="4">
        <v>2548804.7200000002</v>
      </c>
      <c r="V147" s="4">
        <v>5761351.2300000004</v>
      </c>
      <c r="W147" s="8">
        <v>51.019918439999998</v>
      </c>
      <c r="X147" s="4">
        <v>1887162.16</v>
      </c>
      <c r="Y147" s="8">
        <v>31.373680199999999</v>
      </c>
      <c r="Z147" s="7">
        <v>82.116244350000002</v>
      </c>
      <c r="AA147" s="4">
        <v>1247724.21</v>
      </c>
      <c r="AB147" s="4">
        <v>4545071.2300000004</v>
      </c>
      <c r="AC147" s="8">
        <v>34.890853730000003</v>
      </c>
      <c r="AD147" s="4">
        <v>319166.89</v>
      </c>
      <c r="AE147" s="8">
        <v>24.545663480000002</v>
      </c>
      <c r="AF147" s="7">
        <v>82.512012825873597</v>
      </c>
      <c r="AG147" s="4">
        <v>1609342</v>
      </c>
      <c r="AH147" s="4">
        <v>5057343</v>
      </c>
      <c r="AI147" s="8">
        <v>39</v>
      </c>
      <c r="AJ147" s="4">
        <v>455723</v>
      </c>
      <c r="AK147" s="8">
        <v>28</v>
      </c>
      <c r="AL147" s="7">
        <v>83.211640206769601</v>
      </c>
      <c r="AM147" s="4">
        <v>1188957</v>
      </c>
      <c r="AN147" s="4">
        <v>5348498</v>
      </c>
      <c r="AO147" s="8">
        <v>55.314527575495298</v>
      </c>
      <c r="AP147" s="4">
        <v>148476</v>
      </c>
      <c r="AQ147" s="8">
        <v>29.102127699965202</v>
      </c>
      <c r="AR147" s="7">
        <v>81.8424513927405</v>
      </c>
      <c r="AS147" s="4">
        <v>1719869</v>
      </c>
      <c r="AT147" s="4">
        <v>6995023</v>
      </c>
      <c r="AU147" s="8">
        <v>47.532392528000003</v>
      </c>
      <c r="AV147" s="4">
        <v>627495</v>
      </c>
      <c r="AW147" s="8">
        <v>36.433534719999997</v>
      </c>
      <c r="AX147" s="7">
        <v>80.861137243676694</v>
      </c>
      <c r="AY147" s="4">
        <v>2117504</v>
      </c>
      <c r="AZ147" s="4">
        <v>6243130</v>
      </c>
      <c r="BA147" s="8">
        <v>39.740710754562798</v>
      </c>
      <c r="BB147" s="4">
        <v>908005</v>
      </c>
      <c r="BC147" s="8">
        <v>31.517960648048099</v>
      </c>
      <c r="BD147" s="7">
        <v>79.980887720850603</v>
      </c>
      <c r="BE147" s="4">
        <v>3856065</v>
      </c>
      <c r="BF147" s="4">
        <v>7532104</v>
      </c>
      <c r="BG147" s="8">
        <v>47.982796728325098</v>
      </c>
      <c r="BH147" s="4">
        <v>2548078</v>
      </c>
      <c r="BI147" s="8">
        <v>38.400720555881698</v>
      </c>
      <c r="BJ147" s="7">
        <v>81.632728139882303</v>
      </c>
      <c r="BK147" s="4">
        <v>3706658</v>
      </c>
      <c r="BL147" s="4">
        <v>10247904</v>
      </c>
      <c r="BM147" s="8">
        <v>70.335060864691798</v>
      </c>
      <c r="BN147" s="4">
        <v>1738307</v>
      </c>
      <c r="BO147" s="8">
        <v>52.127827410919103</v>
      </c>
      <c r="BP147" s="7">
        <v>77.154502138617104</v>
      </c>
      <c r="BQ147" s="4">
        <v>6391505</v>
      </c>
      <c r="BR147" s="4">
        <v>15647791</v>
      </c>
      <c r="BS147" s="8">
        <v>95.447021037999804</v>
      </c>
      <c r="BT147" s="4">
        <v>4304467</v>
      </c>
      <c r="BU147" s="8">
        <v>75.125536770319698</v>
      </c>
      <c r="BV147" s="7">
        <v>77.154850389135902</v>
      </c>
      <c r="BW147" s="4">
        <v>4510366</v>
      </c>
      <c r="BX147" s="4">
        <v>19131526</v>
      </c>
      <c r="BY147" s="8">
        <v>137.68569886255</v>
      </c>
      <c r="BZ147" s="4">
        <v>2917698</v>
      </c>
      <c r="CA147" s="8">
        <v>84.660485711671001</v>
      </c>
      <c r="CB147" s="7">
        <v>80.609066960000746</v>
      </c>
      <c r="CC147" s="4">
        <v>1678622</v>
      </c>
      <c r="CD147" s="4">
        <v>16057704</v>
      </c>
      <c r="CE147" s="8">
        <v>123.33753796892</v>
      </c>
      <c r="CF147" s="4">
        <v>686513</v>
      </c>
      <c r="CG147" s="8">
        <v>67.244081573513199</v>
      </c>
      <c r="CH147" s="7">
        <v>80.754566350739267</v>
      </c>
      <c r="CI147" s="4">
        <v>-2290167</v>
      </c>
      <c r="CJ147" s="4">
        <v>9291402</v>
      </c>
      <c r="CK147" s="8">
        <v>49.736162126977703</v>
      </c>
      <c r="CL147" s="4">
        <v>-3806864</v>
      </c>
      <c r="CM147" s="8">
        <v>32.9715252163058</v>
      </c>
      <c r="CN147" s="7">
        <v>1133.0610802770411</v>
      </c>
      <c r="CO147" s="4">
        <v>29062814.749999993</v>
      </c>
      <c r="CP147" s="4">
        <v>132534221.38999997</v>
      </c>
      <c r="CQ147" s="8">
        <v>912.55300130200953</v>
      </c>
      <c r="CR147" s="4">
        <v>12836317.659999993</v>
      </c>
      <c r="CS147" s="8">
        <v>613.83226847142987</v>
      </c>
      <c r="CV147" s="4">
        <v>16057704</v>
      </c>
      <c r="CW147" s="4">
        <v>9291402</v>
      </c>
      <c r="CX147" s="5">
        <f t="shared" si="2"/>
        <v>-6766302</v>
      </c>
    </row>
    <row r="148" spans="1:102" x14ac:dyDescent="0.2">
      <c r="A148" s="2" t="s">
        <v>643</v>
      </c>
      <c r="B148" s="7">
        <v>49.200513543925098</v>
      </c>
      <c r="C148" s="4">
        <v>599487.11000000103</v>
      </c>
      <c r="D148" s="4">
        <v>6003015.9199999897</v>
      </c>
      <c r="E148" s="8">
        <v>145.17890934337899</v>
      </c>
      <c r="F148" s="4"/>
      <c r="G148" s="8">
        <v>106.524964108525</v>
      </c>
      <c r="H148" s="7">
        <v>82.082269130030298</v>
      </c>
      <c r="I148" s="4">
        <v>778946.73000001803</v>
      </c>
      <c r="J148" s="4">
        <v>1516694.98999998</v>
      </c>
      <c r="K148" s="8">
        <v>32.377504649057897</v>
      </c>
      <c r="L148" s="4"/>
      <c r="M148" s="8">
        <v>8.5455270983279696</v>
      </c>
      <c r="N148" s="7"/>
      <c r="O148" s="4"/>
      <c r="P148" s="4">
        <v>3341740.3099999898</v>
      </c>
      <c r="Q148" s="8"/>
      <c r="R148" s="4"/>
      <c r="S148" s="8"/>
      <c r="T148" s="7">
        <v>79.646290719999996</v>
      </c>
      <c r="U148" s="4">
        <v>3608171.93</v>
      </c>
      <c r="V148" s="4">
        <v>6117343.3499999996</v>
      </c>
      <c r="W148" s="8">
        <v>30.784039060000001</v>
      </c>
      <c r="X148" s="4">
        <v>2257512.86</v>
      </c>
      <c r="Y148" s="8">
        <v>33.434044229999998</v>
      </c>
      <c r="Z148" s="7">
        <v>82.317835040000006</v>
      </c>
      <c r="AA148" s="4">
        <v>2198720.27</v>
      </c>
      <c r="AB148" s="4">
        <v>7214899.2999999998</v>
      </c>
      <c r="AC148" s="8">
        <v>44.024963659999997</v>
      </c>
      <c r="AD148" s="4">
        <v>876420.21</v>
      </c>
      <c r="AE148" s="8">
        <v>40.212108749999999</v>
      </c>
      <c r="AF148" s="7">
        <v>82.215750530065804</v>
      </c>
      <c r="AG148" s="4">
        <v>2754339</v>
      </c>
      <c r="AH148" s="4">
        <v>8661093</v>
      </c>
      <c r="AI148" s="8">
        <v>67</v>
      </c>
      <c r="AJ148" s="4">
        <v>1837691</v>
      </c>
      <c r="AK148" s="8">
        <v>47.9</v>
      </c>
      <c r="AL148" s="7">
        <v>81.810594309955704</v>
      </c>
      <c r="AM148" s="4">
        <v>3517386</v>
      </c>
      <c r="AN148" s="4">
        <v>10248415</v>
      </c>
      <c r="AO148" s="8">
        <v>67.383611666905907</v>
      </c>
      <c r="AP148" s="4">
        <v>2214273</v>
      </c>
      <c r="AQ148" s="8">
        <v>57.017354965364703</v>
      </c>
      <c r="AR148" s="7">
        <v>78.129066860462899</v>
      </c>
      <c r="AS148" s="4">
        <v>3434758</v>
      </c>
      <c r="AT148" s="4">
        <v>12251522</v>
      </c>
      <c r="AU148" s="8">
        <v>76.129610294000003</v>
      </c>
      <c r="AV148" s="4">
        <v>2338521</v>
      </c>
      <c r="AW148" s="8">
        <v>66.970405065999998</v>
      </c>
      <c r="AX148" s="7">
        <v>82.846439624022906</v>
      </c>
      <c r="AY148" s="4">
        <v>2977066</v>
      </c>
      <c r="AZ148" s="4">
        <v>12764035</v>
      </c>
      <c r="BA148" s="8">
        <v>81.5836810172745</v>
      </c>
      <c r="BB148" s="4">
        <v>1715637</v>
      </c>
      <c r="BC148" s="8">
        <v>67.885146029914495</v>
      </c>
      <c r="BD148" s="7">
        <v>81.456141632524194</v>
      </c>
      <c r="BE148" s="4">
        <v>2799251</v>
      </c>
      <c r="BF148" s="4">
        <v>12144420</v>
      </c>
      <c r="BG148" s="8">
        <v>70.503510246109599</v>
      </c>
      <c r="BH148" s="4">
        <v>1385183</v>
      </c>
      <c r="BI148" s="8">
        <v>63.541366908356899</v>
      </c>
      <c r="BJ148" s="7">
        <v>81.652326860735002</v>
      </c>
      <c r="BK148" s="4">
        <v>4145534</v>
      </c>
      <c r="BL148" s="4">
        <v>12382569</v>
      </c>
      <c r="BM148" s="8">
        <v>75.504470523084706</v>
      </c>
      <c r="BN148" s="4">
        <v>2707567</v>
      </c>
      <c r="BO148" s="8">
        <v>65.857437503262204</v>
      </c>
      <c r="BP148" s="7">
        <v>81.014083602053304</v>
      </c>
      <c r="BQ148" s="4">
        <v>4154787</v>
      </c>
      <c r="BR148" s="4">
        <v>13487803</v>
      </c>
      <c r="BS148" s="8">
        <v>85.688491315705406</v>
      </c>
      <c r="BT148" s="4">
        <v>2289763</v>
      </c>
      <c r="BU148" s="8">
        <v>70.252361561358299</v>
      </c>
      <c r="BV148" s="7">
        <v>76.540414084794605</v>
      </c>
      <c r="BW148" s="4">
        <v>5787636</v>
      </c>
      <c r="BX148" s="4">
        <v>17880955</v>
      </c>
      <c r="BY148" s="8">
        <v>105.78777002534601</v>
      </c>
      <c r="BZ148" s="4">
        <v>4190056</v>
      </c>
      <c r="CA148" s="8">
        <v>86.820770608908305</v>
      </c>
      <c r="CB148" s="7">
        <v>76.794481192568327</v>
      </c>
      <c r="CC148" s="4">
        <v>6341230</v>
      </c>
      <c r="CD148" s="4">
        <v>20110655</v>
      </c>
      <c r="CE148" s="8">
        <v>107.65737513381799</v>
      </c>
      <c r="CF148" s="4">
        <v>3766969</v>
      </c>
      <c r="CG148" s="8">
        <v>94.058947533677497</v>
      </c>
      <c r="CH148" s="7">
        <v>80.798695868608974</v>
      </c>
      <c r="CI148" s="4">
        <v>2206129</v>
      </c>
      <c r="CJ148" s="4">
        <v>7844760</v>
      </c>
      <c r="CK148" s="8">
        <v>79.984940121267897</v>
      </c>
      <c r="CL148" s="4">
        <v>-576696</v>
      </c>
      <c r="CM148" s="8">
        <v>33.543763282822702</v>
      </c>
      <c r="CN148" s="7">
        <v>1096.5049029997472</v>
      </c>
      <c r="CO148" s="4">
        <v>45303442.040000021</v>
      </c>
      <c r="CP148" s="4">
        <v>151969920.86999995</v>
      </c>
      <c r="CQ148" s="8">
        <v>1069.5888770559491</v>
      </c>
      <c r="CR148" s="4">
        <v>25002897.07</v>
      </c>
      <c r="CS148" s="8">
        <v>842.5641976465181</v>
      </c>
      <c r="CV148" s="4">
        <v>20110655</v>
      </c>
      <c r="CW148" s="4">
        <v>7844760</v>
      </c>
      <c r="CX148" s="5">
        <f t="shared" si="2"/>
        <v>-12265895</v>
      </c>
    </row>
    <row r="149" spans="1:102" x14ac:dyDescent="0.2">
      <c r="A149" s="2" t="s">
        <v>518</v>
      </c>
      <c r="B149" s="7">
        <v>39.976045262561001</v>
      </c>
      <c r="C149" s="4">
        <v>4488815.8499999996</v>
      </c>
      <c r="D149" s="4">
        <v>11065271.310000001</v>
      </c>
      <c r="E149" s="8">
        <v>183.496857135558</v>
      </c>
      <c r="F149" s="4">
        <v>1981754.19</v>
      </c>
      <c r="G149" s="8">
        <v>200.89310776597199</v>
      </c>
      <c r="H149" s="7"/>
      <c r="I149" s="4"/>
      <c r="J149" s="4">
        <v>10007396.859999999</v>
      </c>
      <c r="K149" s="8"/>
      <c r="L149" s="4"/>
      <c r="M149" s="8"/>
      <c r="N149" s="7">
        <v>85.195064341603796</v>
      </c>
      <c r="O149" s="4">
        <v>256243.840000005</v>
      </c>
      <c r="P149" s="4">
        <v>7897666.2999999998</v>
      </c>
      <c r="Q149" s="8">
        <v>40.155475733510002</v>
      </c>
      <c r="R149" s="4"/>
      <c r="S149" s="8">
        <v>38.122192958830802</v>
      </c>
      <c r="T149" s="7">
        <v>85.36508705</v>
      </c>
      <c r="U149" s="4">
        <v>1879047.98</v>
      </c>
      <c r="V149" s="4">
        <v>7381324.1100000003</v>
      </c>
      <c r="W149" s="8">
        <v>38.752309369999999</v>
      </c>
      <c r="X149" s="4">
        <v>448429.22</v>
      </c>
      <c r="Y149" s="8">
        <v>35.314860940000003</v>
      </c>
      <c r="Z149" s="7">
        <v>84.532277890000003</v>
      </c>
      <c r="AA149" s="4">
        <v>1993201.27</v>
      </c>
      <c r="AB149" s="4">
        <v>8165031.7999999998</v>
      </c>
      <c r="AC149" s="8">
        <v>49.401212620000003</v>
      </c>
      <c r="AD149" s="4">
        <v>511932.05</v>
      </c>
      <c r="AE149" s="8">
        <v>37.78274759</v>
      </c>
      <c r="AF149" s="7">
        <v>83.905128283021199</v>
      </c>
      <c r="AG149" s="4">
        <v>2683750</v>
      </c>
      <c r="AH149" s="4">
        <v>9522953</v>
      </c>
      <c r="AI149" s="8">
        <v>65</v>
      </c>
      <c r="AJ149" s="4">
        <v>1273334</v>
      </c>
      <c r="AK149" s="8">
        <v>44</v>
      </c>
      <c r="AL149" s="7">
        <v>85.537361646277603</v>
      </c>
      <c r="AM149" s="4">
        <v>2315962</v>
      </c>
      <c r="AN149" s="4">
        <v>10115074</v>
      </c>
      <c r="AO149" s="8">
        <v>46.709409617544999</v>
      </c>
      <c r="AP149" s="4">
        <v>872391</v>
      </c>
      <c r="AQ149" s="8">
        <v>45.799498196426804</v>
      </c>
      <c r="AR149" s="7">
        <v>85.708862929407005</v>
      </c>
      <c r="AS149" s="4">
        <v>1027537</v>
      </c>
      <c r="AT149" s="4">
        <v>8926773</v>
      </c>
      <c r="AU149" s="8">
        <v>46.152997022000001</v>
      </c>
      <c r="AV149" s="4"/>
      <c r="AW149" s="8">
        <v>38.203709963999998</v>
      </c>
      <c r="AX149" s="7">
        <v>85.011386216911205</v>
      </c>
      <c r="AY149" s="4">
        <v>1350346</v>
      </c>
      <c r="AZ149" s="4">
        <v>8265644</v>
      </c>
      <c r="BA149" s="8">
        <v>42.202048901525103</v>
      </c>
      <c r="BB149" s="4">
        <v>-506147</v>
      </c>
      <c r="BC149" s="8">
        <v>34.842148000357703</v>
      </c>
      <c r="BD149" s="7">
        <v>84.270412439051299</v>
      </c>
      <c r="BE149" s="4">
        <v>1825922</v>
      </c>
      <c r="BF149" s="4">
        <v>9558113</v>
      </c>
      <c r="BG149" s="8">
        <v>48.088669594792201</v>
      </c>
      <c r="BH149" s="4">
        <v>183342</v>
      </c>
      <c r="BI149" s="8">
        <v>39.654106804074402</v>
      </c>
      <c r="BJ149" s="7">
        <v>85.002090401689003</v>
      </c>
      <c r="BK149" s="4">
        <v>3542020</v>
      </c>
      <c r="BL149" s="4">
        <v>11932418</v>
      </c>
      <c r="BM149" s="8">
        <v>63.453398855122501</v>
      </c>
      <c r="BN149" s="4">
        <v>1710657</v>
      </c>
      <c r="BO149" s="8">
        <v>50.168383311832798</v>
      </c>
      <c r="BP149" s="7">
        <v>84.154315015815001</v>
      </c>
      <c r="BQ149" s="4">
        <v>3187563</v>
      </c>
      <c r="BR149" s="4">
        <v>14217211</v>
      </c>
      <c r="BS149" s="8">
        <v>67.744056528829404</v>
      </c>
      <c r="BT149" s="4">
        <v>808795</v>
      </c>
      <c r="BU149" s="8">
        <v>57.197425414250297</v>
      </c>
      <c r="BV149" s="7">
        <v>83.787403121074206</v>
      </c>
      <c r="BW149" s="4">
        <v>1844517</v>
      </c>
      <c r="BX149" s="4">
        <v>14371584</v>
      </c>
      <c r="BY149" s="8">
        <v>62.975539356871401</v>
      </c>
      <c r="BZ149" s="4">
        <v>-261503</v>
      </c>
      <c r="CA149" s="8">
        <v>52.953463618899498</v>
      </c>
      <c r="CB149" s="7">
        <v>86.910823505517939</v>
      </c>
      <c r="CC149" s="4">
        <v>-2672327</v>
      </c>
      <c r="CD149" s="4">
        <v>9848546</v>
      </c>
      <c r="CE149" s="8">
        <v>32.823688458313597</v>
      </c>
      <c r="CF149" s="4">
        <v>-4637315</v>
      </c>
      <c r="CG149" s="8">
        <v>33.653602898054302</v>
      </c>
      <c r="CH149" s="7">
        <v>88.329174092387476</v>
      </c>
      <c r="CI149" s="4">
        <v>-5602424</v>
      </c>
      <c r="CJ149" s="4">
        <v>2515790</v>
      </c>
      <c r="CK149" s="8">
        <v>8.01419455016946</v>
      </c>
      <c r="CL149" s="4">
        <v>-7102424</v>
      </c>
      <c r="CM149" s="8">
        <v>8.1811846458243895</v>
      </c>
      <c r="CN149" s="7">
        <v>1147.6854321953167</v>
      </c>
      <c r="CO149" s="4">
        <v>18120174.940000005</v>
      </c>
      <c r="CP149" s="4">
        <v>143790796.38</v>
      </c>
      <c r="CQ149" s="8">
        <v>794.96985774423672</v>
      </c>
      <c r="CR149" s="4">
        <v>-4716754.54</v>
      </c>
      <c r="CS149" s="8">
        <v>716.76643210852296</v>
      </c>
      <c r="CV149" s="4">
        <v>9848546</v>
      </c>
      <c r="CW149" s="4">
        <v>2515790</v>
      </c>
      <c r="CX149" s="5">
        <f t="shared" si="2"/>
        <v>-7332756</v>
      </c>
    </row>
    <row r="150" spans="1:102" x14ac:dyDescent="0.2">
      <c r="A150" s="2" t="s">
        <v>879</v>
      </c>
      <c r="B150" s="7"/>
      <c r="C150" s="4"/>
      <c r="D150" s="4">
        <v>21082716.239999998</v>
      </c>
      <c r="E150" s="8"/>
      <c r="F150" s="4"/>
      <c r="G150" s="8"/>
      <c r="H150" s="7"/>
      <c r="I150" s="4"/>
      <c r="J150" s="4"/>
      <c r="K150" s="8"/>
      <c r="L150" s="4"/>
      <c r="M150" s="8"/>
      <c r="N150" s="7">
        <v>76.9884722217666</v>
      </c>
      <c r="O150" s="4">
        <v>10906277.75</v>
      </c>
      <c r="P150" s="4">
        <v>21609614.3199999</v>
      </c>
      <c r="Q150" s="8">
        <v>32.723278050140102</v>
      </c>
      <c r="R150" s="4">
        <v>4518334.6699999701</v>
      </c>
      <c r="S150" s="8">
        <v>34.655405124221197</v>
      </c>
      <c r="T150" s="7">
        <v>81.452989349999996</v>
      </c>
      <c r="U150" s="4">
        <v>9613992.1400000006</v>
      </c>
      <c r="V150" s="4">
        <v>16307050.58</v>
      </c>
      <c r="W150" s="8">
        <v>26.65210772</v>
      </c>
      <c r="X150" s="4">
        <v>3534972.03</v>
      </c>
      <c r="Y150" s="8">
        <v>27.076321329999999</v>
      </c>
      <c r="Z150" s="7">
        <v>79.822723550000006</v>
      </c>
      <c r="AA150" s="4">
        <v>2126083.3199999998</v>
      </c>
      <c r="AB150" s="4">
        <v>15924244.439999999</v>
      </c>
      <c r="AC150" s="8">
        <v>26.20024845</v>
      </c>
      <c r="AD150" s="4"/>
      <c r="AE150" s="8">
        <v>24.217102799999999</v>
      </c>
      <c r="AF150" s="7">
        <v>81.160724441082706</v>
      </c>
      <c r="AG150" s="4">
        <v>4876616</v>
      </c>
      <c r="AH150" s="4">
        <v>12579787</v>
      </c>
      <c r="AI150" s="8">
        <v>23</v>
      </c>
      <c r="AJ150" s="4">
        <v>464927</v>
      </c>
      <c r="AK150" s="8">
        <v>19</v>
      </c>
      <c r="AL150" s="7">
        <v>82.901702532081799</v>
      </c>
      <c r="AM150" s="4">
        <v>4098082</v>
      </c>
      <c r="AN150" s="4">
        <v>6835739</v>
      </c>
      <c r="AO150" s="8">
        <v>17.325930889569602</v>
      </c>
      <c r="AP150" s="4">
        <v>586560</v>
      </c>
      <c r="AQ150" s="8">
        <v>10.304937350003099</v>
      </c>
      <c r="AR150" s="7">
        <v>83.794982590251607</v>
      </c>
      <c r="AS150" s="4">
        <v>1970207</v>
      </c>
      <c r="AT150" s="4">
        <v>2735447</v>
      </c>
      <c r="AU150" s="8">
        <v>22.943837426999998</v>
      </c>
      <c r="AV150" s="4"/>
      <c r="AW150" s="8">
        <v>4.0420966760999999</v>
      </c>
      <c r="AX150" s="7"/>
      <c r="AY150" s="4"/>
      <c r="AZ150" s="4"/>
      <c r="BA150" s="8"/>
      <c r="BB150" s="4"/>
      <c r="BC150" s="8"/>
      <c r="BD150" s="7"/>
      <c r="BE150" s="4"/>
      <c r="BF150" s="4"/>
      <c r="BG150" s="8"/>
      <c r="BH150" s="4"/>
      <c r="BI150" s="8"/>
      <c r="BJ150" s="7"/>
      <c r="BK150" s="4"/>
      <c r="BL150" s="4"/>
      <c r="BM150" s="8"/>
      <c r="BN150" s="4"/>
      <c r="BO150" s="8"/>
      <c r="BP150" s="7"/>
      <c r="BQ150" s="4"/>
      <c r="BR150" s="4"/>
      <c r="BS150" s="8"/>
      <c r="BT150" s="4"/>
      <c r="BU150" s="8"/>
      <c r="BV150" s="7"/>
      <c r="BW150" s="4"/>
      <c r="BX150" s="4"/>
      <c r="BY150" s="8"/>
      <c r="BZ150" s="4"/>
      <c r="CA150" s="8"/>
      <c r="CB150" s="7"/>
      <c r="CC150" s="4"/>
      <c r="CD150" s="4"/>
      <c r="CE150" s="8"/>
      <c r="CF150" s="4"/>
      <c r="CG150" s="8"/>
      <c r="CH150" s="7"/>
      <c r="CI150" s="4"/>
      <c r="CJ150" s="4"/>
      <c r="CK150" s="8"/>
      <c r="CL150" s="4"/>
      <c r="CM150" s="8"/>
      <c r="CN150" s="7">
        <v>486.12159468518269</v>
      </c>
      <c r="CO150" s="4">
        <v>33591258.210000001</v>
      </c>
      <c r="CP150" s="4">
        <v>97074598.579999894</v>
      </c>
      <c r="CQ150" s="8">
        <v>148.84540253670971</v>
      </c>
      <c r="CR150" s="4">
        <v>9104793.6999999695</v>
      </c>
      <c r="CS150" s="8">
        <v>119.2958632803243</v>
      </c>
      <c r="CV150" s="4"/>
      <c r="CW150" s="4"/>
      <c r="CX150" s="5">
        <f t="shared" si="2"/>
        <v>0</v>
      </c>
    </row>
    <row r="151" spans="1:102" x14ac:dyDescent="0.2">
      <c r="A151" s="2" t="s">
        <v>392</v>
      </c>
      <c r="B151" s="7">
        <v>76.943519174912097</v>
      </c>
      <c r="C151" s="4">
        <v>12984449.529999999</v>
      </c>
      <c r="D151" s="4"/>
      <c r="E151" s="8"/>
      <c r="F151" s="4">
        <v>10423051.24</v>
      </c>
      <c r="G151" s="8"/>
      <c r="H151" s="7">
        <v>79.900494734779002</v>
      </c>
      <c r="I151" s="4">
        <v>7008383.6900000004</v>
      </c>
      <c r="J151" s="4"/>
      <c r="K151" s="8"/>
      <c r="L151" s="4">
        <v>4175222.42</v>
      </c>
      <c r="M151" s="8"/>
      <c r="N151" s="7">
        <v>79.474251366862404</v>
      </c>
      <c r="O151" s="4">
        <v>8270856.5199999902</v>
      </c>
      <c r="P151" s="4">
        <v>42581801.379999898</v>
      </c>
      <c r="Q151" s="8">
        <v>114.87474917496399</v>
      </c>
      <c r="R151" s="4">
        <v>4981378.4599999897</v>
      </c>
      <c r="S151" s="8">
        <v>105.54780227432499</v>
      </c>
      <c r="T151" s="7">
        <v>79.160715929999995</v>
      </c>
      <c r="U151" s="4">
        <v>6977415.1299999999</v>
      </c>
      <c r="V151" s="4">
        <v>44187537.909999996</v>
      </c>
      <c r="W151" s="8">
        <v>122.96154559999999</v>
      </c>
      <c r="X151" s="4">
        <v>3921400.94</v>
      </c>
      <c r="Y151" s="8">
        <v>104.7654953</v>
      </c>
      <c r="Z151" s="7">
        <v>73.272675129999996</v>
      </c>
      <c r="AA151" s="4"/>
      <c r="AB151" s="4">
        <v>42111159.789999999</v>
      </c>
      <c r="AC151" s="8">
        <v>102.4578832</v>
      </c>
      <c r="AD151" s="4">
        <v>3809432.26</v>
      </c>
      <c r="AE151" s="8">
        <v>89.905261830000001</v>
      </c>
      <c r="AF151" s="7">
        <v>86.199312236175302</v>
      </c>
      <c r="AG151" s="4"/>
      <c r="AH151" s="4">
        <v>36468029</v>
      </c>
      <c r="AI151" s="8">
        <v>109</v>
      </c>
      <c r="AJ151" s="4"/>
      <c r="AK151" s="8">
        <v>84</v>
      </c>
      <c r="AL151" s="7">
        <v>81.423496462105305</v>
      </c>
      <c r="AM151" s="4">
        <v>4801398</v>
      </c>
      <c r="AN151" s="4">
        <v>25651342</v>
      </c>
      <c r="AO151" s="8">
        <v>79.628885133435006</v>
      </c>
      <c r="AP151" s="4">
        <v>744726</v>
      </c>
      <c r="AQ151" s="8">
        <v>57.055831771284602</v>
      </c>
      <c r="AR151" s="7">
        <v>80.798009096651896</v>
      </c>
      <c r="AS151" s="4">
        <v>7406607</v>
      </c>
      <c r="AT151" s="4">
        <v>17857811</v>
      </c>
      <c r="AU151" s="8">
        <v>58.887773590999998</v>
      </c>
      <c r="AV151" s="4">
        <v>4928382</v>
      </c>
      <c r="AW151" s="8">
        <v>39.32045634</v>
      </c>
      <c r="AX151" s="7"/>
      <c r="AY151" s="4"/>
      <c r="AZ151" s="4"/>
      <c r="BA151" s="8"/>
      <c r="BB151" s="4"/>
      <c r="BC151" s="8"/>
      <c r="BD151" s="7"/>
      <c r="BE151" s="4"/>
      <c r="BF151" s="4"/>
      <c r="BG151" s="8"/>
      <c r="BH151" s="4"/>
      <c r="BI151" s="8"/>
      <c r="BJ151" s="7"/>
      <c r="BK151" s="4"/>
      <c r="BL151" s="4"/>
      <c r="BM151" s="8"/>
      <c r="BN151" s="4"/>
      <c r="BO151" s="8"/>
      <c r="BP151" s="7"/>
      <c r="BQ151" s="4"/>
      <c r="BR151" s="4"/>
      <c r="BS151" s="8"/>
      <c r="BT151" s="4"/>
      <c r="BU151" s="8"/>
      <c r="BV151" s="7"/>
      <c r="BW151" s="4"/>
      <c r="BX151" s="4"/>
      <c r="BY151" s="8"/>
      <c r="BZ151" s="4"/>
      <c r="CA151" s="8"/>
      <c r="CB151" s="7"/>
      <c r="CC151" s="4"/>
      <c r="CD151" s="4"/>
      <c r="CE151" s="8"/>
      <c r="CF151" s="4"/>
      <c r="CG151" s="8"/>
      <c r="CH151" s="7"/>
      <c r="CI151" s="4"/>
      <c r="CJ151" s="4"/>
      <c r="CK151" s="8"/>
      <c r="CL151" s="4"/>
      <c r="CM151" s="8"/>
      <c r="CN151" s="7">
        <v>637.17247413148596</v>
      </c>
      <c r="CO151" s="4">
        <v>47449109.86999999</v>
      </c>
      <c r="CP151" s="4">
        <v>208857681.07999989</v>
      </c>
      <c r="CQ151" s="8">
        <v>587.81083669939903</v>
      </c>
      <c r="CR151" s="4">
        <v>32983593.319999993</v>
      </c>
      <c r="CS151" s="8">
        <v>480.59484751560962</v>
      </c>
      <c r="CV151" s="4"/>
      <c r="CW151" s="4"/>
      <c r="CX151" s="5">
        <f t="shared" si="2"/>
        <v>0</v>
      </c>
    </row>
    <row r="152" spans="1:102" x14ac:dyDescent="0.2">
      <c r="A152" s="2" t="s">
        <v>396</v>
      </c>
      <c r="B152" s="7"/>
      <c r="C152" s="4"/>
      <c r="D152" s="4">
        <v>14183246.890000001</v>
      </c>
      <c r="E152" s="8"/>
      <c r="F152" s="4"/>
      <c r="G152" s="8"/>
      <c r="H152" s="7">
        <v>51.2063593607391</v>
      </c>
      <c r="I152" s="4">
        <v>3103226.67</v>
      </c>
      <c r="J152" s="4">
        <v>15756806.1599999</v>
      </c>
      <c r="K152" s="8">
        <v>213.22803450716901</v>
      </c>
      <c r="L152" s="4">
        <v>1734266.9</v>
      </c>
      <c r="M152" s="8">
        <v>203.58636069724901</v>
      </c>
      <c r="N152" s="7">
        <v>85.289958725359398</v>
      </c>
      <c r="O152" s="4">
        <v>3838439.98</v>
      </c>
      <c r="P152" s="4">
        <v>15498767.189999999</v>
      </c>
      <c r="Q152" s="8">
        <v>69.284222011814407</v>
      </c>
      <c r="R152" s="4">
        <v>2726772.93</v>
      </c>
      <c r="S152" s="8">
        <v>56.140557093698703</v>
      </c>
      <c r="T152" s="7">
        <v>84.734994479999997</v>
      </c>
      <c r="U152" s="4">
        <v>3517819.16</v>
      </c>
      <c r="V152" s="4">
        <v>15779243.779999999</v>
      </c>
      <c r="W152" s="8">
        <v>83.448435309999994</v>
      </c>
      <c r="X152" s="4">
        <v>2695909.77</v>
      </c>
      <c r="Y152" s="8">
        <v>54.600493409999999</v>
      </c>
      <c r="Z152" s="7">
        <v>84.475016870000005</v>
      </c>
      <c r="AA152" s="4">
        <v>3819056.53</v>
      </c>
      <c r="AB152" s="4">
        <v>17618383.82</v>
      </c>
      <c r="AC152" s="8">
        <v>81.745455750000005</v>
      </c>
      <c r="AD152" s="4">
        <v>2526560.92</v>
      </c>
      <c r="AE152" s="8">
        <v>60.190074680000002</v>
      </c>
      <c r="AF152" s="7">
        <v>84.718236720689006</v>
      </c>
      <c r="AG152" s="4">
        <v>4129293</v>
      </c>
      <c r="AH152" s="4">
        <v>19385602</v>
      </c>
      <c r="AI152" s="8">
        <v>83</v>
      </c>
      <c r="AJ152" s="4">
        <v>2837313</v>
      </c>
      <c r="AK152" s="8">
        <v>66</v>
      </c>
      <c r="AL152" s="7">
        <v>85.348968451477603</v>
      </c>
      <c r="AM152" s="4">
        <v>2488297</v>
      </c>
      <c r="AN152" s="4">
        <v>18129120</v>
      </c>
      <c r="AO152" s="8">
        <v>80.063196127465403</v>
      </c>
      <c r="AP152" s="4">
        <v>871230</v>
      </c>
      <c r="AQ152" s="8">
        <v>59.884146244168903</v>
      </c>
      <c r="AR152" s="7">
        <v>85.3039487633812</v>
      </c>
      <c r="AS152" s="4">
        <v>3840030</v>
      </c>
      <c r="AT152" s="4">
        <v>17621632</v>
      </c>
      <c r="AU152" s="8">
        <v>91.626531549000006</v>
      </c>
      <c r="AV152" s="4">
        <v>2183385</v>
      </c>
      <c r="AW152" s="8">
        <v>57.368626734999999</v>
      </c>
      <c r="AX152" s="7"/>
      <c r="AY152" s="4"/>
      <c r="AZ152" s="4"/>
      <c r="BA152" s="8"/>
      <c r="BB152" s="4"/>
      <c r="BC152" s="8"/>
      <c r="BD152" s="7"/>
      <c r="BE152" s="4"/>
      <c r="BF152" s="4"/>
      <c r="BG152" s="8"/>
      <c r="BH152" s="4"/>
      <c r="BI152" s="8"/>
      <c r="BJ152" s="7"/>
      <c r="BK152" s="4"/>
      <c r="BL152" s="4"/>
      <c r="BM152" s="8"/>
      <c r="BN152" s="4"/>
      <c r="BO152" s="8"/>
      <c r="BP152" s="7"/>
      <c r="BQ152" s="4"/>
      <c r="BR152" s="4"/>
      <c r="BS152" s="8"/>
      <c r="BT152" s="4"/>
      <c r="BU152" s="8"/>
      <c r="BV152" s="7"/>
      <c r="BW152" s="4"/>
      <c r="BX152" s="4"/>
      <c r="BY152" s="8"/>
      <c r="BZ152" s="4"/>
      <c r="CA152" s="8"/>
      <c r="CB152" s="7"/>
      <c r="CC152" s="4"/>
      <c r="CD152" s="4"/>
      <c r="CE152" s="8"/>
      <c r="CF152" s="4"/>
      <c r="CG152" s="8"/>
      <c r="CH152" s="7"/>
      <c r="CI152" s="4"/>
      <c r="CJ152" s="4"/>
      <c r="CK152" s="8"/>
      <c r="CL152" s="4"/>
      <c r="CM152" s="8"/>
      <c r="CN152" s="7">
        <v>561.07748337164628</v>
      </c>
      <c r="CO152" s="4">
        <v>24736162.34</v>
      </c>
      <c r="CP152" s="4">
        <v>133972801.8399999</v>
      </c>
      <c r="CQ152" s="8">
        <v>702.3958752554488</v>
      </c>
      <c r="CR152" s="4">
        <v>15575438.52</v>
      </c>
      <c r="CS152" s="8">
        <v>557.77025886011666</v>
      </c>
      <c r="CV152" s="4"/>
      <c r="CW152" s="4"/>
      <c r="CX152" s="5">
        <f t="shared" si="2"/>
        <v>0</v>
      </c>
    </row>
    <row r="153" spans="1:102" x14ac:dyDescent="0.2">
      <c r="A153" s="2" t="s">
        <v>407</v>
      </c>
      <c r="B153" s="7"/>
      <c r="C153" s="4"/>
      <c r="D153" s="4"/>
      <c r="E153" s="8"/>
      <c r="F153" s="4"/>
      <c r="G153" s="8"/>
      <c r="H153" s="7"/>
      <c r="I153" s="4"/>
      <c r="J153" s="4"/>
      <c r="K153" s="8"/>
      <c r="L153" s="4"/>
      <c r="M153" s="8"/>
      <c r="N153" s="7"/>
      <c r="O153" s="4"/>
      <c r="P153" s="4"/>
      <c r="Q153" s="8"/>
      <c r="R153" s="4"/>
      <c r="S153" s="8"/>
      <c r="T153" s="7"/>
      <c r="U153" s="4"/>
      <c r="V153" s="4"/>
      <c r="W153" s="8"/>
      <c r="X153" s="4"/>
      <c r="Y153" s="8"/>
      <c r="Z153" s="7"/>
      <c r="AA153" s="4"/>
      <c r="AB153" s="4"/>
      <c r="AC153" s="8"/>
      <c r="AD153" s="4"/>
      <c r="AE153" s="8"/>
      <c r="AF153" s="7"/>
      <c r="AG153" s="4"/>
      <c r="AH153" s="4"/>
      <c r="AI153" s="8"/>
      <c r="AJ153" s="4"/>
      <c r="AK153" s="8"/>
      <c r="AL153" s="7">
        <v>9.7595370176206604</v>
      </c>
      <c r="AM153" s="4">
        <v>3432046</v>
      </c>
      <c r="AN153" s="4">
        <v>6971370</v>
      </c>
      <c r="AO153" s="8">
        <v>179.85688885654801</v>
      </c>
      <c r="AP153" s="4">
        <v>4789770</v>
      </c>
      <c r="AQ153" s="8">
        <v>374.22383050449201</v>
      </c>
      <c r="AR153" s="7">
        <v>72.6639584936663</v>
      </c>
      <c r="AS153" s="4">
        <v>1509832</v>
      </c>
      <c r="AT153" s="4">
        <v>9996602</v>
      </c>
      <c r="AU153" s="8">
        <v>123.50466648</v>
      </c>
      <c r="AV153" s="4">
        <v>695828</v>
      </c>
      <c r="AW153" s="8">
        <v>116.50717467</v>
      </c>
      <c r="AX153" s="7">
        <v>70.558527235942194</v>
      </c>
      <c r="AY153" s="4">
        <v>1643373</v>
      </c>
      <c r="AZ153" s="4">
        <v>8433059</v>
      </c>
      <c r="BA153" s="8">
        <v>161.90361487957699</v>
      </c>
      <c r="BB153" s="4">
        <v>993499</v>
      </c>
      <c r="BC153" s="8">
        <v>93.384275969478594</v>
      </c>
      <c r="BD153" s="7">
        <v>65.543412810156099</v>
      </c>
      <c r="BE153" s="4">
        <v>3330407</v>
      </c>
      <c r="BF153" s="4">
        <v>11216746</v>
      </c>
      <c r="BG153" s="8">
        <v>180.17048198954799</v>
      </c>
      <c r="BH153" s="4">
        <v>2263891</v>
      </c>
      <c r="BI153" s="8">
        <v>115.171691169665</v>
      </c>
      <c r="BJ153" s="7"/>
      <c r="BK153" s="4"/>
      <c r="BL153" s="4"/>
      <c r="BM153" s="8"/>
      <c r="BN153" s="4"/>
      <c r="BO153" s="8"/>
      <c r="BP153" s="7"/>
      <c r="BQ153" s="4"/>
      <c r="BR153" s="4"/>
      <c r="BS153" s="8"/>
      <c r="BT153" s="4"/>
      <c r="BU153" s="8"/>
      <c r="BV153" s="7"/>
      <c r="BW153" s="4"/>
      <c r="BX153" s="4"/>
      <c r="BY153" s="8"/>
      <c r="BZ153" s="4"/>
      <c r="CA153" s="8"/>
      <c r="CB153" s="7"/>
      <c r="CC153" s="4"/>
      <c r="CD153" s="4"/>
      <c r="CE153" s="8"/>
      <c r="CF153" s="4"/>
      <c r="CG153" s="8"/>
      <c r="CH153" s="7"/>
      <c r="CI153" s="4"/>
      <c r="CJ153" s="4"/>
      <c r="CK153" s="8"/>
      <c r="CL153" s="4"/>
      <c r="CM153" s="8"/>
      <c r="CN153" s="7">
        <v>218.52543555738526</v>
      </c>
      <c r="CO153" s="4">
        <v>9915658</v>
      </c>
      <c r="CP153" s="4">
        <v>36617777</v>
      </c>
      <c r="CQ153" s="8">
        <v>645.43565220567302</v>
      </c>
      <c r="CR153" s="4">
        <v>8742988</v>
      </c>
      <c r="CS153" s="8">
        <v>699.2869723136356</v>
      </c>
      <c r="CV153" s="4"/>
      <c r="CW153" s="4"/>
      <c r="CX153" s="5">
        <f t="shared" si="2"/>
        <v>0</v>
      </c>
    </row>
    <row r="154" spans="1:102" x14ac:dyDescent="0.2">
      <c r="A154" s="2" t="s">
        <v>697</v>
      </c>
      <c r="B154" s="7">
        <v>83.857701252119696</v>
      </c>
      <c r="C154" s="4"/>
      <c r="D154" s="4">
        <v>11115734.300000099</v>
      </c>
      <c r="E154" s="8">
        <v>41.416030242068999</v>
      </c>
      <c r="F154" s="4"/>
      <c r="G154" s="8">
        <v>31.5875033917028</v>
      </c>
      <c r="H154" s="7">
        <v>80.714564350466702</v>
      </c>
      <c r="I154" s="4">
        <v>1726570.45</v>
      </c>
      <c r="J154" s="4">
        <v>10949748.52</v>
      </c>
      <c r="K154" s="8">
        <v>34.427676001368098</v>
      </c>
      <c r="L154" s="4">
        <v>216320.250000003</v>
      </c>
      <c r="M154" s="8">
        <v>30.4793080100861</v>
      </c>
      <c r="N154" s="7">
        <v>81.042520121534807</v>
      </c>
      <c r="O154" s="4">
        <v>2825531.55</v>
      </c>
      <c r="P154" s="4">
        <v>9051670.41000003</v>
      </c>
      <c r="Q154" s="8">
        <v>32.180840002635797</v>
      </c>
      <c r="R154" s="4">
        <v>910574.32000000298</v>
      </c>
      <c r="S154" s="8">
        <v>25.0032139782131</v>
      </c>
      <c r="T154" s="7">
        <v>81.977317709999994</v>
      </c>
      <c r="U154" s="4">
        <v>2364824.38</v>
      </c>
      <c r="V154" s="4">
        <v>8368669.2199999997</v>
      </c>
      <c r="W154" s="8">
        <v>20.33121152</v>
      </c>
      <c r="X154" s="4">
        <v>167006.04999999999</v>
      </c>
      <c r="Y154" s="8">
        <v>22.39710449</v>
      </c>
      <c r="Z154" s="7">
        <v>81.745875650000002</v>
      </c>
      <c r="AA154" s="4">
        <v>2868934.7</v>
      </c>
      <c r="AB154" s="4">
        <v>9829020.9000000004</v>
      </c>
      <c r="AC154" s="8">
        <v>21.259627930000001</v>
      </c>
      <c r="AD154" s="4">
        <v>549438.26</v>
      </c>
      <c r="AE154" s="8">
        <v>25.979537950000001</v>
      </c>
      <c r="AF154" s="7">
        <v>80.901883608689403</v>
      </c>
      <c r="AG154" s="4">
        <v>1983284</v>
      </c>
      <c r="AH154" s="4">
        <v>9763023</v>
      </c>
      <c r="AI154" s="8">
        <v>30</v>
      </c>
      <c r="AJ154" s="4"/>
      <c r="AK154" s="8">
        <v>24</v>
      </c>
      <c r="AL154" s="7">
        <v>82.999442627222294</v>
      </c>
      <c r="AM154" s="4">
        <v>875329</v>
      </c>
      <c r="AN154" s="4">
        <v>10785912</v>
      </c>
      <c r="AO154" s="8">
        <v>24.7891812505102</v>
      </c>
      <c r="AP154" s="4"/>
      <c r="AQ154" s="8">
        <v>27.2266890258262</v>
      </c>
      <c r="AR154" s="7">
        <v>83.043201430438501</v>
      </c>
      <c r="AS154" s="4">
        <v>4439465</v>
      </c>
      <c r="AT154" s="4">
        <v>11152929</v>
      </c>
      <c r="AU154" s="8">
        <v>37.751707613000001</v>
      </c>
      <c r="AV154" s="4">
        <v>926256</v>
      </c>
      <c r="AW154" s="8">
        <v>28.251959365000001</v>
      </c>
      <c r="AX154" s="7">
        <v>82.308250453344201</v>
      </c>
      <c r="AY154" s="4">
        <v>3410869</v>
      </c>
      <c r="AZ154" s="4">
        <v>11051153</v>
      </c>
      <c r="BA154" s="8">
        <v>39.193186154009098</v>
      </c>
      <c r="BB154" s="4">
        <v>1423919</v>
      </c>
      <c r="BC154" s="8">
        <v>27.0781750498146</v>
      </c>
      <c r="BD154" s="7">
        <v>79.126334299070805</v>
      </c>
      <c r="BE154" s="4">
        <v>8252553</v>
      </c>
      <c r="BF154" s="4">
        <v>24754568</v>
      </c>
      <c r="BG154" s="8">
        <v>61.492142003052898</v>
      </c>
      <c r="BH154" s="4">
        <v>5853100</v>
      </c>
      <c r="BI154" s="8">
        <v>61.399509101262602</v>
      </c>
      <c r="BJ154" s="7">
        <v>81.541442521200807</v>
      </c>
      <c r="BK154" s="4">
        <v>2036323</v>
      </c>
      <c r="BL154" s="4">
        <v>24181734</v>
      </c>
      <c r="BM154" s="8">
        <v>48.987334974895298</v>
      </c>
      <c r="BN154" s="4">
        <v>-1703593</v>
      </c>
      <c r="BO154" s="8">
        <v>57.203465247930403</v>
      </c>
      <c r="BP154" s="7">
        <v>77.477166895455198</v>
      </c>
      <c r="BQ154" s="4">
        <v>8199794</v>
      </c>
      <c r="BR154" s="4">
        <v>28038192</v>
      </c>
      <c r="BS154" s="8">
        <v>59.090304361473301</v>
      </c>
      <c r="BT154" s="4">
        <v>4119947</v>
      </c>
      <c r="BU154" s="8">
        <v>64.159787597983595</v>
      </c>
      <c r="BV154" s="7">
        <v>77.318181309329702</v>
      </c>
      <c r="BW154" s="4">
        <v>4587111</v>
      </c>
      <c r="BX154" s="4">
        <v>22608781</v>
      </c>
      <c r="BY154" s="8">
        <v>45.667804094903303</v>
      </c>
      <c r="BZ154" s="4">
        <v>-1510065</v>
      </c>
      <c r="CA154" s="8">
        <v>48.718388241592798</v>
      </c>
      <c r="CB154" s="7">
        <v>76.927317166690841</v>
      </c>
      <c r="CC154" s="4">
        <v>6218282</v>
      </c>
      <c r="CD154" s="4">
        <v>23102714</v>
      </c>
      <c r="CE154" s="8">
        <v>63.669629244381198</v>
      </c>
      <c r="CF154" s="4">
        <v>1308407</v>
      </c>
      <c r="CG154" s="8">
        <v>47.645429309561202</v>
      </c>
      <c r="CH154" s="7">
        <v>77.412365354575812</v>
      </c>
      <c r="CI154" s="4">
        <v>5386218</v>
      </c>
      <c r="CJ154" s="4">
        <v>18919073</v>
      </c>
      <c r="CK154" s="8">
        <v>29.416062580582601</v>
      </c>
      <c r="CL154" s="4">
        <v>86218</v>
      </c>
      <c r="CM154" s="8">
        <v>37.862780155815699</v>
      </c>
      <c r="CN154" s="7">
        <v>1208.3935647501385</v>
      </c>
      <c r="CO154" s="4">
        <v>55175089.079999998</v>
      </c>
      <c r="CP154" s="4">
        <v>233672922.35000014</v>
      </c>
      <c r="CQ154" s="8">
        <v>589.67273797288078</v>
      </c>
      <c r="CR154" s="4">
        <v>12347527.880000006</v>
      </c>
      <c r="CS154" s="8">
        <v>558.99285091478907</v>
      </c>
      <c r="CV154" s="4">
        <v>23102714</v>
      </c>
      <c r="CW154" s="4">
        <v>18919073</v>
      </c>
      <c r="CX154" s="5">
        <f t="shared" si="2"/>
        <v>-4183641</v>
      </c>
    </row>
    <row r="155" spans="1:102" x14ac:dyDescent="0.2">
      <c r="A155" s="2" t="s">
        <v>402</v>
      </c>
      <c r="B155" s="7">
        <v>82.801393754166</v>
      </c>
      <c r="C155" s="4">
        <v>1095534.0899999901</v>
      </c>
      <c r="D155" s="4">
        <v>3386153.0800000099</v>
      </c>
      <c r="E155" s="8">
        <v>12.6016831127014</v>
      </c>
      <c r="F155" s="4"/>
      <c r="G155" s="8">
        <v>17.2713928631218</v>
      </c>
      <c r="H155" s="7">
        <v>78.850971682473997</v>
      </c>
      <c r="I155" s="4">
        <v>3688319.7199999699</v>
      </c>
      <c r="J155" s="4">
        <v>4880379.88</v>
      </c>
      <c r="K155" s="8">
        <v>19.950298397093</v>
      </c>
      <c r="L155" s="4">
        <v>1935558.81999997</v>
      </c>
      <c r="M155" s="8">
        <v>23.529684095881201</v>
      </c>
      <c r="N155" s="7">
        <v>75.0534693410209</v>
      </c>
      <c r="O155" s="4">
        <v>2542923.2199999802</v>
      </c>
      <c r="P155" s="4">
        <v>4943835.6899999697</v>
      </c>
      <c r="Q155" s="8">
        <v>20.2001310933457</v>
      </c>
      <c r="R155" s="4">
        <v>107688.529999979</v>
      </c>
      <c r="S155" s="8">
        <v>21.500902099093398</v>
      </c>
      <c r="T155" s="7">
        <v>75.219362290000007</v>
      </c>
      <c r="U155" s="4">
        <v>3230238.03</v>
      </c>
      <c r="V155" s="4">
        <v>5390903.21</v>
      </c>
      <c r="W155" s="8">
        <v>26.123474430000002</v>
      </c>
      <c r="X155" s="4">
        <v>561400.81000000006</v>
      </c>
      <c r="Y155" s="8">
        <v>23.41333942</v>
      </c>
      <c r="Z155" s="7">
        <v>76.430703859999994</v>
      </c>
      <c r="AA155" s="4">
        <v>2960185.01</v>
      </c>
      <c r="AB155" s="4">
        <v>6499736.5499999998</v>
      </c>
      <c r="AC155" s="8">
        <v>39.128912100000001</v>
      </c>
      <c r="AD155" s="4">
        <v>965966.68</v>
      </c>
      <c r="AE155" s="8">
        <v>28.468857230000001</v>
      </c>
      <c r="AF155" s="7">
        <v>76.027625671551803</v>
      </c>
      <c r="AG155" s="4">
        <v>3171233</v>
      </c>
      <c r="AH155" s="4">
        <v>6653488</v>
      </c>
      <c r="AI155" s="8">
        <v>55</v>
      </c>
      <c r="AJ155" s="4">
        <v>1619227</v>
      </c>
      <c r="AK155" s="8">
        <v>29</v>
      </c>
      <c r="AL155" s="7">
        <v>85.401156118864094</v>
      </c>
      <c r="AM155" s="4">
        <v>1845916</v>
      </c>
      <c r="AN155" s="4">
        <v>5836471</v>
      </c>
      <c r="AO155" s="8">
        <v>56.968324607816903</v>
      </c>
      <c r="AP155" s="4">
        <v>350923</v>
      </c>
      <c r="AQ155" s="8">
        <v>27.726058780819301</v>
      </c>
      <c r="AR155" s="7">
        <v>84.328112316323796</v>
      </c>
      <c r="AS155" s="4">
        <v>1999389</v>
      </c>
      <c r="AT155" s="4">
        <v>7307586</v>
      </c>
      <c r="AU155" s="8">
        <v>52.101187574999997</v>
      </c>
      <c r="AV155" s="4">
        <v>419964</v>
      </c>
      <c r="AW155" s="8">
        <v>33.222517895999999</v>
      </c>
      <c r="AX155" s="7">
        <v>84.788856316208197</v>
      </c>
      <c r="AY155" s="4">
        <v>1335484</v>
      </c>
      <c r="AZ155" s="4">
        <v>10366831</v>
      </c>
      <c r="BA155" s="8">
        <v>48.733387487348701</v>
      </c>
      <c r="BB155" s="4">
        <v>56843</v>
      </c>
      <c r="BC155" s="8">
        <v>46.255566630384997</v>
      </c>
      <c r="BD155" s="7">
        <v>84.042965875694506</v>
      </c>
      <c r="BE155" s="4">
        <v>2363695</v>
      </c>
      <c r="BF155" s="4">
        <v>11876206</v>
      </c>
      <c r="BG155" s="8">
        <v>55.298668603921399</v>
      </c>
      <c r="BH155" s="4">
        <v>490949</v>
      </c>
      <c r="BI155" s="8">
        <v>51.942886559070899</v>
      </c>
      <c r="BJ155" s="7">
        <v>82.244926798406397</v>
      </c>
      <c r="BK155" s="4">
        <v>5819647</v>
      </c>
      <c r="BL155" s="4">
        <v>14240360</v>
      </c>
      <c r="BM155" s="8">
        <v>49.978592533308401</v>
      </c>
      <c r="BN155" s="4">
        <v>3714426</v>
      </c>
      <c r="BO155" s="8">
        <v>63.753927997787798</v>
      </c>
      <c r="BP155" s="7">
        <v>79.476009945660294</v>
      </c>
      <c r="BQ155" s="4">
        <v>7065079</v>
      </c>
      <c r="BR155" s="4">
        <v>17139810</v>
      </c>
      <c r="BS155" s="8">
        <v>76.527827822953697</v>
      </c>
      <c r="BT155" s="4">
        <v>3988984</v>
      </c>
      <c r="BU155" s="8">
        <v>72.748065530105094</v>
      </c>
      <c r="BV155" s="7">
        <v>79.260120939677606</v>
      </c>
      <c r="BW155" s="4">
        <v>6416524</v>
      </c>
      <c r="BX155" s="4">
        <v>19202194</v>
      </c>
      <c r="BY155" s="8">
        <v>73.602498178253398</v>
      </c>
      <c r="BZ155" s="4">
        <v>3875897</v>
      </c>
      <c r="CA155" s="8">
        <v>76.325653272169106</v>
      </c>
      <c r="CB155" s="7">
        <v>80.243990377152457</v>
      </c>
      <c r="CC155" s="4">
        <v>4739673</v>
      </c>
      <c r="CD155" s="4">
        <v>20436731</v>
      </c>
      <c r="CE155" s="8">
        <v>77.898918834928807</v>
      </c>
      <c r="CF155" s="4">
        <v>2602841</v>
      </c>
      <c r="CG155" s="8">
        <v>76.318726587902404</v>
      </c>
      <c r="CH155" s="7">
        <v>83.650458375320895</v>
      </c>
      <c r="CI155" s="4">
        <v>280907</v>
      </c>
      <c r="CJ155" s="4">
        <v>8102736</v>
      </c>
      <c r="CK155" s="8">
        <v>20.583488825554099</v>
      </c>
      <c r="CL155" s="4">
        <v>-1569093</v>
      </c>
      <c r="CM155" s="8">
        <v>28.437043205703599</v>
      </c>
      <c r="CN155" s="7">
        <v>1207.8201236625207</v>
      </c>
      <c r="CO155" s="4">
        <v>48554747.069999941</v>
      </c>
      <c r="CP155" s="4">
        <v>146263421.40999997</v>
      </c>
      <c r="CQ155" s="8">
        <v>684.69739360222559</v>
      </c>
      <c r="CR155" s="4">
        <v>19121575.839999951</v>
      </c>
      <c r="CS155" s="8">
        <v>619.91462216803973</v>
      </c>
      <c r="CV155" s="4">
        <v>20436731</v>
      </c>
      <c r="CW155" s="4">
        <v>8102736</v>
      </c>
      <c r="CX155" s="5">
        <f t="shared" si="2"/>
        <v>-12333995</v>
      </c>
    </row>
    <row r="156" spans="1:102" x14ac:dyDescent="0.2">
      <c r="A156" s="2" t="s">
        <v>493</v>
      </c>
      <c r="B156" s="7">
        <v>73.755663150621899</v>
      </c>
      <c r="C156" s="4">
        <v>28467043.879999999</v>
      </c>
      <c r="D156" s="4">
        <v>37278685.940000102</v>
      </c>
      <c r="E156" s="8">
        <v>32.939162691132701</v>
      </c>
      <c r="F156" s="4">
        <v>21881821.93</v>
      </c>
      <c r="G156" s="8">
        <v>41.983809319790701</v>
      </c>
      <c r="H156" s="7">
        <v>72.369950651452399</v>
      </c>
      <c r="I156" s="4">
        <v>28378415.850000001</v>
      </c>
      <c r="J156" s="4">
        <v>44616346.730000101</v>
      </c>
      <c r="K156" s="8">
        <v>37.068352118288203</v>
      </c>
      <c r="L156" s="4">
        <v>17195777.43</v>
      </c>
      <c r="M156" s="8">
        <v>48.434179475813799</v>
      </c>
      <c r="N156" s="7">
        <v>73.773054322908195</v>
      </c>
      <c r="O156" s="4">
        <v>24500655.059999999</v>
      </c>
      <c r="P156" s="4">
        <v>45669623.379999898</v>
      </c>
      <c r="Q156" s="8">
        <v>43.21527147482</v>
      </c>
      <c r="R156" s="4">
        <v>11442611.07</v>
      </c>
      <c r="S156" s="8">
        <v>48.765202676636598</v>
      </c>
      <c r="T156" s="7">
        <v>74.271470160000007</v>
      </c>
      <c r="U156" s="4">
        <v>24623892.5</v>
      </c>
      <c r="V156" s="4">
        <v>41508445.049999997</v>
      </c>
      <c r="W156" s="8">
        <v>59.245653230000002</v>
      </c>
      <c r="X156" s="4">
        <v>12357408.470000001</v>
      </c>
      <c r="Y156" s="8">
        <v>43.592114090000003</v>
      </c>
      <c r="Z156" s="7">
        <v>74.016255810000004</v>
      </c>
      <c r="AA156" s="4">
        <v>28282979.899999999</v>
      </c>
      <c r="AB156" s="4">
        <v>50256004.460000001</v>
      </c>
      <c r="AC156" s="8">
        <v>65.687175319999994</v>
      </c>
      <c r="AD156" s="4">
        <v>15601914.65</v>
      </c>
      <c r="AE156" s="8">
        <v>52.550585609999999</v>
      </c>
      <c r="AF156" s="7">
        <v>77.693767536739003</v>
      </c>
      <c r="AG156" s="4">
        <v>23276417</v>
      </c>
      <c r="AH156" s="4">
        <v>52880025</v>
      </c>
      <c r="AI156" s="8">
        <v>73</v>
      </c>
      <c r="AJ156" s="4">
        <v>10463908</v>
      </c>
      <c r="AK156" s="8">
        <v>57</v>
      </c>
      <c r="AL156" s="7">
        <v>78.440186921225802</v>
      </c>
      <c r="AM156" s="4">
        <v>16568311</v>
      </c>
      <c r="AN156" s="4">
        <v>62935636</v>
      </c>
      <c r="AO156" s="8">
        <v>102.839137986978</v>
      </c>
      <c r="AP156" s="4">
        <v>2036112</v>
      </c>
      <c r="AQ156" s="8">
        <v>67.037707987930602</v>
      </c>
      <c r="AR156" s="7">
        <v>76.333302045095294</v>
      </c>
      <c r="AS156" s="4">
        <v>18623738</v>
      </c>
      <c r="AT156" s="4">
        <v>71577476</v>
      </c>
      <c r="AU156" s="8">
        <v>94.690167848000002</v>
      </c>
      <c r="AV156" s="4">
        <v>5409128</v>
      </c>
      <c r="AW156" s="8">
        <v>72.360629871</v>
      </c>
      <c r="AX156" s="7">
        <v>76.286881797983</v>
      </c>
      <c r="AY156" s="4">
        <v>18188380</v>
      </c>
      <c r="AZ156" s="4">
        <v>73289864</v>
      </c>
      <c r="BA156" s="8">
        <v>97.691086493547004</v>
      </c>
      <c r="BB156" s="4">
        <v>5206419</v>
      </c>
      <c r="BC156" s="8">
        <v>72.426358129801201</v>
      </c>
      <c r="BD156" s="7">
        <v>77.772699779460694</v>
      </c>
      <c r="BE156" s="4">
        <v>22751959</v>
      </c>
      <c r="BF156" s="4">
        <v>86203930</v>
      </c>
      <c r="BG156" s="8">
        <v>100.944582409898</v>
      </c>
      <c r="BH156" s="4">
        <v>9886132</v>
      </c>
      <c r="BI156" s="8">
        <v>86.207704221184002</v>
      </c>
      <c r="BJ156" s="7">
        <v>79.041003197669397</v>
      </c>
      <c r="BK156" s="4">
        <v>19415520</v>
      </c>
      <c r="BL156" s="4">
        <v>87518812</v>
      </c>
      <c r="BM156" s="8">
        <v>119.250549579105</v>
      </c>
      <c r="BN156" s="4">
        <v>5010624</v>
      </c>
      <c r="BO156" s="8">
        <v>87.2673854509584</v>
      </c>
      <c r="BP156" s="7">
        <v>76.720391940197104</v>
      </c>
      <c r="BQ156" s="4">
        <v>28611925</v>
      </c>
      <c r="BR156" s="4">
        <v>90799738</v>
      </c>
      <c r="BS156" s="8">
        <v>115.85386053866701</v>
      </c>
      <c r="BT156" s="4">
        <v>14674544</v>
      </c>
      <c r="BU156" s="8">
        <v>88.923495230329394</v>
      </c>
      <c r="BV156" s="7">
        <v>76.840798383750695</v>
      </c>
      <c r="BW156" s="4">
        <v>15516591</v>
      </c>
      <c r="BX156" s="4">
        <v>75447406</v>
      </c>
      <c r="BY156" s="8">
        <v>104.98909017022299</v>
      </c>
      <c r="BZ156" s="4">
        <v>-249144</v>
      </c>
      <c r="CA156" s="8">
        <v>68.621550423514606</v>
      </c>
      <c r="CB156" s="7">
        <v>76.763696832734169</v>
      </c>
      <c r="CC156" s="4">
        <v>16714946</v>
      </c>
      <c r="CD156" s="4">
        <v>80384293</v>
      </c>
      <c r="CE156" s="8">
        <v>107.776009566215</v>
      </c>
      <c r="CF156" s="4">
        <v>-273582</v>
      </c>
      <c r="CG156" s="8">
        <v>68.960454646860398</v>
      </c>
      <c r="CH156" s="7">
        <v>78.287429156379034</v>
      </c>
      <c r="CI156" s="4">
        <v>17482277</v>
      </c>
      <c r="CJ156" s="4">
        <v>49099196</v>
      </c>
      <c r="CK156" s="8">
        <v>62.529652173497702</v>
      </c>
      <c r="CL156" s="4">
        <v>1663690</v>
      </c>
      <c r="CM156" s="8">
        <v>41.324219402906998</v>
      </c>
      <c r="CN156" s="7">
        <v>1142.3665516862166</v>
      </c>
      <c r="CO156" s="4">
        <v>331403051.19</v>
      </c>
      <c r="CP156" s="4">
        <v>949465481.56000006</v>
      </c>
      <c r="CQ156" s="8">
        <v>1217.7197516003716</v>
      </c>
      <c r="CR156" s="4">
        <v>132307364.55</v>
      </c>
      <c r="CS156" s="8">
        <v>945.45539653672677</v>
      </c>
      <c r="CV156" s="4">
        <v>80384293</v>
      </c>
      <c r="CW156" s="4">
        <v>49099196</v>
      </c>
      <c r="CX156" s="5">
        <f t="shared" si="2"/>
        <v>-31285097</v>
      </c>
    </row>
    <row r="157" spans="1:102" x14ac:dyDescent="0.2">
      <c r="A157" s="2" t="s">
        <v>496</v>
      </c>
      <c r="B157" s="7">
        <v>46.896465440137902</v>
      </c>
      <c r="C157" s="4">
        <v>7686809.4199999999</v>
      </c>
      <c r="D157" s="4">
        <v>18848809.280000001</v>
      </c>
      <c r="E157" s="8">
        <v>176.66506054694901</v>
      </c>
      <c r="F157" s="4">
        <v>3417133.55</v>
      </c>
      <c r="G157" s="8">
        <v>168.040235658982</v>
      </c>
      <c r="H157" s="7"/>
      <c r="I157" s="4"/>
      <c r="J157" s="4">
        <v>20006505.52</v>
      </c>
      <c r="K157" s="8"/>
      <c r="L157" s="4"/>
      <c r="M157" s="8"/>
      <c r="N157" s="7"/>
      <c r="O157" s="4"/>
      <c r="P157" s="4">
        <v>16981925.809999999</v>
      </c>
      <c r="Q157" s="8"/>
      <c r="R157" s="4"/>
      <c r="S157" s="8"/>
      <c r="T157" s="7">
        <v>83.350309440000004</v>
      </c>
      <c r="U157" s="4">
        <v>5590393.8899999997</v>
      </c>
      <c r="V157" s="4">
        <v>16601215</v>
      </c>
      <c r="W157" s="8">
        <v>78.891630000000006</v>
      </c>
      <c r="X157" s="4">
        <v>2836878.23</v>
      </c>
      <c r="Y157" s="8">
        <v>48.37471</v>
      </c>
      <c r="Z157" s="7">
        <v>82.539866799999999</v>
      </c>
      <c r="AA157" s="4">
        <v>6221149.6399999997</v>
      </c>
      <c r="AB157" s="4">
        <v>19915141.280000001</v>
      </c>
      <c r="AC157" s="8">
        <v>88.0309879</v>
      </c>
      <c r="AD157" s="4">
        <v>3313914.02</v>
      </c>
      <c r="AE157" s="8">
        <v>56.632351040000003</v>
      </c>
      <c r="AF157" s="7">
        <v>82.333238449511498</v>
      </c>
      <c r="AG157" s="4">
        <v>8434121</v>
      </c>
      <c r="AH157" s="4">
        <v>25881920</v>
      </c>
      <c r="AI157" s="8">
        <v>103</v>
      </c>
      <c r="AJ157" s="4">
        <v>5326431</v>
      </c>
      <c r="AK157" s="8">
        <v>75</v>
      </c>
      <c r="AL157" s="7">
        <v>82.027132171778206</v>
      </c>
      <c r="AM157" s="4">
        <v>9604994</v>
      </c>
      <c r="AN157" s="4">
        <v>33762642</v>
      </c>
      <c r="AO157" s="8">
        <v>125.025512645471</v>
      </c>
      <c r="AP157" s="4">
        <v>7480348</v>
      </c>
      <c r="AQ157" s="8">
        <v>98.361279569621502</v>
      </c>
      <c r="AR157" s="7">
        <v>83.131152391511407</v>
      </c>
      <c r="AS157" s="4">
        <v>8478935</v>
      </c>
      <c r="AT157" s="4">
        <v>35858823</v>
      </c>
      <c r="AU157" s="8">
        <v>133.06012985999999</v>
      </c>
      <c r="AV157" s="4">
        <v>5320457</v>
      </c>
      <c r="AW157" s="8">
        <v>102.86191075000001</v>
      </c>
      <c r="AX157" s="7">
        <v>81.875770607525197</v>
      </c>
      <c r="AY157" s="4">
        <v>8801207</v>
      </c>
      <c r="AZ157" s="4">
        <v>43312933</v>
      </c>
      <c r="BA157" s="8">
        <v>155.02071671164001</v>
      </c>
      <c r="BB157" s="4">
        <v>5260671</v>
      </c>
      <c r="BC157" s="8">
        <v>121.146005749873</v>
      </c>
      <c r="BD157" s="7">
        <v>82.239832188871603</v>
      </c>
      <c r="BE157" s="4">
        <v>5394929</v>
      </c>
      <c r="BF157" s="4">
        <v>41087525</v>
      </c>
      <c r="BG157" s="8">
        <v>123.860504446702</v>
      </c>
      <c r="BH157" s="4">
        <v>1778505</v>
      </c>
      <c r="BI157" s="8">
        <v>108.55923288759899</v>
      </c>
      <c r="BJ157" s="7">
        <v>83.918390102767106</v>
      </c>
      <c r="BK157" s="4">
        <v>5499794</v>
      </c>
      <c r="BL157" s="4">
        <v>37329572</v>
      </c>
      <c r="BM157" s="8">
        <v>112.500728246653</v>
      </c>
      <c r="BN157" s="4">
        <v>1737318</v>
      </c>
      <c r="BO157" s="8">
        <v>98.541498414913207</v>
      </c>
      <c r="BP157" s="7">
        <v>84.325375436971399</v>
      </c>
      <c r="BQ157" s="4">
        <v>4960931</v>
      </c>
      <c r="BR157" s="4">
        <v>37054651</v>
      </c>
      <c r="BS157" s="8">
        <v>110.86009943665699</v>
      </c>
      <c r="BT157" s="4">
        <v>1084106</v>
      </c>
      <c r="BU157" s="8">
        <v>94.305133517802204</v>
      </c>
      <c r="BV157" s="7">
        <v>82.171163832870405</v>
      </c>
      <c r="BW157" s="4">
        <v>8502299</v>
      </c>
      <c r="BX157" s="4">
        <v>42985229</v>
      </c>
      <c r="BY157" s="8">
        <v>115.21475613464</v>
      </c>
      <c r="BZ157" s="4">
        <v>3990703</v>
      </c>
      <c r="CA157" s="8">
        <v>106.239377105784</v>
      </c>
      <c r="CB157" s="7">
        <v>84.262339677893408</v>
      </c>
      <c r="CC157" s="4">
        <v>4432360</v>
      </c>
      <c r="CD157" s="4">
        <v>39004022</v>
      </c>
      <c r="CE157" s="8">
        <v>110.817562745838</v>
      </c>
      <c r="CF157" s="4">
        <v>-786369</v>
      </c>
      <c r="CG157" s="8">
        <v>92.068672422848195</v>
      </c>
      <c r="CH157" s="7">
        <v>84.557895640426167</v>
      </c>
      <c r="CI157" s="4">
        <v>1950742</v>
      </c>
      <c r="CJ157" s="4">
        <v>34207845</v>
      </c>
      <c r="CK157" s="8">
        <v>45.280029851661197</v>
      </c>
      <c r="CL157" s="4">
        <v>-2316542</v>
      </c>
      <c r="CM157" s="8">
        <v>75.472596195517696</v>
      </c>
      <c r="CN157" s="7">
        <v>1043.6289321802642</v>
      </c>
      <c r="CO157" s="4">
        <v>85558664.950000003</v>
      </c>
      <c r="CP157" s="4">
        <v>462838758.88999999</v>
      </c>
      <c r="CQ157" s="8">
        <v>1478.227718526211</v>
      </c>
      <c r="CR157" s="4">
        <v>38443553.799999997</v>
      </c>
      <c r="CS157" s="8">
        <v>1245.6030033129412</v>
      </c>
      <c r="CV157" s="4">
        <v>39004022</v>
      </c>
      <c r="CW157" s="4">
        <v>34207845</v>
      </c>
      <c r="CX157" s="5">
        <f t="shared" si="2"/>
        <v>-4796177</v>
      </c>
    </row>
    <row r="158" spans="1:102" x14ac:dyDescent="0.2">
      <c r="A158" s="2" t="s">
        <v>499</v>
      </c>
      <c r="B158" s="7">
        <v>79.209889485312203</v>
      </c>
      <c r="C158" s="4">
        <v>4608682.09</v>
      </c>
      <c r="D158" s="4">
        <v>15127334.449999999</v>
      </c>
      <c r="E158" s="8">
        <v>83.741154381743101</v>
      </c>
      <c r="F158" s="4">
        <v>3962891.75</v>
      </c>
      <c r="G158" s="8">
        <v>61.309359635146301</v>
      </c>
      <c r="H158" s="7">
        <v>80.187771266774902</v>
      </c>
      <c r="I158" s="4">
        <v>6001104.8400000101</v>
      </c>
      <c r="J158" s="4">
        <v>19988265.600000001</v>
      </c>
      <c r="K158" s="8">
        <v>102.920498240208</v>
      </c>
      <c r="L158" s="4">
        <v>3870030.0900000101</v>
      </c>
      <c r="M158" s="8">
        <v>79.844744451891799</v>
      </c>
      <c r="N158" s="7">
        <v>79.174964136569102</v>
      </c>
      <c r="O158" s="4">
        <v>7282930.5</v>
      </c>
      <c r="P158" s="4">
        <v>25386275.510000002</v>
      </c>
      <c r="Q158" s="8">
        <v>127.54954193152</v>
      </c>
      <c r="R158" s="4">
        <v>6329244.8600000003</v>
      </c>
      <c r="S158" s="8">
        <v>101.595880609357</v>
      </c>
      <c r="T158" s="7">
        <v>79.890025960000003</v>
      </c>
      <c r="U158" s="4">
        <v>6284621.4800000004</v>
      </c>
      <c r="V158" s="4">
        <v>27998865.149999999</v>
      </c>
      <c r="W158" s="8">
        <v>138.73190719999999</v>
      </c>
      <c r="X158" s="4">
        <v>5036089.21</v>
      </c>
      <c r="Y158" s="8">
        <v>108.0499385</v>
      </c>
      <c r="Z158" s="7">
        <v>82.173736199999993</v>
      </c>
      <c r="AA158" s="4">
        <v>3218257.41</v>
      </c>
      <c r="AB158" s="4">
        <v>27854333.41</v>
      </c>
      <c r="AC158" s="8">
        <v>114.45716609999999</v>
      </c>
      <c r="AD158" s="4">
        <v>2115707.52</v>
      </c>
      <c r="AE158" s="8">
        <v>101.0802223</v>
      </c>
      <c r="AF158" s="7">
        <v>87.618775185770403</v>
      </c>
      <c r="AG158" s="4"/>
      <c r="AH158" s="4">
        <v>13461842</v>
      </c>
      <c r="AI158" s="8">
        <v>63</v>
      </c>
      <c r="AJ158" s="4"/>
      <c r="AK158" s="8">
        <v>47</v>
      </c>
      <c r="AL158" s="7">
        <v>84.431697940086707</v>
      </c>
      <c r="AM158" s="4">
        <v>1438949</v>
      </c>
      <c r="AN158" s="4">
        <v>11038134</v>
      </c>
      <c r="AO158" s="8">
        <v>46.295845096015199</v>
      </c>
      <c r="AP158" s="4">
        <v>88204</v>
      </c>
      <c r="AQ158" s="8">
        <v>37.9450822818131</v>
      </c>
      <c r="AR158" s="7">
        <v>83.753701248335105</v>
      </c>
      <c r="AS158" s="4">
        <v>1791384</v>
      </c>
      <c r="AT158" s="4">
        <v>9381757</v>
      </c>
      <c r="AU158" s="8">
        <v>38.038766612000003</v>
      </c>
      <c r="AV158" s="4">
        <v>381096</v>
      </c>
      <c r="AW158" s="8">
        <v>31.18525803</v>
      </c>
      <c r="AX158" s="7">
        <v>82.470982809855897</v>
      </c>
      <c r="AY158" s="4">
        <v>3992424</v>
      </c>
      <c r="AZ158" s="4">
        <v>14839680</v>
      </c>
      <c r="BA158" s="8">
        <v>64.969659702890695</v>
      </c>
      <c r="BB158" s="4">
        <v>2518014</v>
      </c>
      <c r="BC158" s="8">
        <v>49.341853372954702</v>
      </c>
      <c r="BD158" s="7">
        <v>78.627464637444106</v>
      </c>
      <c r="BE158" s="4">
        <v>6831216</v>
      </c>
      <c r="BF158" s="4">
        <v>20394930</v>
      </c>
      <c r="BG158" s="8">
        <v>72.491164434669003</v>
      </c>
      <c r="BH158" s="4">
        <v>5391564</v>
      </c>
      <c r="BI158" s="8">
        <v>67.404307945269494</v>
      </c>
      <c r="BJ158" s="7">
        <v>79.577862323319394</v>
      </c>
      <c r="BK158" s="4">
        <v>7943234</v>
      </c>
      <c r="BL158" s="4">
        <v>23401607</v>
      </c>
      <c r="BM158" s="8">
        <v>76.908265117787096</v>
      </c>
      <c r="BN158" s="4">
        <v>6494258</v>
      </c>
      <c r="BO158" s="8">
        <v>77.502289306776404</v>
      </c>
      <c r="BP158" s="7">
        <v>74.971587095949303</v>
      </c>
      <c r="BQ158" s="4">
        <v>14139697</v>
      </c>
      <c r="BR158" s="4">
        <v>33422370</v>
      </c>
      <c r="BS158" s="8">
        <v>117.027472268061</v>
      </c>
      <c r="BT158" s="4">
        <v>12277207</v>
      </c>
      <c r="BU158" s="8">
        <v>106.12164013973999</v>
      </c>
      <c r="BV158" s="7">
        <v>76.916151450113603</v>
      </c>
      <c r="BW158" s="4">
        <v>8744264</v>
      </c>
      <c r="BX158" s="4">
        <v>38424103</v>
      </c>
      <c r="BY158" s="8">
        <v>117.810988015899</v>
      </c>
      <c r="BZ158" s="4">
        <v>6750422</v>
      </c>
      <c r="CA158" s="8">
        <v>114.154342254277</v>
      </c>
      <c r="CB158" s="7">
        <v>80.330990834148679</v>
      </c>
      <c r="CC158" s="4">
        <v>6023772</v>
      </c>
      <c r="CD158" s="4">
        <v>37415861</v>
      </c>
      <c r="CE158" s="8">
        <v>118.062110349636</v>
      </c>
      <c r="CF158" s="4">
        <v>3904388</v>
      </c>
      <c r="CG158" s="8">
        <v>106.899892705751</v>
      </c>
      <c r="CH158" s="7">
        <v>79.220905137924774</v>
      </c>
      <c r="CI158" s="4">
        <v>4591801</v>
      </c>
      <c r="CJ158" s="4">
        <v>33989943</v>
      </c>
      <c r="CK158" s="8">
        <v>58.716549090831798</v>
      </c>
      <c r="CL158" s="4">
        <v>2358166</v>
      </c>
      <c r="CM158" s="8">
        <v>91.396000966365506</v>
      </c>
      <c r="CN158" s="7">
        <v>1208.5565057116041</v>
      </c>
      <c r="CO158" s="4">
        <v>82892337.320000008</v>
      </c>
      <c r="CP158" s="4">
        <v>352125301.12</v>
      </c>
      <c r="CQ158" s="8">
        <v>1340.721088541261</v>
      </c>
      <c r="CR158" s="4">
        <v>61477282.430000007</v>
      </c>
      <c r="CS158" s="8">
        <v>1180.8308124993423</v>
      </c>
      <c r="CV158" s="4">
        <v>37415861</v>
      </c>
      <c r="CW158" s="4">
        <v>33989943</v>
      </c>
      <c r="CX158" s="5">
        <f t="shared" si="2"/>
        <v>-3425918</v>
      </c>
    </row>
    <row r="159" spans="1:102" x14ac:dyDescent="0.2">
      <c r="A159" s="2" t="s">
        <v>648</v>
      </c>
      <c r="B159" s="7">
        <v>76.869862997942803</v>
      </c>
      <c r="C159" s="4">
        <v>4255311.51000001</v>
      </c>
      <c r="D159" s="4">
        <v>16842607.780000001</v>
      </c>
      <c r="E159" s="8">
        <v>103.119441639228</v>
      </c>
      <c r="F159" s="4">
        <v>3634134.4100000099</v>
      </c>
      <c r="G159" s="8">
        <v>81.064107950097593</v>
      </c>
      <c r="H159" s="7">
        <v>78.799840256093702</v>
      </c>
      <c r="I159" s="4">
        <v>226844.20999999801</v>
      </c>
      <c r="J159" s="4">
        <v>20244501.690000001</v>
      </c>
      <c r="K159" s="8">
        <v>102.33279816775099</v>
      </c>
      <c r="L159" s="4">
        <v>229649.449999998</v>
      </c>
      <c r="M159" s="8">
        <v>88.268392208087505</v>
      </c>
      <c r="N159" s="7">
        <v>79.5880862698031</v>
      </c>
      <c r="O159" s="4">
        <v>410573.180000005</v>
      </c>
      <c r="P159" s="4">
        <v>16731582.300000001</v>
      </c>
      <c r="Q159" s="8">
        <v>81.452792638173804</v>
      </c>
      <c r="R159" s="4"/>
      <c r="S159" s="8">
        <v>73.024499512150598</v>
      </c>
      <c r="T159" s="7">
        <v>82.265681439999994</v>
      </c>
      <c r="U159" s="4"/>
      <c r="V159" s="4">
        <v>14416656.880000001</v>
      </c>
      <c r="W159" s="8">
        <v>79.026527900000005</v>
      </c>
      <c r="X159" s="4"/>
      <c r="Y159" s="8">
        <v>60.598356529999997</v>
      </c>
      <c r="Z159" s="7">
        <v>80.331545000000006</v>
      </c>
      <c r="AA159" s="4">
        <v>871135.63</v>
      </c>
      <c r="AB159" s="4">
        <v>12057479.6</v>
      </c>
      <c r="AC159" s="8">
        <v>79.114803120000005</v>
      </c>
      <c r="AD159" s="4"/>
      <c r="AE159" s="8">
        <v>50.851878560000003</v>
      </c>
      <c r="AF159" s="7">
        <v>79.579012273039595</v>
      </c>
      <c r="AG159" s="4">
        <v>2555878</v>
      </c>
      <c r="AH159" s="4">
        <v>15621883</v>
      </c>
      <c r="AI159" s="8">
        <v>83</v>
      </c>
      <c r="AJ159" s="4"/>
      <c r="AK159" s="8">
        <v>66</v>
      </c>
      <c r="AL159" s="7">
        <v>76.834591390891006</v>
      </c>
      <c r="AM159" s="4">
        <v>5589707</v>
      </c>
      <c r="AN159" s="4">
        <v>17145095</v>
      </c>
      <c r="AO159" s="8">
        <v>105.218081681783</v>
      </c>
      <c r="AP159" s="4">
        <v>4061688</v>
      </c>
      <c r="AQ159" s="8">
        <v>73.149331977696505</v>
      </c>
      <c r="AR159" s="7">
        <v>85.336862621738604</v>
      </c>
      <c r="AS159" s="4">
        <v>4865366</v>
      </c>
      <c r="AT159" s="4">
        <v>16697863</v>
      </c>
      <c r="AU159" s="8">
        <v>108.48058232</v>
      </c>
      <c r="AV159" s="4">
        <v>2230499</v>
      </c>
      <c r="AW159" s="8">
        <v>71.944766923000003</v>
      </c>
      <c r="AX159" s="7">
        <v>78.112775400603994</v>
      </c>
      <c r="AY159" s="4">
        <v>4164580</v>
      </c>
      <c r="AZ159" s="4">
        <v>16347487</v>
      </c>
      <c r="BA159" s="8">
        <v>98.7549784641229</v>
      </c>
      <c r="BB159" s="4">
        <v>1765483</v>
      </c>
      <c r="BC159" s="8">
        <v>64.646795731583495</v>
      </c>
      <c r="BD159" s="7">
        <v>75.840652117343296</v>
      </c>
      <c r="BE159" s="4">
        <v>6381432</v>
      </c>
      <c r="BF159" s="4">
        <v>19215825</v>
      </c>
      <c r="BG159" s="8">
        <v>107.730921846401</v>
      </c>
      <c r="BH159" s="4">
        <v>3924803</v>
      </c>
      <c r="BI159" s="8">
        <v>73.082618405656802</v>
      </c>
      <c r="BJ159" s="7"/>
      <c r="BK159" s="4"/>
      <c r="BL159" s="4"/>
      <c r="BM159" s="8"/>
      <c r="BN159" s="4"/>
      <c r="BO159" s="8"/>
      <c r="BP159" s="7"/>
      <c r="BQ159" s="4"/>
      <c r="BR159" s="4"/>
      <c r="BS159" s="8"/>
      <c r="BT159" s="4"/>
      <c r="BU159" s="8"/>
      <c r="BV159" s="7"/>
      <c r="BW159" s="4"/>
      <c r="BX159" s="4"/>
      <c r="BY159" s="8"/>
      <c r="BZ159" s="4"/>
      <c r="CA159" s="8"/>
      <c r="CB159" s="7"/>
      <c r="CC159" s="4"/>
      <c r="CD159" s="4"/>
      <c r="CE159" s="8"/>
      <c r="CF159" s="4"/>
      <c r="CG159" s="8"/>
      <c r="CH159" s="7"/>
      <c r="CI159" s="4"/>
      <c r="CJ159" s="4"/>
      <c r="CK159" s="8"/>
      <c r="CL159" s="4"/>
      <c r="CM159" s="8"/>
      <c r="CN159" s="7">
        <v>793.55890976745627</v>
      </c>
      <c r="CO159" s="4">
        <v>29320827.530000012</v>
      </c>
      <c r="CP159" s="4">
        <v>165320981.25</v>
      </c>
      <c r="CQ159" s="8">
        <v>948.23092777745978</v>
      </c>
      <c r="CR159" s="4">
        <v>15846256.860000007</v>
      </c>
      <c r="CS159" s="8">
        <v>702.63074779827252</v>
      </c>
      <c r="CV159" s="4"/>
      <c r="CW159" s="4"/>
      <c r="CX159" s="5">
        <f t="shared" si="2"/>
        <v>0</v>
      </c>
    </row>
    <row r="160" spans="1:102" x14ac:dyDescent="0.2">
      <c r="A160" s="2" t="s">
        <v>230</v>
      </c>
      <c r="B160" s="7">
        <v>80.911214184348495</v>
      </c>
      <c r="C160" s="4">
        <v>2303779.0800000099</v>
      </c>
      <c r="D160" s="4">
        <v>18714880.859999999</v>
      </c>
      <c r="E160" s="8">
        <v>66.561057868084802</v>
      </c>
      <c r="F160" s="4"/>
      <c r="G160" s="8">
        <v>50.899751826683001</v>
      </c>
      <c r="H160" s="7">
        <v>80.252766463183093</v>
      </c>
      <c r="I160" s="4">
        <v>4678775</v>
      </c>
      <c r="J160" s="4">
        <v>15377784</v>
      </c>
      <c r="K160" s="8">
        <v>65.517662938166396</v>
      </c>
      <c r="L160" s="4">
        <v>1628896</v>
      </c>
      <c r="M160" s="8">
        <v>40.979190551907998</v>
      </c>
      <c r="N160" s="7">
        <v>81.848594602467301</v>
      </c>
      <c r="O160" s="4">
        <v>4005668.3500000099</v>
      </c>
      <c r="P160" s="4">
        <v>15086051.999999899</v>
      </c>
      <c r="Q160" s="8">
        <v>66.839250329925903</v>
      </c>
      <c r="R160" s="4">
        <v>822654.20000000903</v>
      </c>
      <c r="S160" s="8">
        <v>39.263917275623697</v>
      </c>
      <c r="T160" s="7">
        <v>80.253764630000006</v>
      </c>
      <c r="U160" s="4">
        <v>5851336.21</v>
      </c>
      <c r="V160" s="4">
        <v>17481534.530000001</v>
      </c>
      <c r="W160" s="8">
        <v>77.864699349999995</v>
      </c>
      <c r="X160" s="4">
        <v>2671054.9500000002</v>
      </c>
      <c r="Y160" s="8">
        <v>44.067534680000001</v>
      </c>
      <c r="Z160" s="7">
        <v>79.766311137733197</v>
      </c>
      <c r="AA160" s="4">
        <v>7234483</v>
      </c>
      <c r="AB160" s="4">
        <v>23518192</v>
      </c>
      <c r="AC160" s="8">
        <v>91</v>
      </c>
      <c r="AD160" s="4">
        <v>6484221</v>
      </c>
      <c r="AE160" s="8">
        <v>59</v>
      </c>
      <c r="AF160" s="7"/>
      <c r="AG160" s="4"/>
      <c r="AH160" s="4"/>
      <c r="AI160" s="8"/>
      <c r="AJ160" s="4"/>
      <c r="AK160" s="8"/>
      <c r="AL160" s="7"/>
      <c r="AM160" s="4"/>
      <c r="AN160" s="4"/>
      <c r="AO160" s="8"/>
      <c r="AP160" s="4"/>
      <c r="AQ160" s="8"/>
      <c r="AR160" s="7"/>
      <c r="AS160" s="4"/>
      <c r="AT160" s="4"/>
      <c r="AU160" s="8"/>
      <c r="AV160" s="4"/>
      <c r="AW160" s="8"/>
      <c r="AX160" s="7"/>
      <c r="AY160" s="4"/>
      <c r="AZ160" s="4"/>
      <c r="BA160" s="8"/>
      <c r="BB160" s="4"/>
      <c r="BC160" s="8"/>
      <c r="BD160" s="7"/>
      <c r="BE160" s="4"/>
      <c r="BF160" s="4"/>
      <c r="BG160" s="8"/>
      <c r="BH160" s="4"/>
      <c r="BI160" s="8"/>
      <c r="BJ160" s="7"/>
      <c r="BK160" s="4"/>
      <c r="BL160" s="4"/>
      <c r="BM160" s="8"/>
      <c r="BN160" s="4"/>
      <c r="BO160" s="8"/>
      <c r="BP160" s="7"/>
      <c r="BQ160" s="4"/>
      <c r="BR160" s="4"/>
      <c r="BS160" s="8"/>
      <c r="BT160" s="4"/>
      <c r="BU160" s="8"/>
      <c r="BV160" s="7"/>
      <c r="BW160" s="4"/>
      <c r="BX160" s="4"/>
      <c r="BY160" s="8"/>
      <c r="BZ160" s="4"/>
      <c r="CA160" s="8"/>
      <c r="CB160" s="7"/>
      <c r="CC160" s="4"/>
      <c r="CD160" s="4"/>
      <c r="CE160" s="8"/>
      <c r="CF160" s="4"/>
      <c r="CG160" s="8"/>
      <c r="CH160" s="7"/>
      <c r="CI160" s="4"/>
      <c r="CJ160" s="4"/>
      <c r="CK160" s="8"/>
      <c r="CL160" s="4"/>
      <c r="CM160" s="8"/>
      <c r="CN160" s="7">
        <v>403.03265101773206</v>
      </c>
      <c r="CO160" s="4">
        <v>24074041.640000019</v>
      </c>
      <c r="CP160" s="4">
        <v>90178443.389999896</v>
      </c>
      <c r="CQ160" s="8">
        <v>367.7826704861771</v>
      </c>
      <c r="CR160" s="4">
        <v>11606826.15000001</v>
      </c>
      <c r="CS160" s="8">
        <v>234.2103943342147</v>
      </c>
      <c r="CV160" s="4"/>
      <c r="CW160" s="4"/>
      <c r="CX160" s="5">
        <f t="shared" si="2"/>
        <v>0</v>
      </c>
    </row>
    <row r="161" spans="1:102" x14ac:dyDescent="0.2">
      <c r="A161" s="2" t="s">
        <v>923</v>
      </c>
      <c r="B161" s="7">
        <v>80.520830865247305</v>
      </c>
      <c r="C161" s="4">
        <v>6426480.1400000397</v>
      </c>
      <c r="D161" s="4">
        <v>23343622.429999899</v>
      </c>
      <c r="E161" s="8">
        <v>77.853263048498405</v>
      </c>
      <c r="F161" s="4">
        <v>1329110.69000004</v>
      </c>
      <c r="G161" s="8">
        <v>50.399687311344302</v>
      </c>
      <c r="H161" s="7">
        <v>78.372584340924604</v>
      </c>
      <c r="I161" s="4">
        <v>6535332.7700000098</v>
      </c>
      <c r="J161" s="4">
        <v>18646036.829999998</v>
      </c>
      <c r="K161" s="8">
        <v>57.573879471352598</v>
      </c>
      <c r="L161" s="4">
        <v>1356122.3900000099</v>
      </c>
      <c r="M161" s="8">
        <v>37.748229302609403</v>
      </c>
      <c r="N161" s="7"/>
      <c r="O161" s="4"/>
      <c r="P161" s="4">
        <v>11092508.17</v>
      </c>
      <c r="Q161" s="8"/>
      <c r="R161" s="4"/>
      <c r="S161" s="8"/>
      <c r="T161" s="7">
        <v>76.882849780000001</v>
      </c>
      <c r="U161" s="4">
        <v>14554087.050000001</v>
      </c>
      <c r="V161" s="4">
        <v>14965640.84</v>
      </c>
      <c r="W161" s="8">
        <v>49.25094163</v>
      </c>
      <c r="X161" s="4">
        <v>8346265.0199999996</v>
      </c>
      <c r="Y161" s="8">
        <v>29.528130749999999</v>
      </c>
      <c r="Z161" s="7">
        <v>77.523900344782902</v>
      </c>
      <c r="AA161" s="4">
        <v>11766204</v>
      </c>
      <c r="AB161" s="4">
        <v>17218464</v>
      </c>
      <c r="AC161" s="8">
        <v>50</v>
      </c>
      <c r="AD161" s="4">
        <v>5442875</v>
      </c>
      <c r="AE161" s="8">
        <v>33</v>
      </c>
      <c r="AF161" s="7"/>
      <c r="AG161" s="4"/>
      <c r="AH161" s="4"/>
      <c r="AI161" s="8"/>
      <c r="AJ161" s="4"/>
      <c r="AK161" s="8"/>
      <c r="AL161" s="7"/>
      <c r="AM161" s="4"/>
      <c r="AN161" s="4"/>
      <c r="AO161" s="8"/>
      <c r="AP161" s="4"/>
      <c r="AQ161" s="8"/>
      <c r="AR161" s="7"/>
      <c r="AS161" s="4"/>
      <c r="AT161" s="4"/>
      <c r="AU161" s="8"/>
      <c r="AV161" s="4"/>
      <c r="AW161" s="8"/>
      <c r="AX161" s="7"/>
      <c r="AY161" s="4"/>
      <c r="AZ161" s="4"/>
      <c r="BA161" s="8"/>
      <c r="BB161" s="4"/>
      <c r="BC161" s="8"/>
      <c r="BD161" s="7"/>
      <c r="BE161" s="4"/>
      <c r="BF161" s="4"/>
      <c r="BG161" s="8"/>
      <c r="BH161" s="4"/>
      <c r="BI161" s="8"/>
      <c r="BJ161" s="7"/>
      <c r="BK161" s="4"/>
      <c r="BL161" s="4"/>
      <c r="BM161" s="8"/>
      <c r="BN161" s="4"/>
      <c r="BO161" s="8"/>
      <c r="BP161" s="7"/>
      <c r="BQ161" s="4"/>
      <c r="BR161" s="4"/>
      <c r="BS161" s="8"/>
      <c r="BT161" s="4"/>
      <c r="BU161" s="8"/>
      <c r="BV161" s="7"/>
      <c r="BW161" s="4"/>
      <c r="BX161" s="4"/>
      <c r="BY161" s="8"/>
      <c r="BZ161" s="4"/>
      <c r="CA161" s="8"/>
      <c r="CB161" s="7"/>
      <c r="CC161" s="4"/>
      <c r="CD161" s="4"/>
      <c r="CE161" s="8"/>
      <c r="CF161" s="4"/>
      <c r="CG161" s="8"/>
      <c r="CH161" s="7"/>
      <c r="CI161" s="4"/>
      <c r="CJ161" s="4"/>
      <c r="CK161" s="8"/>
      <c r="CL161" s="4"/>
      <c r="CM161" s="8"/>
      <c r="CN161" s="7">
        <v>313.30016533095477</v>
      </c>
      <c r="CO161" s="4">
        <v>39282103.960000053</v>
      </c>
      <c r="CP161" s="4">
        <v>85266272.269999906</v>
      </c>
      <c r="CQ161" s="8">
        <v>234.678084149851</v>
      </c>
      <c r="CR161" s="4">
        <v>16474373.10000005</v>
      </c>
      <c r="CS161" s="8">
        <v>150.6760473639537</v>
      </c>
      <c r="CV161" s="4"/>
      <c r="CW161" s="4"/>
      <c r="CX161" s="5">
        <f t="shared" si="2"/>
        <v>0</v>
      </c>
    </row>
    <row r="162" spans="1:102" x14ac:dyDescent="0.2">
      <c r="A162" s="2" t="s">
        <v>233</v>
      </c>
      <c r="B162" s="7">
        <v>45.609721210954703</v>
      </c>
      <c r="C162" s="4">
        <v>3099118.34</v>
      </c>
      <c r="D162" s="4">
        <v>12763515.779999999</v>
      </c>
      <c r="E162" s="8">
        <v>209.99094736666899</v>
      </c>
      <c r="F162" s="4">
        <v>3827685.83</v>
      </c>
      <c r="G162" s="8">
        <v>202.14124163957999</v>
      </c>
      <c r="H162" s="7"/>
      <c r="I162" s="4"/>
      <c r="J162" s="4">
        <v>12791581.27</v>
      </c>
      <c r="K162" s="8"/>
      <c r="L162" s="4"/>
      <c r="M162" s="8"/>
      <c r="N162" s="7">
        <v>85.948631772169307</v>
      </c>
      <c r="O162" s="4">
        <v>276768.32999999798</v>
      </c>
      <c r="P162" s="4">
        <v>12118763.85</v>
      </c>
      <c r="Q162" s="8">
        <v>62.913322603887302</v>
      </c>
      <c r="R162" s="4"/>
      <c r="S162" s="8">
        <v>46.596392978062902</v>
      </c>
      <c r="T162" s="7">
        <v>89.766183380000001</v>
      </c>
      <c r="U162" s="4"/>
      <c r="V162" s="4">
        <v>10108273.93</v>
      </c>
      <c r="W162" s="8">
        <v>59.721583199999998</v>
      </c>
      <c r="X162" s="4"/>
      <c r="Y162" s="8">
        <v>37.14688203</v>
      </c>
      <c r="Z162" s="7">
        <v>87.810094370000002</v>
      </c>
      <c r="AA162" s="4">
        <v>1778457.26</v>
      </c>
      <c r="AB162" s="4">
        <v>10623119.970000001</v>
      </c>
      <c r="AC162" s="8">
        <v>71.078491439999993</v>
      </c>
      <c r="AD162" s="4">
        <v>1712392.06</v>
      </c>
      <c r="AE162" s="8">
        <v>38.812054209999999</v>
      </c>
      <c r="AF162" s="7">
        <v>86.217666730781204</v>
      </c>
      <c r="AG162" s="4">
        <v>3118953</v>
      </c>
      <c r="AH162" s="4">
        <v>12351144</v>
      </c>
      <c r="AI162" s="8">
        <v>78</v>
      </c>
      <c r="AJ162" s="4">
        <v>2302957</v>
      </c>
      <c r="AK162" s="8">
        <v>45</v>
      </c>
      <c r="AL162" s="7">
        <v>83.796981056070294</v>
      </c>
      <c r="AM162" s="4">
        <v>2849580</v>
      </c>
      <c r="AN162" s="4">
        <v>13650748</v>
      </c>
      <c r="AO162" s="8">
        <v>82.912297101253202</v>
      </c>
      <c r="AP162" s="4">
        <v>2540249</v>
      </c>
      <c r="AQ162" s="8">
        <v>49.111770065096202</v>
      </c>
      <c r="AR162" s="7">
        <v>84.027970220564399</v>
      </c>
      <c r="AS162" s="4">
        <v>3227926</v>
      </c>
      <c r="AT162" s="4">
        <v>14217309</v>
      </c>
      <c r="AU162" s="8">
        <v>82.696210156000006</v>
      </c>
      <c r="AV162" s="4">
        <v>2370204</v>
      </c>
      <c r="AW162" s="8">
        <v>49.848095231000002</v>
      </c>
      <c r="AX162" s="7">
        <v>81.889022292869399</v>
      </c>
      <c r="AY162" s="4">
        <v>4678337</v>
      </c>
      <c r="AZ162" s="4">
        <v>17958980.5</v>
      </c>
      <c r="BA162" s="8">
        <v>92.156358432690794</v>
      </c>
      <c r="BB162" s="4">
        <v>3962753</v>
      </c>
      <c r="BC162" s="8">
        <v>61.8515274916019</v>
      </c>
      <c r="BD162" s="7">
        <v>81.460416873536005</v>
      </c>
      <c r="BE162" s="4">
        <v>4618917</v>
      </c>
      <c r="BF162" s="4">
        <v>22097241</v>
      </c>
      <c r="BG162" s="8">
        <v>105.588563746947</v>
      </c>
      <c r="BH162" s="4">
        <v>3231604</v>
      </c>
      <c r="BI162" s="8">
        <v>75.327481663431598</v>
      </c>
      <c r="BJ162" s="7">
        <v>81.703831204461594</v>
      </c>
      <c r="BK162" s="4">
        <v>1034397</v>
      </c>
      <c r="BL162" s="4">
        <v>64540623</v>
      </c>
      <c r="BM162" s="8">
        <v>219.04629965081099</v>
      </c>
      <c r="BN162" s="4">
        <v>-302020</v>
      </c>
      <c r="BO162" s="8">
        <v>200.05266356369199</v>
      </c>
      <c r="BP162" s="7">
        <v>82.326493317690193</v>
      </c>
      <c r="BQ162" s="4">
        <v>2059544</v>
      </c>
      <c r="BR162" s="4">
        <v>78002640</v>
      </c>
      <c r="BS162" s="8">
        <v>281.81034049197899</v>
      </c>
      <c r="BT162" s="4">
        <v>88097</v>
      </c>
      <c r="BU162" s="8">
        <v>251.07139077979599</v>
      </c>
      <c r="BV162" s="7">
        <v>84.4564530377409</v>
      </c>
      <c r="BW162" s="4">
        <v>-1623774</v>
      </c>
      <c r="BX162" s="4">
        <v>64063731</v>
      </c>
      <c r="BY162" s="8">
        <v>237.24962448013599</v>
      </c>
      <c r="BZ162" s="4">
        <v>-4058184</v>
      </c>
      <c r="CA162" s="8">
        <v>192.78858215982399</v>
      </c>
      <c r="CB162" s="7">
        <v>83.357187921312871</v>
      </c>
      <c r="CC162" s="4">
        <v>-624586</v>
      </c>
      <c r="CD162" s="4">
        <v>54838365</v>
      </c>
      <c r="CE162" s="8">
        <v>203.45292160173801</v>
      </c>
      <c r="CF162" s="4">
        <v>-2840656</v>
      </c>
      <c r="CG162" s="8">
        <v>156.88262956553299</v>
      </c>
      <c r="CH162" s="7">
        <v>85.41209633746459</v>
      </c>
      <c r="CI162" s="4">
        <v>-3195121</v>
      </c>
      <c r="CJ162" s="4">
        <v>4079025</v>
      </c>
      <c r="CK162" s="8">
        <v>86.945978110329193</v>
      </c>
      <c r="CL162" s="4">
        <v>-5428196</v>
      </c>
      <c r="CM162" s="8">
        <v>11.1791139340485</v>
      </c>
      <c r="CN162" s="7">
        <v>1143.7827497256155</v>
      </c>
      <c r="CO162" s="4">
        <v>21298516.93</v>
      </c>
      <c r="CP162" s="4">
        <v>404205061.30000001</v>
      </c>
      <c r="CQ162" s="8">
        <v>1873.5629383824407</v>
      </c>
      <c r="CR162" s="4">
        <v>7406885.8900000006</v>
      </c>
      <c r="CS162" s="8">
        <v>1417.8098253116661</v>
      </c>
      <c r="CV162" s="4">
        <v>54838365</v>
      </c>
      <c r="CW162" s="4">
        <v>4079025</v>
      </c>
      <c r="CX162" s="5">
        <f t="shared" si="2"/>
        <v>-50759340</v>
      </c>
    </row>
    <row r="163" spans="1:102" x14ac:dyDescent="0.2">
      <c r="A163" s="2" t="s">
        <v>473</v>
      </c>
      <c r="B163" s="7">
        <v>74.900918749493201</v>
      </c>
      <c r="C163" s="4">
        <v>943472.28000001202</v>
      </c>
      <c r="D163" s="4">
        <v>18499563.760000002</v>
      </c>
      <c r="E163" s="8">
        <v>105.41356336003101</v>
      </c>
      <c r="F163" s="4">
        <v>2434201.1600000099</v>
      </c>
      <c r="G163" s="8">
        <v>82.085008651603403</v>
      </c>
      <c r="H163" s="7">
        <v>74.189878925477799</v>
      </c>
      <c r="I163" s="4">
        <v>2110864.8099999898</v>
      </c>
      <c r="J163" s="4">
        <v>17959103.239999998</v>
      </c>
      <c r="K163" s="8">
        <v>102.268732804997</v>
      </c>
      <c r="L163" s="4">
        <v>1886835.45999999</v>
      </c>
      <c r="M163" s="8">
        <v>77.292765742576904</v>
      </c>
      <c r="N163" s="7">
        <v>74.878387582543397</v>
      </c>
      <c r="O163" s="4">
        <v>976847.99</v>
      </c>
      <c r="P163" s="4">
        <v>13502674.58</v>
      </c>
      <c r="Q163" s="8">
        <v>81.348016224287505</v>
      </c>
      <c r="R163" s="4"/>
      <c r="S163" s="8">
        <v>56.548458455923303</v>
      </c>
      <c r="T163" s="7">
        <v>74.504363080000005</v>
      </c>
      <c r="U163" s="4">
        <v>2204487.4500000002</v>
      </c>
      <c r="V163" s="4">
        <v>11782105.85</v>
      </c>
      <c r="W163" s="8">
        <v>71.224672609999999</v>
      </c>
      <c r="X163" s="4">
        <v>191148.21</v>
      </c>
      <c r="Y163" s="8">
        <v>48.336839560000001</v>
      </c>
      <c r="Z163" s="7">
        <v>73.847826580000003</v>
      </c>
      <c r="AA163" s="4">
        <v>3801639.47</v>
      </c>
      <c r="AB163" s="4">
        <v>15189185.529999999</v>
      </c>
      <c r="AC163" s="8">
        <v>80.309511670000006</v>
      </c>
      <c r="AD163" s="4">
        <v>836464.69</v>
      </c>
      <c r="AE163" s="8">
        <v>63.002418910000003</v>
      </c>
      <c r="AF163" s="7">
        <v>72.061213979472299</v>
      </c>
      <c r="AG163" s="4">
        <v>6472830</v>
      </c>
      <c r="AH163" s="4">
        <v>18910541</v>
      </c>
      <c r="AI163" s="8">
        <v>97</v>
      </c>
      <c r="AJ163" s="4">
        <v>3945644</v>
      </c>
      <c r="AK163" s="8">
        <v>77</v>
      </c>
      <c r="AL163" s="7">
        <v>73.426863959863894</v>
      </c>
      <c r="AM163" s="4">
        <v>5217498</v>
      </c>
      <c r="AN163" s="4">
        <v>19512678</v>
      </c>
      <c r="AO163" s="8">
        <v>105.044288177635</v>
      </c>
      <c r="AP163" s="4">
        <v>3373068</v>
      </c>
      <c r="AQ163" s="8">
        <v>81.330850255483895</v>
      </c>
      <c r="AR163" s="7">
        <v>74.905807808021706</v>
      </c>
      <c r="AS163" s="4">
        <v>6167767</v>
      </c>
      <c r="AT163" s="4">
        <v>22723795</v>
      </c>
      <c r="AU163" s="8">
        <v>136.04575163999999</v>
      </c>
      <c r="AV163" s="4">
        <v>3573330</v>
      </c>
      <c r="AW163" s="8">
        <v>95.866104899000007</v>
      </c>
      <c r="AX163" s="7">
        <v>75.3946397922724</v>
      </c>
      <c r="AY163" s="4">
        <v>4365744</v>
      </c>
      <c r="AZ163" s="4">
        <v>23240662</v>
      </c>
      <c r="BA163" s="8">
        <v>142.14165933414</v>
      </c>
      <c r="BB163" s="4">
        <v>2076194</v>
      </c>
      <c r="BC163" s="8">
        <v>95.035529171886793</v>
      </c>
      <c r="BD163" s="7">
        <v>73.664564849559895</v>
      </c>
      <c r="BE163" s="4">
        <v>5483920</v>
      </c>
      <c r="BF163" s="4">
        <v>24341210</v>
      </c>
      <c r="BG163" s="8">
        <v>129.523484024835</v>
      </c>
      <c r="BH163" s="4">
        <v>3261420</v>
      </c>
      <c r="BI163" s="8">
        <v>95.794162719150904</v>
      </c>
      <c r="BJ163" s="7">
        <v>69.112027249961301</v>
      </c>
      <c r="BK163" s="4">
        <v>9263283</v>
      </c>
      <c r="BL163" s="4">
        <v>28945431</v>
      </c>
      <c r="BM163" s="8">
        <v>138.353184184924</v>
      </c>
      <c r="BN163" s="4">
        <v>6521176</v>
      </c>
      <c r="BO163" s="8">
        <v>107.987117845372</v>
      </c>
      <c r="BP163" s="7">
        <v>68.926729572404</v>
      </c>
      <c r="BQ163" s="4">
        <v>8996455</v>
      </c>
      <c r="BR163" s="4">
        <v>32976674</v>
      </c>
      <c r="BS163" s="8">
        <v>151.79162399922001</v>
      </c>
      <c r="BT163" s="4">
        <v>6042491</v>
      </c>
      <c r="BU163" s="8">
        <v>118.58386231377401</v>
      </c>
      <c r="BV163" s="7">
        <v>66.680618052535905</v>
      </c>
      <c r="BW163" s="4">
        <v>8800333</v>
      </c>
      <c r="BX163" s="4">
        <v>38730658</v>
      </c>
      <c r="BY163" s="8">
        <v>177.210512044995</v>
      </c>
      <c r="BZ163" s="4">
        <v>5675565</v>
      </c>
      <c r="CA163" s="8">
        <v>129.894725554915</v>
      </c>
      <c r="CB163" s="7">
        <v>65.360944929262345</v>
      </c>
      <c r="CC163" s="4">
        <v>8475835</v>
      </c>
      <c r="CD163" s="4">
        <v>43278276</v>
      </c>
      <c r="CE163" s="8">
        <v>184.99616789931699</v>
      </c>
      <c r="CF163" s="4">
        <v>4885460</v>
      </c>
      <c r="CG163" s="8">
        <v>135.86413763572801</v>
      </c>
      <c r="CH163" s="7">
        <v>67.194497385581769</v>
      </c>
      <c r="CI163" s="4">
        <v>2322106</v>
      </c>
      <c r="CJ163" s="4">
        <v>31000560</v>
      </c>
      <c r="CK163" s="8">
        <v>132.52317782356101</v>
      </c>
      <c r="CL163" s="4">
        <v>-877894</v>
      </c>
      <c r="CM163" s="8">
        <v>89.683576743369599</v>
      </c>
      <c r="CN163" s="7">
        <v>1079.0492824964499</v>
      </c>
      <c r="CO163" s="4">
        <v>75603083</v>
      </c>
      <c r="CP163" s="4">
        <v>360593117.95999998</v>
      </c>
      <c r="CQ163" s="8">
        <v>1835.1943457979428</v>
      </c>
      <c r="CR163" s="4">
        <v>43825103.519999996</v>
      </c>
      <c r="CS163" s="8">
        <v>1354.3055584587837</v>
      </c>
      <c r="CV163" s="4">
        <v>43278276</v>
      </c>
      <c r="CW163" s="4">
        <v>31000560</v>
      </c>
      <c r="CX163" s="5">
        <f t="shared" si="2"/>
        <v>-12277716</v>
      </c>
    </row>
    <row r="164" spans="1:102" x14ac:dyDescent="0.2">
      <c r="A164" s="2" t="s">
        <v>329</v>
      </c>
      <c r="B164" s="7"/>
      <c r="C164" s="4"/>
      <c r="D164" s="4">
        <v>23332858.050000101</v>
      </c>
      <c r="E164" s="8"/>
      <c r="F164" s="4"/>
      <c r="G164" s="8"/>
      <c r="H164" s="7">
        <v>86.387508153413094</v>
      </c>
      <c r="I164" s="4">
        <v>2914278.1899999701</v>
      </c>
      <c r="J164" s="4">
        <v>10459329.599999901</v>
      </c>
      <c r="K164" s="8">
        <v>27.626475441634799</v>
      </c>
      <c r="L164" s="4">
        <v>1576278.98999997</v>
      </c>
      <c r="M164" s="8">
        <v>14.0613456328736</v>
      </c>
      <c r="N164" s="7">
        <v>86.948250657053904</v>
      </c>
      <c r="O164" s="4">
        <v>3922106.31999995</v>
      </c>
      <c r="P164" s="4">
        <v>4433684.3399997996</v>
      </c>
      <c r="Q164" s="8">
        <v>19.290780749044099</v>
      </c>
      <c r="R164" s="4">
        <v>1572168.77999995</v>
      </c>
      <c r="S164" s="8">
        <v>5.8436543432261896</v>
      </c>
      <c r="T164" s="7">
        <v>83.03625366</v>
      </c>
      <c r="U164" s="4">
        <v>8772508.5999999996</v>
      </c>
      <c r="V164" s="4">
        <v>10253080.98</v>
      </c>
      <c r="W164" s="8">
        <v>35.911608659999999</v>
      </c>
      <c r="X164" s="4">
        <v>3958883.26</v>
      </c>
      <c r="Y164" s="8">
        <v>13.33251754</v>
      </c>
      <c r="Z164" s="7">
        <v>86.118906780000003</v>
      </c>
      <c r="AA164" s="4">
        <v>9308179.5800000001</v>
      </c>
      <c r="AB164" s="4">
        <v>14698550.34</v>
      </c>
      <c r="AC164" s="8">
        <v>37.349495439999998</v>
      </c>
      <c r="AD164" s="4">
        <v>6004762.79</v>
      </c>
      <c r="AE164" s="8">
        <v>18.989615239999999</v>
      </c>
      <c r="AF164" s="7">
        <v>81.8502620775389</v>
      </c>
      <c r="AG164" s="4">
        <v>10344286</v>
      </c>
      <c r="AH164" s="4">
        <v>17045577</v>
      </c>
      <c r="AI164" s="8">
        <v>40</v>
      </c>
      <c r="AJ164" s="4">
        <v>9498799</v>
      </c>
      <c r="AK164" s="8">
        <v>22</v>
      </c>
      <c r="AL164" s="7">
        <v>81.082144031876197</v>
      </c>
      <c r="AM164" s="4">
        <v>8548606</v>
      </c>
      <c r="AN164" s="4">
        <v>18566272</v>
      </c>
      <c r="AO164" s="8">
        <v>49.619762617385398</v>
      </c>
      <c r="AP164" s="4">
        <v>5393513</v>
      </c>
      <c r="AQ164" s="8">
        <v>23.298289217034998</v>
      </c>
      <c r="AR164" s="7">
        <v>81.881675850111606</v>
      </c>
      <c r="AS164" s="4">
        <v>4696938</v>
      </c>
      <c r="AT164" s="4">
        <v>19615207</v>
      </c>
      <c r="AU164" s="8">
        <v>63.719505087000002</v>
      </c>
      <c r="AV164" s="4">
        <v>962242</v>
      </c>
      <c r="AW164" s="8">
        <v>23.679514781000002</v>
      </c>
      <c r="AX164" s="7">
        <v>81.325087935611194</v>
      </c>
      <c r="AY164" s="4">
        <v>8582765</v>
      </c>
      <c r="AZ164" s="4">
        <v>21001122</v>
      </c>
      <c r="BA164" s="8">
        <v>68.894614002560502</v>
      </c>
      <c r="BB164" s="4">
        <v>3004873</v>
      </c>
      <c r="BC164" s="8">
        <v>25.191970452437001</v>
      </c>
      <c r="BD164" s="7">
        <v>80.749112302143899</v>
      </c>
      <c r="BE164" s="4">
        <v>6268818</v>
      </c>
      <c r="BF164" s="4">
        <v>28568972</v>
      </c>
      <c r="BG164" s="8">
        <v>61.478112423963097</v>
      </c>
      <c r="BH164" s="4">
        <v>159412</v>
      </c>
      <c r="BI164" s="8">
        <v>32.7975587957146</v>
      </c>
      <c r="BJ164" s="7">
        <v>81.611617466549006</v>
      </c>
      <c r="BK164" s="4">
        <v>7004614</v>
      </c>
      <c r="BL164" s="4">
        <v>25937300</v>
      </c>
      <c r="BM164" s="8">
        <v>49.302923926954101</v>
      </c>
      <c r="BN164" s="4">
        <v>152491</v>
      </c>
      <c r="BO164" s="8">
        <v>29.486296346918</v>
      </c>
      <c r="BP164" s="7">
        <v>80.198430052560795</v>
      </c>
      <c r="BQ164" s="4">
        <v>7895485</v>
      </c>
      <c r="BR164" s="4">
        <v>24182633</v>
      </c>
      <c r="BS164" s="8">
        <v>43.437980754481899</v>
      </c>
      <c r="BT164" s="4">
        <v>207793</v>
      </c>
      <c r="BU164" s="8">
        <v>26.4716643626337</v>
      </c>
      <c r="BV164" s="7"/>
      <c r="BW164" s="4"/>
      <c r="BX164" s="4"/>
      <c r="BY164" s="8"/>
      <c r="BZ164" s="4"/>
      <c r="CA164" s="8"/>
      <c r="CB164" s="7">
        <v>76.141626869360678</v>
      </c>
      <c r="CC164" s="4">
        <v>10170386</v>
      </c>
      <c r="CD164" s="4">
        <v>24621692</v>
      </c>
      <c r="CE164" s="8">
        <v>50.110692888239498</v>
      </c>
      <c r="CF164" s="4">
        <v>2446726</v>
      </c>
      <c r="CG164" s="8">
        <v>23.525641323549301</v>
      </c>
      <c r="CH164" s="7"/>
      <c r="CI164" s="4"/>
      <c r="CJ164" s="4"/>
      <c r="CK164" s="8"/>
      <c r="CL164" s="4"/>
      <c r="CM164" s="8"/>
      <c r="CN164" s="7">
        <v>987.33087583621921</v>
      </c>
      <c r="CO164" s="4">
        <v>88428970.689999923</v>
      </c>
      <c r="CP164" s="4">
        <v>242716278.30999982</v>
      </c>
      <c r="CQ164" s="8">
        <v>546.74195199126336</v>
      </c>
      <c r="CR164" s="4">
        <v>34937942.819999918</v>
      </c>
      <c r="CS164" s="8">
        <v>258.67806803538741</v>
      </c>
      <c r="CV164" s="4">
        <v>24621692</v>
      </c>
      <c r="CW164" s="4"/>
      <c r="CX164" s="5">
        <f t="shared" si="2"/>
        <v>-24621692</v>
      </c>
    </row>
    <row r="165" spans="1:102" x14ac:dyDescent="0.2">
      <c r="A165" s="2" t="s">
        <v>64</v>
      </c>
      <c r="B165" s="7"/>
      <c r="C165" s="4"/>
      <c r="D165" s="4"/>
      <c r="E165" s="8"/>
      <c r="F165" s="4"/>
      <c r="G165" s="8"/>
      <c r="H165" s="7">
        <v>80.9689080545199</v>
      </c>
      <c r="I165" s="4">
        <v>4431807.2400000198</v>
      </c>
      <c r="J165" s="4">
        <v>6220789.8200000497</v>
      </c>
      <c r="K165" s="8">
        <v>29.3486343777335</v>
      </c>
      <c r="L165" s="4">
        <v>671059.51000001701</v>
      </c>
      <c r="M165" s="8">
        <v>10.8696148582737</v>
      </c>
      <c r="N165" s="7">
        <v>80.847583195061901</v>
      </c>
      <c r="O165" s="4">
        <v>5910209.6399999997</v>
      </c>
      <c r="P165" s="4">
        <v>5284002.3899999298</v>
      </c>
      <c r="Q165" s="8">
        <v>33.425976114730403</v>
      </c>
      <c r="R165" s="4">
        <v>19871.959999993502</v>
      </c>
      <c r="S165" s="8">
        <v>9.1440473179833095</v>
      </c>
      <c r="T165" s="7">
        <v>81.809285310000007</v>
      </c>
      <c r="U165" s="4">
        <v>6941547.9299999997</v>
      </c>
      <c r="V165" s="4">
        <v>7388932.5</v>
      </c>
      <c r="W165" s="8">
        <v>49.870175930000002</v>
      </c>
      <c r="X165" s="4">
        <v>1488904.02</v>
      </c>
      <c r="Y165" s="8">
        <v>12.75226376</v>
      </c>
      <c r="Z165" s="7">
        <v>81.105675070000004</v>
      </c>
      <c r="AA165" s="4">
        <v>7822671.6299999999</v>
      </c>
      <c r="AB165" s="4">
        <v>11591751.949999999</v>
      </c>
      <c r="AC165" s="8">
        <v>58.090846390000003</v>
      </c>
      <c r="AD165" s="4">
        <v>3652274.57</v>
      </c>
      <c r="AE165" s="8">
        <v>19.800503320000001</v>
      </c>
      <c r="AF165" s="7">
        <v>81.711789576968599</v>
      </c>
      <c r="AG165" s="4">
        <v>5952105</v>
      </c>
      <c r="AH165" s="4">
        <v>12497878</v>
      </c>
      <c r="AI165" s="8">
        <v>49</v>
      </c>
      <c r="AJ165" s="4">
        <v>1828806</v>
      </c>
      <c r="AK165" s="8">
        <v>21</v>
      </c>
      <c r="AL165" s="7">
        <v>83.595879011828998</v>
      </c>
      <c r="AM165" s="4">
        <v>4586087</v>
      </c>
      <c r="AN165" s="4">
        <v>10824765</v>
      </c>
      <c r="AO165" s="8">
        <v>39.819109466118398</v>
      </c>
      <c r="AP165" s="4">
        <v>1814385</v>
      </c>
      <c r="AQ165" s="8">
        <v>18.073726794833401</v>
      </c>
      <c r="AR165" s="7">
        <v>82.728593058975306</v>
      </c>
      <c r="AS165" s="4">
        <v>5160691</v>
      </c>
      <c r="AT165" s="4">
        <v>10876743</v>
      </c>
      <c r="AU165" s="8">
        <v>51.570810422000001</v>
      </c>
      <c r="AV165" s="4">
        <v>2558280</v>
      </c>
      <c r="AW165" s="8">
        <v>18.181920033000001</v>
      </c>
      <c r="AX165" s="7">
        <v>79.912534129621505</v>
      </c>
      <c r="AY165" s="4">
        <v>13516104</v>
      </c>
      <c r="AZ165" s="4">
        <v>16607322</v>
      </c>
      <c r="BA165" s="8">
        <v>55.205906242051299</v>
      </c>
      <c r="BB165" s="4">
        <v>7796405</v>
      </c>
      <c r="BC165" s="8">
        <v>28.399639303091899</v>
      </c>
      <c r="BD165" s="7">
        <v>78.735312202428801</v>
      </c>
      <c r="BE165" s="4">
        <v>11677543</v>
      </c>
      <c r="BF165" s="4">
        <v>25827708</v>
      </c>
      <c r="BG165" s="8">
        <v>60.7335777386158</v>
      </c>
      <c r="BH165" s="4">
        <v>8496466</v>
      </c>
      <c r="BI165" s="8">
        <v>42.744604938656401</v>
      </c>
      <c r="BJ165" s="7"/>
      <c r="BK165" s="4"/>
      <c r="BL165" s="4"/>
      <c r="BM165" s="8"/>
      <c r="BN165" s="4"/>
      <c r="BO165" s="8"/>
      <c r="BP165" s="7"/>
      <c r="BQ165" s="4"/>
      <c r="BR165" s="4"/>
      <c r="BS165" s="8"/>
      <c r="BT165" s="4"/>
      <c r="BU165" s="8"/>
      <c r="BV165" s="7"/>
      <c r="BW165" s="4"/>
      <c r="BX165" s="4"/>
      <c r="BY165" s="8"/>
      <c r="BZ165" s="4"/>
      <c r="CA165" s="8"/>
      <c r="CB165" s="7"/>
      <c r="CC165" s="4"/>
      <c r="CD165" s="4"/>
      <c r="CE165" s="8"/>
      <c r="CF165" s="4"/>
      <c r="CG165" s="8"/>
      <c r="CH165" s="7"/>
      <c r="CI165" s="4"/>
      <c r="CJ165" s="4"/>
      <c r="CK165" s="8"/>
      <c r="CL165" s="4"/>
      <c r="CM165" s="8"/>
      <c r="CN165" s="7">
        <v>731.41555960940502</v>
      </c>
      <c r="CO165" s="4">
        <v>65998766.440000013</v>
      </c>
      <c r="CP165" s="4">
        <v>107119892.65999998</v>
      </c>
      <c r="CQ165" s="8">
        <v>427.06503668124941</v>
      </c>
      <c r="CR165" s="4">
        <v>28326452.06000001</v>
      </c>
      <c r="CS165" s="8">
        <v>180.96632032583872</v>
      </c>
      <c r="CV165" s="4"/>
      <c r="CW165" s="4"/>
      <c r="CX165" s="5">
        <f t="shared" si="2"/>
        <v>0</v>
      </c>
    </row>
    <row r="166" spans="1:102" x14ac:dyDescent="0.2">
      <c r="A166" s="2" t="s">
        <v>838</v>
      </c>
      <c r="B166" s="7">
        <v>28.423481989437001</v>
      </c>
      <c r="C166" s="4">
        <v>1738824.15</v>
      </c>
      <c r="D166" s="4">
        <v>6799601.5800000103</v>
      </c>
      <c r="E166" s="8">
        <v>361.33505160070899</v>
      </c>
      <c r="F166" s="4">
        <v>986638.53000000201</v>
      </c>
      <c r="G166" s="8">
        <v>340.96836396377</v>
      </c>
      <c r="H166" s="7">
        <v>73.574607481845504</v>
      </c>
      <c r="I166" s="4">
        <v>2029062.09</v>
      </c>
      <c r="J166" s="4">
        <v>6571931.9899999797</v>
      </c>
      <c r="K166" s="8">
        <v>122.204932249824</v>
      </c>
      <c r="L166" s="4">
        <v>777961.36999999802</v>
      </c>
      <c r="M166" s="8">
        <v>101.85352580417501</v>
      </c>
      <c r="N166" s="7">
        <v>70.3892255827149</v>
      </c>
      <c r="O166" s="4">
        <v>2415587.5699999998</v>
      </c>
      <c r="P166" s="4">
        <v>7300378.5300000003</v>
      </c>
      <c r="Q166" s="8">
        <v>124.80607572834499</v>
      </c>
      <c r="R166" s="4">
        <v>1575987.48</v>
      </c>
      <c r="S166" s="8">
        <v>105.879143723894</v>
      </c>
      <c r="T166" s="7"/>
      <c r="U166" s="4">
        <v>2263612.7799999998</v>
      </c>
      <c r="V166" s="4">
        <v>8038845.5499999998</v>
      </c>
      <c r="W166" s="8">
        <v>123.2984</v>
      </c>
      <c r="X166" s="4">
        <v>1659776.95</v>
      </c>
      <c r="Y166" s="8">
        <v>112</v>
      </c>
      <c r="Z166" s="7">
        <v>70.210528109999998</v>
      </c>
      <c r="AA166" s="4">
        <v>2286724.0299999998</v>
      </c>
      <c r="AB166" s="4">
        <v>8895409</v>
      </c>
      <c r="AC166" s="8">
        <v>146</v>
      </c>
      <c r="AD166" s="4">
        <v>1333209.0900000001</v>
      </c>
      <c r="AE166" s="8">
        <v>129</v>
      </c>
      <c r="AF166" s="7">
        <v>72.529307643306097</v>
      </c>
      <c r="AG166" s="4">
        <v>2117321</v>
      </c>
      <c r="AH166" s="4">
        <v>9709552</v>
      </c>
      <c r="AI166" s="8">
        <v>163</v>
      </c>
      <c r="AJ166" s="4">
        <v>1345337</v>
      </c>
      <c r="AK166" s="8">
        <v>137</v>
      </c>
      <c r="AL166" s="7">
        <v>75.391092729162494</v>
      </c>
      <c r="AM166" s="4">
        <v>2092536</v>
      </c>
      <c r="AN166" s="4">
        <v>10238973</v>
      </c>
      <c r="AO166" s="8">
        <v>159.66711305030199</v>
      </c>
      <c r="AP166" s="4">
        <v>1291095</v>
      </c>
      <c r="AQ166" s="8">
        <v>146.88302047028799</v>
      </c>
      <c r="AR166" s="7">
        <v>71.092146738074504</v>
      </c>
      <c r="AS166" s="4">
        <v>4049734</v>
      </c>
      <c r="AT166" s="4">
        <v>12711685</v>
      </c>
      <c r="AU166" s="8">
        <v>158.19990991</v>
      </c>
      <c r="AV166" s="4">
        <v>1774830</v>
      </c>
      <c r="AW166" s="8">
        <v>172.22976173999999</v>
      </c>
      <c r="AX166" s="7">
        <v>84.727268805949748</v>
      </c>
      <c r="AY166" s="4">
        <v>1327623.0550000002</v>
      </c>
      <c r="AZ166" s="4">
        <v>9316407.7899999991</v>
      </c>
      <c r="BA166" s="8">
        <v>111.841186102967</v>
      </c>
      <c r="BB166" s="4">
        <v>1549562.8799999999</v>
      </c>
      <c r="BC166" s="8">
        <v>110.387382448458</v>
      </c>
      <c r="BD166" s="7">
        <v>74.147904968915796</v>
      </c>
      <c r="BE166" s="4">
        <v>2498204</v>
      </c>
      <c r="BF166" s="4">
        <v>7690387</v>
      </c>
      <c r="BG166" s="8">
        <v>71.704740785957398</v>
      </c>
      <c r="BH166" s="4">
        <v>899877</v>
      </c>
      <c r="BI166" s="8">
        <v>97.147913905818399</v>
      </c>
      <c r="BJ166" s="7">
        <v>76.446444250955395</v>
      </c>
      <c r="BK166" s="4">
        <v>2542701</v>
      </c>
      <c r="BL166" s="4">
        <v>6415235</v>
      </c>
      <c r="BM166" s="8">
        <v>107.15117312225701</v>
      </c>
      <c r="BN166" s="4">
        <v>545372</v>
      </c>
      <c r="BO166" s="8">
        <v>80.360670978323498</v>
      </c>
      <c r="BP166" s="7">
        <v>72.635705382127</v>
      </c>
      <c r="BQ166" s="4">
        <v>4582464</v>
      </c>
      <c r="BR166" s="4">
        <v>10966258</v>
      </c>
      <c r="BS166" s="8">
        <v>183.18879110623601</v>
      </c>
      <c r="BT166" s="4">
        <v>2302949</v>
      </c>
      <c r="BU166" s="8">
        <v>137.42395599763199</v>
      </c>
      <c r="BV166" s="7">
        <v>69.970284731896598</v>
      </c>
      <c r="BW166" s="4">
        <v>3932232</v>
      </c>
      <c r="BX166" s="4">
        <v>16497329</v>
      </c>
      <c r="BY166" s="8">
        <v>200.79985574774</v>
      </c>
      <c r="BZ166" s="4">
        <v>3416402</v>
      </c>
      <c r="CA166" s="8">
        <v>183.87699993194801</v>
      </c>
      <c r="CB166" s="7">
        <v>71.119374983995527</v>
      </c>
      <c r="CC166" s="4">
        <v>3928253</v>
      </c>
      <c r="CD166" s="4">
        <v>17619599</v>
      </c>
      <c r="CE166" s="8">
        <v>204.009362988785</v>
      </c>
      <c r="CF166" s="4">
        <v>2493410</v>
      </c>
      <c r="CG166" s="8">
        <v>189.88502282821199</v>
      </c>
      <c r="CH166" s="7">
        <v>68.256606957103543</v>
      </c>
      <c r="CI166" s="4">
        <v>1327956</v>
      </c>
      <c r="CJ166" s="4">
        <v>16998334</v>
      </c>
      <c r="CK166" s="8">
        <v>155.47001536887799</v>
      </c>
      <c r="CL166" s="4">
        <v>62576</v>
      </c>
      <c r="CM166" s="8">
        <v>145.57210329153199</v>
      </c>
      <c r="CN166" s="7">
        <v>978.913980355484</v>
      </c>
      <c r="CO166" s="4">
        <v>39132834.674999997</v>
      </c>
      <c r="CP166" s="4">
        <v>155769926.44</v>
      </c>
      <c r="CQ166" s="8">
        <v>2392.6766077620009</v>
      </c>
      <c r="CR166" s="4">
        <v>22014984.300000001</v>
      </c>
      <c r="CS166" s="8">
        <v>2190.4678650840506</v>
      </c>
      <c r="CV166" s="4">
        <v>17619599</v>
      </c>
      <c r="CW166" s="4">
        <v>16998334</v>
      </c>
      <c r="CX166" s="5">
        <f t="shared" si="2"/>
        <v>-621265</v>
      </c>
    </row>
    <row r="167" spans="1:102" x14ac:dyDescent="0.2">
      <c r="A167" s="2" t="s">
        <v>335</v>
      </c>
      <c r="B167" s="7"/>
      <c r="C167" s="4"/>
      <c r="D167" s="4">
        <v>12248246.699999999</v>
      </c>
      <c r="E167" s="8"/>
      <c r="F167" s="4"/>
      <c r="G167" s="8"/>
      <c r="H167" s="7"/>
      <c r="I167" s="4"/>
      <c r="J167" s="4"/>
      <c r="K167" s="8"/>
      <c r="L167" s="4"/>
      <c r="M167" s="8"/>
      <c r="N167" s="7"/>
      <c r="O167" s="4"/>
      <c r="P167" s="4"/>
      <c r="Q167" s="8"/>
      <c r="R167" s="4"/>
      <c r="S167" s="8"/>
      <c r="T167" s="7">
        <v>81.292958780000006</v>
      </c>
      <c r="U167" s="4">
        <v>4217777.41</v>
      </c>
      <c r="V167" s="4"/>
      <c r="W167" s="8">
        <v>30.017884689999999</v>
      </c>
      <c r="X167" s="4">
        <v>381164.77</v>
      </c>
      <c r="Y167" s="8"/>
      <c r="Z167" s="7">
        <v>80.139021949788699</v>
      </c>
      <c r="AA167" s="4">
        <v>6393060</v>
      </c>
      <c r="AB167" s="4">
        <v>854453.59</v>
      </c>
      <c r="AC167" s="8">
        <v>23</v>
      </c>
      <c r="AD167" s="4">
        <v>2501789</v>
      </c>
      <c r="AE167" s="8">
        <v>8</v>
      </c>
      <c r="AF167" s="7">
        <v>82.374032884868399</v>
      </c>
      <c r="AG167" s="4">
        <v>2731178</v>
      </c>
      <c r="AH167" s="4">
        <v>375206</v>
      </c>
      <c r="AI167" s="8">
        <v>24</v>
      </c>
      <c r="AJ167" s="4"/>
      <c r="AK167" s="8">
        <v>0.86</v>
      </c>
      <c r="AL167" s="7">
        <v>82.233902076420094</v>
      </c>
      <c r="AM167" s="4">
        <v>3564394</v>
      </c>
      <c r="AN167" s="4">
        <v>-2056277</v>
      </c>
      <c r="AO167" s="8">
        <v>24.8454671955162</v>
      </c>
      <c r="AP167" s="4">
        <v>476986</v>
      </c>
      <c r="AQ167" s="8"/>
      <c r="AR167" s="7">
        <v>81.949038779973904</v>
      </c>
      <c r="AS167" s="4">
        <v>6741503</v>
      </c>
      <c r="AT167" s="4">
        <v>1318719</v>
      </c>
      <c r="AU167" s="8">
        <v>34.619459114000001</v>
      </c>
      <c r="AV167" s="4">
        <v>3917484</v>
      </c>
      <c r="AW167" s="8">
        <v>2.9904974968000002</v>
      </c>
      <c r="AX167" s="7">
        <v>80.269834223540698</v>
      </c>
      <c r="AY167" s="4">
        <v>9316159</v>
      </c>
      <c r="AZ167" s="4">
        <v>8301194</v>
      </c>
      <c r="BA167" s="8">
        <v>55.586495609546802</v>
      </c>
      <c r="BB167" s="4">
        <v>6024253</v>
      </c>
      <c r="BC167" s="8">
        <v>19.350704360483299</v>
      </c>
      <c r="BD167" s="7">
        <v>77.356930617345498</v>
      </c>
      <c r="BE167" s="4">
        <v>13602083</v>
      </c>
      <c r="BF167" s="4">
        <v>19860888</v>
      </c>
      <c r="BG167" s="8">
        <v>75.559099998342305</v>
      </c>
      <c r="BH167" s="4">
        <v>10481155</v>
      </c>
      <c r="BI167" s="8">
        <v>45.4985340239473</v>
      </c>
      <c r="BJ167" s="7">
        <v>80.166610433684895</v>
      </c>
      <c r="BK167" s="4">
        <v>9789632</v>
      </c>
      <c r="BL167" s="4">
        <v>24365833</v>
      </c>
      <c r="BM167" s="8">
        <v>88.790239452537506</v>
      </c>
      <c r="BN167" s="4">
        <v>5400445</v>
      </c>
      <c r="BO167" s="8">
        <v>55.535702150091502</v>
      </c>
      <c r="BP167" s="7">
        <v>79.347155128504795</v>
      </c>
      <c r="BQ167" s="4">
        <v>11502672</v>
      </c>
      <c r="BR167" s="4">
        <v>29276120</v>
      </c>
      <c r="BS167" s="8">
        <v>105.805511716357</v>
      </c>
      <c r="BT167" s="4">
        <v>6333522</v>
      </c>
      <c r="BU167" s="8">
        <v>64.870592059103103</v>
      </c>
      <c r="BV167" s="7">
        <v>79.000948960842194</v>
      </c>
      <c r="BW167" s="4">
        <v>9996123</v>
      </c>
      <c r="BX167" s="4">
        <v>34969291</v>
      </c>
      <c r="BY167" s="8">
        <v>123.73534455254401</v>
      </c>
      <c r="BZ167" s="4">
        <v>5855847</v>
      </c>
      <c r="CA167" s="8">
        <v>73.5983494721618</v>
      </c>
      <c r="CB167" s="7">
        <v>79.720337995942515</v>
      </c>
      <c r="CC167" s="4">
        <v>6938812</v>
      </c>
      <c r="CD167" s="4">
        <v>30592693</v>
      </c>
      <c r="CE167" s="8">
        <v>136.83733733193799</v>
      </c>
      <c r="CF167" s="4">
        <v>1654403</v>
      </c>
      <c r="CG167" s="8">
        <v>60.737535755522103</v>
      </c>
      <c r="CH167" s="7">
        <v>80.669876326578247</v>
      </c>
      <c r="CI167" s="4">
        <v>4833179</v>
      </c>
      <c r="CJ167" s="4">
        <v>32720867</v>
      </c>
      <c r="CK167" s="8">
        <v>109.436412780739</v>
      </c>
      <c r="CL167" s="4">
        <v>380090</v>
      </c>
      <c r="CM167" s="8">
        <v>62.801186251583502</v>
      </c>
      <c r="CN167" s="7">
        <v>964.52064815748986</v>
      </c>
      <c r="CO167" s="4">
        <v>89626572.409999996</v>
      </c>
      <c r="CP167" s="4">
        <v>192827234.28999999</v>
      </c>
      <c r="CQ167" s="8">
        <v>832.23325244152079</v>
      </c>
      <c r="CR167" s="4">
        <v>43407138.769999996</v>
      </c>
      <c r="CS167" s="8">
        <v>394.24310156969261</v>
      </c>
      <c r="CV167" s="4">
        <v>30592693</v>
      </c>
      <c r="CW167" s="4">
        <v>32720867</v>
      </c>
      <c r="CX167" s="5">
        <f t="shared" si="2"/>
        <v>2128174</v>
      </c>
    </row>
    <row r="168" spans="1:102" x14ac:dyDescent="0.2">
      <c r="A168" s="2" t="s">
        <v>537</v>
      </c>
      <c r="B168" s="7"/>
      <c r="C168" s="4"/>
      <c r="D168" s="4">
        <v>17050593.510000098</v>
      </c>
      <c r="E168" s="8"/>
      <c r="F168" s="4"/>
      <c r="G168" s="8"/>
      <c r="H168" s="7"/>
      <c r="I168" s="4"/>
      <c r="J168" s="4">
        <v>14217416.289999999</v>
      </c>
      <c r="K168" s="8"/>
      <c r="L168" s="4"/>
      <c r="M168" s="8"/>
      <c r="N168" s="7">
        <v>83.845063472288999</v>
      </c>
      <c r="O168" s="4"/>
      <c r="P168" s="4">
        <v>11961435.500000101</v>
      </c>
      <c r="Q168" s="8">
        <v>44.032150756236398</v>
      </c>
      <c r="R168" s="4"/>
      <c r="S168" s="8">
        <v>21.643146642985901</v>
      </c>
      <c r="T168" s="7">
        <v>87.142254219999998</v>
      </c>
      <c r="U168" s="4"/>
      <c r="V168" s="4">
        <v>3618541.68</v>
      </c>
      <c r="W168" s="8">
        <v>28.136435559999999</v>
      </c>
      <c r="X168" s="4"/>
      <c r="Y168" s="8">
        <v>6.5621234079999997</v>
      </c>
      <c r="Z168" s="7">
        <v>77.812533459999997</v>
      </c>
      <c r="AA168" s="4">
        <v>3810055.08</v>
      </c>
      <c r="AB168" s="4">
        <v>9997563.3900000006</v>
      </c>
      <c r="AC168" s="8">
        <v>40.070241619999997</v>
      </c>
      <c r="AD168" s="4">
        <v>1208284.7</v>
      </c>
      <c r="AE168" s="8">
        <v>17.604877070000001</v>
      </c>
      <c r="AF168" s="7">
        <v>81.111801533390803</v>
      </c>
      <c r="AG168" s="4">
        <v>4536543</v>
      </c>
      <c r="AH168" s="4">
        <v>13262416</v>
      </c>
      <c r="AI168" s="8">
        <v>43</v>
      </c>
      <c r="AJ168" s="4">
        <v>1232335</v>
      </c>
      <c r="AK168" s="8">
        <v>23</v>
      </c>
      <c r="AL168" s="7">
        <v>81.141279307979403</v>
      </c>
      <c r="AM168" s="4">
        <v>2392407</v>
      </c>
      <c r="AN168" s="4">
        <v>12737095</v>
      </c>
      <c r="AO168" s="8">
        <v>43.090072729604699</v>
      </c>
      <c r="AP168" s="4">
        <v>1371527</v>
      </c>
      <c r="AQ168" s="8">
        <v>22.935208060313101</v>
      </c>
      <c r="AR168" s="7">
        <v>80.644778325857899</v>
      </c>
      <c r="AS168" s="4">
        <v>3306125</v>
      </c>
      <c r="AT168" s="4">
        <v>13437014</v>
      </c>
      <c r="AU168" s="8">
        <v>49.310555221999998</v>
      </c>
      <c r="AV168" s="4">
        <v>576354</v>
      </c>
      <c r="AW168" s="8">
        <v>23.556924234</v>
      </c>
      <c r="AX168" s="7">
        <v>78.160393438451905</v>
      </c>
      <c r="AY168" s="4">
        <v>8144484</v>
      </c>
      <c r="AZ168" s="4">
        <v>22128631</v>
      </c>
      <c r="BA168" s="8">
        <v>60.889637792992303</v>
      </c>
      <c r="BB168" s="4">
        <v>5497453</v>
      </c>
      <c r="BC168" s="8">
        <v>38.185713596696999</v>
      </c>
      <c r="BD168" s="7">
        <v>79.314983753438796</v>
      </c>
      <c r="BE168" s="4">
        <v>7120168</v>
      </c>
      <c r="BF168" s="4">
        <v>17286289</v>
      </c>
      <c r="BG168" s="8">
        <v>57.606876521780499</v>
      </c>
      <c r="BH168" s="4">
        <v>3667063</v>
      </c>
      <c r="BI168" s="8">
        <v>29.529871022035</v>
      </c>
      <c r="BJ168" s="7">
        <v>78.536747506302603</v>
      </c>
      <c r="BK168" s="4">
        <v>10972821</v>
      </c>
      <c r="BL168" s="4">
        <v>24105026</v>
      </c>
      <c r="BM168" s="8">
        <v>62.566701768358598</v>
      </c>
      <c r="BN168" s="4">
        <v>7709901</v>
      </c>
      <c r="BO168" s="8">
        <v>41.104250783992697</v>
      </c>
      <c r="BP168" s="7">
        <v>79.070365249861695</v>
      </c>
      <c r="BQ168" s="4">
        <v>9839241</v>
      </c>
      <c r="BR168" s="4">
        <v>27916465</v>
      </c>
      <c r="BS168" s="8">
        <v>71.4051984001497</v>
      </c>
      <c r="BT168" s="4">
        <v>5966713</v>
      </c>
      <c r="BU168" s="8">
        <v>45.728295457192303</v>
      </c>
      <c r="BV168" s="7">
        <v>80.723080508084905</v>
      </c>
      <c r="BW168" s="4">
        <v>2702781</v>
      </c>
      <c r="BX168" s="4">
        <v>25369218</v>
      </c>
      <c r="BY168" s="8">
        <v>76.904632166131805</v>
      </c>
      <c r="BZ168" s="4">
        <v>-551421</v>
      </c>
      <c r="CA168" s="8">
        <v>39.404467328607197</v>
      </c>
      <c r="CB168" s="7">
        <v>81.139643577175448</v>
      </c>
      <c r="CC168" s="4">
        <v>-855429</v>
      </c>
      <c r="CD168" s="4">
        <v>18729844</v>
      </c>
      <c r="CE168" s="8">
        <v>70.733973328695598</v>
      </c>
      <c r="CF168" s="4">
        <v>-4222680</v>
      </c>
      <c r="CG168" s="8">
        <v>27.087175768539801</v>
      </c>
      <c r="CH168" s="7">
        <v>81.587485030595985</v>
      </c>
      <c r="CI168" s="4">
        <v>-4201118</v>
      </c>
      <c r="CJ168" s="4">
        <v>5974809</v>
      </c>
      <c r="CK168" s="8">
        <v>32.623829327954603</v>
      </c>
      <c r="CL168" s="4">
        <v>-7830323</v>
      </c>
      <c r="CM168" s="8">
        <v>8.5142569099906193</v>
      </c>
      <c r="CN168" s="7">
        <v>1050.2304093834282</v>
      </c>
      <c r="CO168" s="4">
        <v>47768078.079999998</v>
      </c>
      <c r="CP168" s="4">
        <v>237792357.37000018</v>
      </c>
      <c r="CQ168" s="8">
        <v>680.37030519390419</v>
      </c>
      <c r="CR168" s="4">
        <v>14625206.699999999</v>
      </c>
      <c r="CS168" s="8">
        <v>344.8563102823536</v>
      </c>
      <c r="CV168" s="4">
        <v>18729844</v>
      </c>
      <c r="CW168" s="4">
        <v>5974809</v>
      </c>
      <c r="CX168" s="5">
        <f t="shared" si="2"/>
        <v>-12755035</v>
      </c>
    </row>
    <row r="169" spans="1:102" x14ac:dyDescent="0.2">
      <c r="A169" s="2" t="s">
        <v>914</v>
      </c>
      <c r="B169" s="7">
        <v>42.1064603799202</v>
      </c>
      <c r="C169" s="4">
        <v>5657438.8500000099</v>
      </c>
      <c r="D169" s="4">
        <v>22571993.6599999</v>
      </c>
      <c r="E169" s="8">
        <v>183.268787938907</v>
      </c>
      <c r="F169" s="4">
        <v>3918977.48</v>
      </c>
      <c r="G169" s="8">
        <v>182.54953657806601</v>
      </c>
      <c r="H169" s="7">
        <v>42.379439982755201</v>
      </c>
      <c r="I169" s="4">
        <v>5595520.5300000003</v>
      </c>
      <c r="J169" s="4">
        <v>27068727.969999999</v>
      </c>
      <c r="K169" s="8">
        <v>231.95158680918499</v>
      </c>
      <c r="L169" s="4">
        <v>3327815.2899999898</v>
      </c>
      <c r="M169" s="8">
        <v>202.096702482392</v>
      </c>
      <c r="N169" s="7">
        <v>81.094894904714707</v>
      </c>
      <c r="O169" s="4">
        <v>9932069.4399999995</v>
      </c>
      <c r="P169" s="4">
        <v>32203915.169999901</v>
      </c>
      <c r="Q169" s="8">
        <v>80.476782365224906</v>
      </c>
      <c r="R169" s="4">
        <v>6870496.1500000004</v>
      </c>
      <c r="S169" s="8">
        <v>69.514596726744401</v>
      </c>
      <c r="T169" s="7">
        <v>80.942317900000006</v>
      </c>
      <c r="U169" s="4">
        <v>9937467.7899999991</v>
      </c>
      <c r="V169" s="4">
        <v>40095455.659999996</v>
      </c>
      <c r="W169" s="8">
        <v>95.736547920000007</v>
      </c>
      <c r="X169" s="4">
        <v>6213704.4400000004</v>
      </c>
      <c r="Y169" s="8">
        <v>87.442075200000005</v>
      </c>
      <c r="Z169" s="7">
        <v>81.202435500000007</v>
      </c>
      <c r="AA169" s="4">
        <v>9411123.1799999997</v>
      </c>
      <c r="AB169" s="4">
        <v>40354190.539999999</v>
      </c>
      <c r="AC169" s="8">
        <v>93.519948639999996</v>
      </c>
      <c r="AD169" s="4">
        <v>7192217.5999999996</v>
      </c>
      <c r="AE169" s="8">
        <v>84.459974000000003</v>
      </c>
      <c r="AF169" s="7">
        <v>82.266349840427907</v>
      </c>
      <c r="AG169" s="4">
        <v>7607860</v>
      </c>
      <c r="AH169" s="4">
        <v>38849152</v>
      </c>
      <c r="AI169" s="8">
        <v>96</v>
      </c>
      <c r="AJ169" s="4">
        <v>3524051</v>
      </c>
      <c r="AK169" s="8">
        <v>81</v>
      </c>
      <c r="AL169" s="7">
        <v>83.408044383372896</v>
      </c>
      <c r="AM169" s="4">
        <v>3543423</v>
      </c>
      <c r="AN169" s="4">
        <v>33017378</v>
      </c>
      <c r="AO169" s="8">
        <v>77.091639819995095</v>
      </c>
      <c r="AP169" s="4"/>
      <c r="AQ169" s="8">
        <v>66.027253103139003</v>
      </c>
      <c r="AR169" s="7">
        <v>81.731269003180401</v>
      </c>
      <c r="AS169" s="4">
        <v>3989618</v>
      </c>
      <c r="AT169" s="4">
        <v>32259873</v>
      </c>
      <c r="AU169" s="8">
        <v>71.293070431000004</v>
      </c>
      <c r="AV169" s="4">
        <v>599886</v>
      </c>
      <c r="AW169" s="8">
        <v>63.499659252000001</v>
      </c>
      <c r="AX169" s="7">
        <v>80.359826554582895</v>
      </c>
      <c r="AY169" s="4">
        <v>7740642</v>
      </c>
      <c r="AZ169" s="4">
        <v>33996160</v>
      </c>
      <c r="BA169" s="8">
        <v>82.937775225811194</v>
      </c>
      <c r="BB169" s="4">
        <v>6607375</v>
      </c>
      <c r="BC169" s="8">
        <v>66.823144034288106</v>
      </c>
      <c r="BD169" s="7">
        <v>81.020321247594794</v>
      </c>
      <c r="BE169" s="4">
        <v>7807229</v>
      </c>
      <c r="BF169" s="4">
        <v>37761532</v>
      </c>
      <c r="BG169" s="8">
        <v>88.910965539101596</v>
      </c>
      <c r="BH169" s="4">
        <v>3685416</v>
      </c>
      <c r="BI169" s="8">
        <v>73.826760469741501</v>
      </c>
      <c r="BJ169" s="7">
        <v>82.766383279884906</v>
      </c>
      <c r="BK169" s="4">
        <v>5880775</v>
      </c>
      <c r="BL169" s="4">
        <v>33789568</v>
      </c>
      <c r="BM169" s="8">
        <v>85.965883867651598</v>
      </c>
      <c r="BN169" s="4">
        <v>2239014</v>
      </c>
      <c r="BO169" s="8">
        <v>64.543894460522296</v>
      </c>
      <c r="BP169" s="7">
        <v>82.778004840168805</v>
      </c>
      <c r="BQ169" s="4">
        <v>5930034</v>
      </c>
      <c r="BR169" s="4">
        <v>33685396</v>
      </c>
      <c r="BS169" s="8">
        <v>93.035937420826102</v>
      </c>
      <c r="BT169" s="4">
        <v>1945698</v>
      </c>
      <c r="BU169" s="8">
        <v>63.224384757812601</v>
      </c>
      <c r="BV169" s="7">
        <v>81.146987168878496</v>
      </c>
      <c r="BW169" s="4">
        <v>6727812</v>
      </c>
      <c r="BX169" s="4">
        <v>32026683</v>
      </c>
      <c r="BY169" s="8">
        <v>85.301358999290301</v>
      </c>
      <c r="BZ169" s="4">
        <v>3963255</v>
      </c>
      <c r="CA169" s="8">
        <v>56.535347058185401</v>
      </c>
      <c r="CB169" s="7">
        <v>81.404264329851955</v>
      </c>
      <c r="CC169" s="4">
        <v>2519068</v>
      </c>
      <c r="CD169" s="4">
        <v>27181132</v>
      </c>
      <c r="CE169" s="8">
        <v>82.219465665100799</v>
      </c>
      <c r="CF169" s="4">
        <v>-2006341</v>
      </c>
      <c r="CG169" s="8">
        <v>44.073999328612103</v>
      </c>
      <c r="CH169" s="7">
        <v>85.782018933868557</v>
      </c>
      <c r="CI169" s="4">
        <v>-2031861</v>
      </c>
      <c r="CJ169" s="4">
        <v>3224746</v>
      </c>
      <c r="CK169" s="8">
        <v>18.273088948658899</v>
      </c>
      <c r="CL169" s="4">
        <v>-4651861</v>
      </c>
      <c r="CM169" s="8">
        <v>5.1208868419568896</v>
      </c>
      <c r="CN169" s="7">
        <v>1150.3890182492019</v>
      </c>
      <c r="CO169" s="4">
        <v>90248219.790000007</v>
      </c>
      <c r="CP169" s="4">
        <v>468085902.99999976</v>
      </c>
      <c r="CQ169" s="8">
        <v>1465.9828395907525</v>
      </c>
      <c r="CR169" s="4">
        <v>43429703.959999993</v>
      </c>
      <c r="CS169" s="8">
        <v>1210.7382142934605</v>
      </c>
      <c r="CV169" s="4">
        <v>27181132</v>
      </c>
      <c r="CW169" s="4">
        <v>3224746</v>
      </c>
      <c r="CX169" s="5">
        <f t="shared" si="2"/>
        <v>-23956386</v>
      </c>
    </row>
    <row r="170" spans="1:102" x14ac:dyDescent="0.2">
      <c r="A170" s="2" t="s">
        <v>708</v>
      </c>
      <c r="B170" s="7">
        <v>79.620029888478797</v>
      </c>
      <c r="C170" s="4">
        <v>7034997.9600000102</v>
      </c>
      <c r="D170" s="4">
        <v>41847511.079999998</v>
      </c>
      <c r="E170" s="8">
        <v>59.029329905862397</v>
      </c>
      <c r="F170" s="4">
        <v>3515221.4000000102</v>
      </c>
      <c r="G170" s="8">
        <v>49.706335458971999</v>
      </c>
      <c r="H170" s="7"/>
      <c r="I170" s="4"/>
      <c r="J170" s="4">
        <v>40363229.480000302</v>
      </c>
      <c r="K170" s="8"/>
      <c r="L170" s="4"/>
      <c r="M170" s="8"/>
      <c r="N170" s="7"/>
      <c r="O170" s="4"/>
      <c r="P170" s="4">
        <v>32701516.710000001</v>
      </c>
      <c r="Q170" s="8"/>
      <c r="R170" s="4"/>
      <c r="S170" s="8"/>
      <c r="T170" s="7"/>
      <c r="U170" s="4">
        <v>14772033</v>
      </c>
      <c r="V170" s="4">
        <v>29129432.969999999</v>
      </c>
      <c r="W170" s="8">
        <v>65.285349999999994</v>
      </c>
      <c r="X170" s="4">
        <v>8333399</v>
      </c>
      <c r="Y170" s="8">
        <v>31.229220000000002</v>
      </c>
      <c r="Z170" s="7"/>
      <c r="AA170" s="4"/>
      <c r="AB170" s="4">
        <v>35490796.049999997</v>
      </c>
      <c r="AC170" s="8"/>
      <c r="AD170" s="4"/>
      <c r="AE170" s="8"/>
      <c r="AF170" s="7">
        <v>83.432168453132505</v>
      </c>
      <c r="AG170" s="4">
        <v>13179738</v>
      </c>
      <c r="AH170" s="4">
        <v>40250837</v>
      </c>
      <c r="AI170" s="8">
        <v>82</v>
      </c>
      <c r="AJ170" s="4">
        <v>11679861</v>
      </c>
      <c r="AK170" s="8">
        <v>44</v>
      </c>
      <c r="AL170" s="7">
        <v>78.823835044348598</v>
      </c>
      <c r="AM170" s="4">
        <v>16276957</v>
      </c>
      <c r="AN170" s="4">
        <v>46312311</v>
      </c>
      <c r="AO170" s="8">
        <v>75.421450041656001</v>
      </c>
      <c r="AP170" s="4">
        <v>11185270</v>
      </c>
      <c r="AQ170" s="8">
        <v>51.338435060779297</v>
      </c>
      <c r="AR170" s="7">
        <v>80.616275137498803</v>
      </c>
      <c r="AS170" s="4">
        <v>11943371</v>
      </c>
      <c r="AT170" s="4">
        <v>51465979</v>
      </c>
      <c r="AU170" s="8">
        <v>102.83884614999999</v>
      </c>
      <c r="AV170" s="4">
        <v>5853337</v>
      </c>
      <c r="AW170" s="8">
        <v>56.881081152</v>
      </c>
      <c r="AX170" s="7">
        <v>78.573397347706603</v>
      </c>
      <c r="AY170" s="4">
        <v>13550764</v>
      </c>
      <c r="AZ170" s="4">
        <v>45728962</v>
      </c>
      <c r="BA170" s="8">
        <v>129.60091647400901</v>
      </c>
      <c r="BB170" s="4">
        <v>6811218</v>
      </c>
      <c r="BC170" s="8">
        <v>49.440124965734498</v>
      </c>
      <c r="BD170" s="7">
        <v>77.9650319042657</v>
      </c>
      <c r="BE170" s="4">
        <v>14466475</v>
      </c>
      <c r="BF170" s="4">
        <v>53781585</v>
      </c>
      <c r="BG170" s="8">
        <v>120.525939711128</v>
      </c>
      <c r="BH170" s="4">
        <v>7315481</v>
      </c>
      <c r="BI170" s="8">
        <v>57.349245394080498</v>
      </c>
      <c r="BJ170" s="7"/>
      <c r="BK170" s="4"/>
      <c r="BL170" s="4"/>
      <c r="BM170" s="8"/>
      <c r="BN170" s="4"/>
      <c r="BO170" s="8"/>
      <c r="BP170" s="7"/>
      <c r="BQ170" s="4"/>
      <c r="BR170" s="4"/>
      <c r="BS170" s="8"/>
      <c r="BT170" s="4"/>
      <c r="BU170" s="8"/>
      <c r="BV170" s="7"/>
      <c r="BW170" s="4"/>
      <c r="BX170" s="4"/>
      <c r="BY170" s="8"/>
      <c r="BZ170" s="4"/>
      <c r="CA170" s="8"/>
      <c r="CB170" s="7"/>
      <c r="CC170" s="4"/>
      <c r="CD170" s="4"/>
      <c r="CE170" s="8"/>
      <c r="CF170" s="4"/>
      <c r="CG170" s="8"/>
      <c r="CH170" s="7"/>
      <c r="CI170" s="4"/>
      <c r="CJ170" s="4"/>
      <c r="CK170" s="8"/>
      <c r="CL170" s="4"/>
      <c r="CM170" s="8"/>
      <c r="CN170" s="7">
        <v>479.03073777543096</v>
      </c>
      <c r="CO170" s="4">
        <v>91224335.960000008</v>
      </c>
      <c r="CP170" s="4">
        <v>417072160.29000032</v>
      </c>
      <c r="CQ170" s="8">
        <v>634.70183228265535</v>
      </c>
      <c r="CR170" s="4">
        <v>54693787.400000006</v>
      </c>
      <c r="CS170" s="8">
        <v>339.94444203156627</v>
      </c>
      <c r="CV170" s="4"/>
      <c r="CW170" s="4"/>
      <c r="CX170" s="5">
        <f t="shared" si="2"/>
        <v>0</v>
      </c>
    </row>
    <row r="171" spans="1:102" x14ac:dyDescent="0.2">
      <c r="A171" s="2" t="s">
        <v>742</v>
      </c>
      <c r="B171" s="7">
        <v>81.631369924787407</v>
      </c>
      <c r="C171" s="4"/>
      <c r="D171" s="4">
        <v>40837093.709999897</v>
      </c>
      <c r="E171" s="8">
        <v>58.2868621952369</v>
      </c>
      <c r="F171" s="4"/>
      <c r="G171" s="8">
        <v>94.284492249128405</v>
      </c>
      <c r="H171" s="7">
        <v>87.468374664462104</v>
      </c>
      <c r="I171" s="4"/>
      <c r="J171" s="4">
        <v>16879046.660000101</v>
      </c>
      <c r="K171" s="8">
        <v>24.824843695541901</v>
      </c>
      <c r="L171" s="4"/>
      <c r="M171" s="8">
        <v>37.374794575775702</v>
      </c>
      <c r="N171" s="7">
        <v>87.509691454601494</v>
      </c>
      <c r="O171" s="4"/>
      <c r="P171" s="4">
        <v>3615662.1800000099</v>
      </c>
      <c r="Q171" s="8">
        <v>7.66725845948773</v>
      </c>
      <c r="R171" s="4"/>
      <c r="S171" s="8">
        <v>8.28069410082486</v>
      </c>
      <c r="T171" s="7">
        <v>85.200293220000006</v>
      </c>
      <c r="U171" s="4">
        <v>2203747.75</v>
      </c>
      <c r="V171" s="4">
        <v>5954304.4100000001</v>
      </c>
      <c r="W171" s="8">
        <v>8.0921985139999997</v>
      </c>
      <c r="X171" s="4"/>
      <c r="Y171" s="8">
        <v>13.618482220000001</v>
      </c>
      <c r="Z171" s="7">
        <v>82.413423080000001</v>
      </c>
      <c r="AA171" s="4">
        <v>4597141.03</v>
      </c>
      <c r="AB171" s="4">
        <v>6835258.9699999997</v>
      </c>
      <c r="AC171" s="8">
        <v>31.591501789999999</v>
      </c>
      <c r="AD171" s="4">
        <v>467397.82</v>
      </c>
      <c r="AE171" s="8">
        <v>14.91726555</v>
      </c>
      <c r="AF171" s="7">
        <v>81.601545360000202</v>
      </c>
      <c r="AG171" s="4">
        <v>5168775</v>
      </c>
      <c r="AH171" s="4">
        <v>8003583</v>
      </c>
      <c r="AI171" s="8">
        <v>45</v>
      </c>
      <c r="AJ171" s="4">
        <v>2169458</v>
      </c>
      <c r="AK171" s="8">
        <v>17</v>
      </c>
      <c r="AL171" s="7">
        <v>82.3689798409075</v>
      </c>
      <c r="AM171" s="4">
        <v>5587728</v>
      </c>
      <c r="AN171" s="4">
        <v>9769296</v>
      </c>
      <c r="AO171" s="8">
        <v>34.7691303766481</v>
      </c>
      <c r="AP171" s="4">
        <v>1071623</v>
      </c>
      <c r="AQ171" s="8">
        <v>20.6893763779536</v>
      </c>
      <c r="AR171" s="7">
        <v>84.624529343797207</v>
      </c>
      <c r="AS171" s="4">
        <v>3026385</v>
      </c>
      <c r="AT171" s="4">
        <v>8469852</v>
      </c>
      <c r="AU171" s="8">
        <v>29.03330197</v>
      </c>
      <c r="AV171" s="4">
        <v>596541</v>
      </c>
      <c r="AW171" s="8">
        <v>18.145871576000001</v>
      </c>
      <c r="AX171" s="7">
        <v>83.132970670334601</v>
      </c>
      <c r="AY171" s="4">
        <v>5810790</v>
      </c>
      <c r="AZ171" s="4">
        <v>10009579</v>
      </c>
      <c r="BA171" s="8">
        <v>42.642141092780598</v>
      </c>
      <c r="BB171" s="4">
        <v>3209221</v>
      </c>
      <c r="BC171" s="8">
        <v>21.160786176119199</v>
      </c>
      <c r="BD171" s="7">
        <v>83.408384437452398</v>
      </c>
      <c r="BE171" s="4">
        <v>5015358</v>
      </c>
      <c r="BF171" s="4">
        <v>12132309</v>
      </c>
      <c r="BG171" s="8">
        <v>60.919671059655698</v>
      </c>
      <c r="BH171" s="4">
        <v>1953771</v>
      </c>
      <c r="BI171" s="8">
        <v>25.604775956529899</v>
      </c>
      <c r="BJ171" s="7">
        <v>81.939175602914005</v>
      </c>
      <c r="BK171" s="4">
        <v>7219929</v>
      </c>
      <c r="BL171" s="4">
        <v>16008957</v>
      </c>
      <c r="BM171" s="8">
        <v>75.256472935735204</v>
      </c>
      <c r="BN171" s="4">
        <v>3594894</v>
      </c>
      <c r="BO171" s="8">
        <v>32.109413877714097</v>
      </c>
      <c r="BP171" s="7">
        <v>80.822487361404896</v>
      </c>
      <c r="BQ171" s="4">
        <v>11131050</v>
      </c>
      <c r="BR171" s="4">
        <v>25284306</v>
      </c>
      <c r="BS171" s="8">
        <v>98.632445414679395</v>
      </c>
      <c r="BT171" s="4">
        <v>6832277</v>
      </c>
      <c r="BU171" s="8">
        <v>51.740660999431</v>
      </c>
      <c r="BV171" s="7">
        <v>78.624961789094499</v>
      </c>
      <c r="BW171" s="4">
        <v>7432816</v>
      </c>
      <c r="BX171" s="4">
        <v>30234756</v>
      </c>
      <c r="BY171" s="8">
        <v>113.633971475793</v>
      </c>
      <c r="BZ171" s="4">
        <v>3135464</v>
      </c>
      <c r="CA171" s="8">
        <v>57.6558812900711</v>
      </c>
      <c r="CB171" s="7">
        <v>83.361537502045763</v>
      </c>
      <c r="CC171" s="4">
        <v>-3825079</v>
      </c>
      <c r="CD171" s="4">
        <v>20491584</v>
      </c>
      <c r="CE171" s="8">
        <v>71.714685533500997</v>
      </c>
      <c r="CF171" s="4">
        <v>-7247518</v>
      </c>
      <c r="CG171" s="8">
        <v>36.681628376103298</v>
      </c>
      <c r="CH171" s="7">
        <v>83.659302350172197</v>
      </c>
      <c r="CI171" s="4">
        <v>-4803646</v>
      </c>
      <c r="CJ171" s="4">
        <v>2869543</v>
      </c>
      <c r="CK171" s="8">
        <v>79.715309342081795</v>
      </c>
      <c r="CL171" s="4">
        <v>-9003646</v>
      </c>
      <c r="CM171" s="8">
        <v>4.7916403340362699</v>
      </c>
      <c r="CN171" s="7">
        <v>1247.7670266019745</v>
      </c>
      <c r="CO171" s="4">
        <v>48564994.780000001</v>
      </c>
      <c r="CP171" s="4">
        <v>217395130.93000001</v>
      </c>
      <c r="CQ171" s="8">
        <v>781.77979385514129</v>
      </c>
      <c r="CR171" s="4">
        <v>6779482.8200000003</v>
      </c>
      <c r="CS171" s="8">
        <v>454.05576365968739</v>
      </c>
      <c r="CV171" s="4">
        <v>20491584</v>
      </c>
      <c r="CW171" s="4">
        <v>2869543</v>
      </c>
      <c r="CX171" s="5">
        <f t="shared" si="2"/>
        <v>-17622041</v>
      </c>
    </row>
    <row r="172" spans="1:102" x14ac:dyDescent="0.2">
      <c r="A172" s="2" t="s">
        <v>542</v>
      </c>
      <c r="B172" s="7">
        <v>76.636518721354406</v>
      </c>
      <c r="C172" s="4">
        <v>3791954.9</v>
      </c>
      <c r="D172" s="4">
        <v>16093286.59</v>
      </c>
      <c r="E172" s="8">
        <v>153.24211170774501</v>
      </c>
      <c r="F172" s="4">
        <v>2234335.75</v>
      </c>
      <c r="G172" s="8">
        <v>81.250081283449205</v>
      </c>
      <c r="H172" s="7">
        <v>78.008749964530196</v>
      </c>
      <c r="I172" s="4">
        <v>2777798.3000000101</v>
      </c>
      <c r="J172" s="4">
        <v>16973623.079999998</v>
      </c>
      <c r="K172" s="8">
        <v>111.34332512082101</v>
      </c>
      <c r="L172" s="4">
        <v>3789613.3300000099</v>
      </c>
      <c r="M172" s="8">
        <v>81.442693338872601</v>
      </c>
      <c r="N172" s="7">
        <v>74.782338324944405</v>
      </c>
      <c r="O172" s="4">
        <v>4451607.2900000103</v>
      </c>
      <c r="P172" s="4">
        <v>19558646.879999999</v>
      </c>
      <c r="Q172" s="8">
        <v>119.028182248501</v>
      </c>
      <c r="R172" s="4">
        <v>3170765.24000001</v>
      </c>
      <c r="S172" s="8">
        <v>93.106165331567098</v>
      </c>
      <c r="T172" s="7">
        <v>75.048047999999994</v>
      </c>
      <c r="U172" s="4">
        <v>5478685.9800000004</v>
      </c>
      <c r="V172" s="4">
        <v>19864503.27</v>
      </c>
      <c r="W172" s="8">
        <v>130.5997228</v>
      </c>
      <c r="X172" s="4">
        <v>3306673.57</v>
      </c>
      <c r="Y172" s="8">
        <v>92.686495590000007</v>
      </c>
      <c r="Z172" s="7">
        <v>74.330110970000007</v>
      </c>
      <c r="AA172" s="4">
        <v>7025542.5</v>
      </c>
      <c r="AB172" s="4">
        <v>23936153.079999998</v>
      </c>
      <c r="AC172" s="8">
        <v>145.62925150000001</v>
      </c>
      <c r="AD172" s="4">
        <v>5147237.45</v>
      </c>
      <c r="AE172" s="8">
        <v>110.29173919999999</v>
      </c>
      <c r="AF172" s="7">
        <v>82.115506422607197</v>
      </c>
      <c r="AG172" s="4"/>
      <c r="AH172" s="4">
        <v>14958282</v>
      </c>
      <c r="AI172" s="8">
        <v>104</v>
      </c>
      <c r="AJ172" s="4"/>
      <c r="AK172" s="8">
        <v>68</v>
      </c>
      <c r="AL172" s="7">
        <v>74.132705226739404</v>
      </c>
      <c r="AM172" s="4">
        <v>7204577</v>
      </c>
      <c r="AN172" s="4">
        <v>19224555</v>
      </c>
      <c r="AO172" s="8">
        <v>112.573337622137</v>
      </c>
      <c r="AP172" s="4">
        <v>4806310</v>
      </c>
      <c r="AQ172" s="8">
        <v>88.677473447650897</v>
      </c>
      <c r="AR172" s="7">
        <v>74.049513209932698</v>
      </c>
      <c r="AS172" s="4">
        <v>6546059</v>
      </c>
      <c r="AT172" s="4">
        <v>22467751</v>
      </c>
      <c r="AU172" s="8">
        <v>126.00760434</v>
      </c>
      <c r="AV172" s="4">
        <v>3936906</v>
      </c>
      <c r="AW172" s="8">
        <v>99.500613693000005</v>
      </c>
      <c r="AX172" s="7">
        <v>73.989509968642395</v>
      </c>
      <c r="AY172" s="4">
        <v>5881697</v>
      </c>
      <c r="AZ172" s="4">
        <v>26270994</v>
      </c>
      <c r="BA172" s="8">
        <v>141.54420007283201</v>
      </c>
      <c r="BB172" s="4">
        <v>3675339</v>
      </c>
      <c r="BC172" s="8">
        <v>113.97001412135</v>
      </c>
      <c r="BD172" s="7">
        <v>72.684987400034899</v>
      </c>
      <c r="BE172" s="4">
        <v>5889191</v>
      </c>
      <c r="BF172" s="4">
        <v>30051847</v>
      </c>
      <c r="BG172" s="8">
        <v>149.602980598892</v>
      </c>
      <c r="BH172" s="4">
        <v>3373269</v>
      </c>
      <c r="BI172" s="8">
        <v>126.017250931985</v>
      </c>
      <c r="BJ172" s="7">
        <v>75.723681631079003</v>
      </c>
      <c r="BK172" s="4">
        <v>3942757</v>
      </c>
      <c r="BL172" s="4">
        <v>30745523</v>
      </c>
      <c r="BM172" s="8">
        <v>156.042366312528</v>
      </c>
      <c r="BN172" s="4">
        <v>1342190</v>
      </c>
      <c r="BO172" s="8">
        <v>129.255711858626</v>
      </c>
      <c r="BP172" s="7">
        <v>73.904627906168301</v>
      </c>
      <c r="BQ172" s="4">
        <v>5584978</v>
      </c>
      <c r="BR172" s="4">
        <v>33875846</v>
      </c>
      <c r="BS172" s="8">
        <v>159.53628771145199</v>
      </c>
      <c r="BT172" s="4">
        <v>3012444</v>
      </c>
      <c r="BU172" s="8">
        <v>134.169046003684</v>
      </c>
      <c r="BV172" s="7"/>
      <c r="BW172" s="4"/>
      <c r="BX172" s="4"/>
      <c r="BY172" s="8"/>
      <c r="BZ172" s="4"/>
      <c r="CA172" s="8"/>
      <c r="CB172" s="7"/>
      <c r="CC172" s="4"/>
      <c r="CD172" s="4"/>
      <c r="CE172" s="8"/>
      <c r="CF172" s="4"/>
      <c r="CG172" s="8"/>
      <c r="CH172" s="7"/>
      <c r="CI172" s="4"/>
      <c r="CJ172" s="4"/>
      <c r="CK172" s="8"/>
      <c r="CL172" s="4"/>
      <c r="CM172" s="8"/>
      <c r="CN172" s="7">
        <v>905.40629774603303</v>
      </c>
      <c r="CO172" s="4">
        <v>58574847.970000021</v>
      </c>
      <c r="CP172" s="4">
        <v>274021010.89999998</v>
      </c>
      <c r="CQ172" s="8">
        <v>1609.1493700349079</v>
      </c>
      <c r="CR172" s="4">
        <v>37795083.340000018</v>
      </c>
      <c r="CS172" s="8">
        <v>1218.3672848001847</v>
      </c>
      <c r="CV172" s="4"/>
      <c r="CW172" s="4"/>
      <c r="CX172" s="5">
        <f t="shared" si="2"/>
        <v>0</v>
      </c>
    </row>
    <row r="173" spans="1:102" x14ac:dyDescent="0.2">
      <c r="A173" s="2" t="s">
        <v>545</v>
      </c>
      <c r="B173" s="7">
        <v>42.698772984040197</v>
      </c>
      <c r="C173" s="4">
        <v>2421921.4999999902</v>
      </c>
      <c r="D173" s="4">
        <v>20876252.460000001</v>
      </c>
      <c r="E173" s="8">
        <v>355.231500319156</v>
      </c>
      <c r="F173" s="4">
        <v>2238094.0599999898</v>
      </c>
      <c r="G173" s="8">
        <v>279.02948426907898</v>
      </c>
      <c r="H173" s="7"/>
      <c r="I173" s="4"/>
      <c r="J173" s="4">
        <v>18737450.029999901</v>
      </c>
      <c r="K173" s="8"/>
      <c r="L173" s="4"/>
      <c r="M173" s="8"/>
      <c r="N173" s="7">
        <v>81.830964889971</v>
      </c>
      <c r="O173" s="4">
        <v>2098251.9199999701</v>
      </c>
      <c r="P173" s="4">
        <v>13751002.439999999</v>
      </c>
      <c r="Q173" s="8">
        <v>86.578997541099497</v>
      </c>
      <c r="R173" s="4">
        <v>734879.96999997203</v>
      </c>
      <c r="S173" s="8">
        <v>50.533915446038002</v>
      </c>
      <c r="T173" s="7">
        <v>78.917171780000004</v>
      </c>
      <c r="U173" s="4">
        <v>5854190.6100000003</v>
      </c>
      <c r="V173" s="4">
        <v>18163161.449999999</v>
      </c>
      <c r="W173" s="8">
        <v>100.96855909999999</v>
      </c>
      <c r="X173" s="4">
        <v>3237370.69</v>
      </c>
      <c r="Y173" s="8">
        <v>67.290731160000007</v>
      </c>
      <c r="Z173" s="7">
        <v>81.601459879999993</v>
      </c>
      <c r="AA173" s="4">
        <v>3207098.06</v>
      </c>
      <c r="AB173" s="4">
        <v>21086364.25</v>
      </c>
      <c r="AC173" s="8">
        <v>111.6458396</v>
      </c>
      <c r="AD173" s="4">
        <v>1488565.55</v>
      </c>
      <c r="AE173" s="8">
        <v>76.261830520000004</v>
      </c>
      <c r="AF173" s="7">
        <v>83.968172777914006</v>
      </c>
      <c r="AG173" s="4">
        <v>3141475</v>
      </c>
      <c r="AH173" s="4">
        <v>17919698</v>
      </c>
      <c r="AI173" s="8">
        <v>111</v>
      </c>
      <c r="AJ173" s="4">
        <v>1670093</v>
      </c>
      <c r="AK173" s="8">
        <v>66</v>
      </c>
      <c r="AL173" s="7">
        <v>84.173633663226198</v>
      </c>
      <c r="AM173" s="4">
        <v>2533768</v>
      </c>
      <c r="AN173" s="4">
        <v>18490361</v>
      </c>
      <c r="AO173" s="8">
        <v>109.51652272567701</v>
      </c>
      <c r="AP173" s="4">
        <v>1570012</v>
      </c>
      <c r="AQ173" s="8">
        <v>66.756448010539899</v>
      </c>
      <c r="AR173" s="7"/>
      <c r="AS173" s="4"/>
      <c r="AT173" s="4"/>
      <c r="AU173" s="8"/>
      <c r="AV173" s="4"/>
      <c r="AW173" s="8"/>
      <c r="AX173" s="7">
        <v>77.211615614338299</v>
      </c>
      <c r="AY173" s="4">
        <v>1318094</v>
      </c>
      <c r="AZ173" s="4">
        <v>19767163</v>
      </c>
      <c r="BA173" s="8">
        <v>103.74507587356</v>
      </c>
      <c r="BB173" s="4">
        <v>682121</v>
      </c>
      <c r="BC173" s="8">
        <v>67.278919208508498</v>
      </c>
      <c r="BD173" s="7">
        <v>82.796165592372901</v>
      </c>
      <c r="BE173" s="4">
        <v>4197809</v>
      </c>
      <c r="BF173" s="4">
        <v>24180164</v>
      </c>
      <c r="BG173" s="8">
        <v>108.249438841437</v>
      </c>
      <c r="BH173" s="4">
        <v>3366407</v>
      </c>
      <c r="BI173" s="8">
        <v>85.882927194073005</v>
      </c>
      <c r="BJ173" s="7">
        <v>83.395556257708293</v>
      </c>
      <c r="BK173" s="4">
        <v>6057087</v>
      </c>
      <c r="BL173" s="4">
        <v>26642840</v>
      </c>
      <c r="BM173" s="8">
        <v>123.736543763954</v>
      </c>
      <c r="BN173" s="4">
        <v>4761280</v>
      </c>
      <c r="BO173" s="8">
        <v>94.052985025553198</v>
      </c>
      <c r="BP173" s="7">
        <v>80.3886694996242</v>
      </c>
      <c r="BQ173" s="4">
        <v>7857379</v>
      </c>
      <c r="BR173" s="4">
        <v>32082379</v>
      </c>
      <c r="BS173" s="8">
        <v>135.47200880158999</v>
      </c>
      <c r="BT173" s="4">
        <v>6529189</v>
      </c>
      <c r="BU173" s="8">
        <v>112.404834579395</v>
      </c>
      <c r="BV173" s="7">
        <v>81.119847220749506</v>
      </c>
      <c r="BW173" s="4">
        <v>4966596</v>
      </c>
      <c r="BX173" s="4">
        <v>34145480</v>
      </c>
      <c r="BY173" s="8">
        <v>142.263784130282</v>
      </c>
      <c r="BZ173" s="4">
        <v>3132464</v>
      </c>
      <c r="CA173" s="8">
        <v>114.463640226324</v>
      </c>
      <c r="CB173" s="7">
        <v>83.91520436592225</v>
      </c>
      <c r="CC173" s="4">
        <v>-1176747</v>
      </c>
      <c r="CD173" s="4">
        <v>31845172</v>
      </c>
      <c r="CE173" s="8">
        <v>122.860798042957</v>
      </c>
      <c r="CF173" s="4">
        <v>-2660053</v>
      </c>
      <c r="CG173" s="8">
        <v>98.586397776862199</v>
      </c>
      <c r="CH173" s="7">
        <v>85.784479255191499</v>
      </c>
      <c r="CI173" s="4">
        <v>-919582</v>
      </c>
      <c r="CJ173" s="4">
        <v>27315998</v>
      </c>
      <c r="CK173" s="8">
        <v>102.18818619674499</v>
      </c>
      <c r="CL173" s="4">
        <v>-2496582</v>
      </c>
      <c r="CM173" s="8">
        <v>79.443645617086005</v>
      </c>
      <c r="CN173" s="7">
        <v>1027.8017137810584</v>
      </c>
      <c r="CO173" s="4">
        <v>41557341.089999959</v>
      </c>
      <c r="CP173" s="4">
        <v>325003485.62999988</v>
      </c>
      <c r="CQ173" s="8">
        <v>1713.4572549364573</v>
      </c>
      <c r="CR173" s="4">
        <v>24253841.269999962</v>
      </c>
      <c r="CS173" s="8">
        <v>1257.9857590334589</v>
      </c>
      <c r="CV173" s="4">
        <v>31845172</v>
      </c>
      <c r="CW173" s="4">
        <v>27315998</v>
      </c>
      <c r="CX173" s="5">
        <f t="shared" si="2"/>
        <v>-4529174</v>
      </c>
    </row>
    <row r="174" spans="1:102" x14ac:dyDescent="0.2">
      <c r="A174" s="2" t="s">
        <v>548</v>
      </c>
      <c r="B174" s="7">
        <v>51.846260767136101</v>
      </c>
      <c r="C174" s="4">
        <v>1742477.22</v>
      </c>
      <c r="D174" s="4">
        <v>19207340.420000002</v>
      </c>
      <c r="E174" s="8">
        <v>195.33056421317801</v>
      </c>
      <c r="F174" s="4">
        <v>434192.18000000098</v>
      </c>
      <c r="G174" s="8">
        <v>184.749401978355</v>
      </c>
      <c r="H174" s="7">
        <v>87.448902534602297</v>
      </c>
      <c r="I174" s="4">
        <v>2208866.33</v>
      </c>
      <c r="J174" s="4">
        <v>15700623.449999901</v>
      </c>
      <c r="K174" s="8">
        <v>51.889348945125803</v>
      </c>
      <c r="L174" s="4">
        <v>39436.830000005401</v>
      </c>
      <c r="M174" s="8">
        <v>40.458550229075001</v>
      </c>
      <c r="N174" s="7">
        <v>86.538495826383397</v>
      </c>
      <c r="O174" s="4">
        <v>3338367.5800000201</v>
      </c>
      <c r="P174" s="4">
        <v>15572423.960000001</v>
      </c>
      <c r="Q174" s="8">
        <v>54.533982977337402</v>
      </c>
      <c r="R174" s="4">
        <v>722870.33000001498</v>
      </c>
      <c r="S174" s="8">
        <v>39.481993963331597</v>
      </c>
      <c r="T174" s="7">
        <v>84.420492120000006</v>
      </c>
      <c r="U174" s="4">
        <v>6630991.9500000002</v>
      </c>
      <c r="V174" s="4">
        <v>20028686.030000001</v>
      </c>
      <c r="W174" s="8">
        <v>67.83935031</v>
      </c>
      <c r="X174" s="4">
        <v>4043671.24</v>
      </c>
      <c r="Y174" s="8">
        <v>50.545537150000001</v>
      </c>
      <c r="Z174" s="7">
        <v>86.015756870000004</v>
      </c>
      <c r="AA174" s="4">
        <v>5537272.4800000004</v>
      </c>
      <c r="AB174" s="4">
        <v>25686612.640000001</v>
      </c>
      <c r="AC174" s="8">
        <v>91.608720160000004</v>
      </c>
      <c r="AD174" s="4">
        <v>2908316.42</v>
      </c>
      <c r="AE174" s="8">
        <v>64.492663500000006</v>
      </c>
      <c r="AF174" s="7">
        <v>83.686838117576897</v>
      </c>
      <c r="AG174" s="4">
        <v>7652952</v>
      </c>
      <c r="AH174" s="4">
        <v>28587000</v>
      </c>
      <c r="AI174" s="8">
        <v>101</v>
      </c>
      <c r="AJ174" s="4">
        <v>5192425</v>
      </c>
      <c r="AK174" s="8">
        <v>70</v>
      </c>
      <c r="AL174" s="7">
        <v>85.516961345171595</v>
      </c>
      <c r="AM174" s="4">
        <v>4848103</v>
      </c>
      <c r="AN174" s="4">
        <v>26273576</v>
      </c>
      <c r="AO174" s="8">
        <v>77.129228702550705</v>
      </c>
      <c r="AP174" s="4">
        <v>2722462</v>
      </c>
      <c r="AQ174" s="8">
        <v>63.084542310279097</v>
      </c>
      <c r="AR174" s="7">
        <v>85.831359931867695</v>
      </c>
      <c r="AS174" s="4">
        <v>3408208</v>
      </c>
      <c r="AT174" s="4">
        <v>23338784</v>
      </c>
      <c r="AU174" s="8">
        <v>68.429823162000005</v>
      </c>
      <c r="AV174" s="4">
        <v>1656186</v>
      </c>
      <c r="AW174" s="8">
        <v>54.528815954000002</v>
      </c>
      <c r="AX174" s="7"/>
      <c r="AY174" s="4"/>
      <c r="AZ174" s="4"/>
      <c r="BA174" s="8"/>
      <c r="BB174" s="4"/>
      <c r="BC174" s="8"/>
      <c r="BD174" s="7"/>
      <c r="BE174" s="4"/>
      <c r="BF174" s="4"/>
      <c r="BG174" s="8"/>
      <c r="BH174" s="4"/>
      <c r="BI174" s="8"/>
      <c r="BJ174" s="7"/>
      <c r="BK174" s="4"/>
      <c r="BL174" s="4"/>
      <c r="BM174" s="8"/>
      <c r="BN174" s="4"/>
      <c r="BO174" s="8"/>
      <c r="BP174" s="7"/>
      <c r="BQ174" s="4"/>
      <c r="BR174" s="4"/>
      <c r="BS174" s="8"/>
      <c r="BT174" s="4"/>
      <c r="BU174" s="8"/>
      <c r="BV174" s="7"/>
      <c r="BW174" s="4"/>
      <c r="BX174" s="4"/>
      <c r="BY174" s="8"/>
      <c r="BZ174" s="4"/>
      <c r="CA174" s="8"/>
      <c r="CB174" s="7"/>
      <c r="CC174" s="4"/>
      <c r="CD174" s="4"/>
      <c r="CE174" s="8"/>
      <c r="CF174" s="4"/>
      <c r="CG174" s="8"/>
      <c r="CH174" s="7"/>
      <c r="CI174" s="4"/>
      <c r="CJ174" s="4"/>
      <c r="CK174" s="8"/>
      <c r="CL174" s="4"/>
      <c r="CM174" s="8"/>
      <c r="CN174" s="7">
        <v>651.30506751273799</v>
      </c>
      <c r="CO174" s="4">
        <v>35367238.560000017</v>
      </c>
      <c r="CP174" s="4">
        <v>174395046.49999988</v>
      </c>
      <c r="CQ174" s="8">
        <v>707.76101847019197</v>
      </c>
      <c r="CR174" s="4">
        <v>17719560.000000022</v>
      </c>
      <c r="CS174" s="8">
        <v>567.34150508504069</v>
      </c>
      <c r="CV174" s="4"/>
      <c r="CW174" s="4"/>
      <c r="CX174" s="5">
        <f t="shared" si="2"/>
        <v>0</v>
      </c>
    </row>
    <row r="175" spans="1:102" x14ac:dyDescent="0.2">
      <c r="A175" s="2" t="s">
        <v>551</v>
      </c>
      <c r="B175" s="7">
        <v>80.043826039026598</v>
      </c>
      <c r="C175" s="4">
        <v>14797399.640000001</v>
      </c>
      <c r="D175" s="4">
        <v>60397142.690000102</v>
      </c>
      <c r="E175" s="8">
        <v>94.491081678983093</v>
      </c>
      <c r="F175" s="4">
        <v>10483356.02</v>
      </c>
      <c r="G175" s="8">
        <v>87.248615607062305</v>
      </c>
      <c r="H175" s="7">
        <v>81.436634923568803</v>
      </c>
      <c r="I175" s="4">
        <v>2254130.0599999898</v>
      </c>
      <c r="J175" s="4">
        <v>35993270.259999998</v>
      </c>
      <c r="K175" s="8">
        <v>59.487214156272302</v>
      </c>
      <c r="L175" s="4">
        <v>1973832.6199999801</v>
      </c>
      <c r="M175" s="8">
        <v>48.243001352937497</v>
      </c>
      <c r="N175" s="7">
        <v>83.125119209790896</v>
      </c>
      <c r="O175" s="4">
        <v>2297431.20000005</v>
      </c>
      <c r="P175" s="4">
        <v>24677879.059999701</v>
      </c>
      <c r="Q175" s="8">
        <v>54.975506725585703</v>
      </c>
      <c r="R175" s="4"/>
      <c r="S175" s="8">
        <v>32.748550373903299</v>
      </c>
      <c r="T175" s="7">
        <v>81.865368329999995</v>
      </c>
      <c r="U175" s="4">
        <v>7464241.4500000002</v>
      </c>
      <c r="V175" s="4">
        <v>18387493.949999999</v>
      </c>
      <c r="W175" s="8">
        <v>50.965717130000002</v>
      </c>
      <c r="X175" s="4">
        <v>1000146.58</v>
      </c>
      <c r="Y175" s="8">
        <v>23.802263589999999</v>
      </c>
      <c r="Z175" s="7">
        <v>82.674564889999999</v>
      </c>
      <c r="AA175" s="4">
        <v>9983040.1600000001</v>
      </c>
      <c r="AB175" s="4">
        <v>13455080.800000001</v>
      </c>
      <c r="AC175" s="8">
        <v>49.721505790000002</v>
      </c>
      <c r="AD175" s="4">
        <v>5011647.33</v>
      </c>
      <c r="AE175" s="8">
        <v>17.46125533</v>
      </c>
      <c r="AF175" s="7">
        <v>81.471943998485102</v>
      </c>
      <c r="AG175" s="4">
        <v>11051114</v>
      </c>
      <c r="AH175" s="4">
        <v>16802239</v>
      </c>
      <c r="AI175" s="8">
        <v>54</v>
      </c>
      <c r="AJ175" s="4">
        <v>4353982</v>
      </c>
      <c r="AK175" s="8">
        <v>21</v>
      </c>
      <c r="AL175" s="7">
        <v>79.565725801364195</v>
      </c>
      <c r="AM175" s="4">
        <v>13917894</v>
      </c>
      <c r="AN175" s="4">
        <v>20986658</v>
      </c>
      <c r="AO175" s="8">
        <v>42.6017487681247</v>
      </c>
      <c r="AP175" s="4">
        <v>5820111</v>
      </c>
      <c r="AQ175" s="8">
        <v>25.9636883345222</v>
      </c>
      <c r="AR175" s="7">
        <v>81.008263023618696</v>
      </c>
      <c r="AS175" s="4">
        <v>9757900</v>
      </c>
      <c r="AT175" s="4">
        <v>23014135</v>
      </c>
      <c r="AU175" s="8">
        <v>56.796804809999998</v>
      </c>
      <c r="AV175" s="4">
        <v>4318759</v>
      </c>
      <c r="AW175" s="8">
        <v>28.393003645</v>
      </c>
      <c r="AX175" s="7">
        <v>81.255390337862295</v>
      </c>
      <c r="AY175" s="4">
        <v>13822932</v>
      </c>
      <c r="AZ175" s="4">
        <v>27851720</v>
      </c>
      <c r="BA175" s="8">
        <v>68.641005646794</v>
      </c>
      <c r="BB175" s="4">
        <v>6481733</v>
      </c>
      <c r="BC175" s="8">
        <v>35.132095564414797</v>
      </c>
      <c r="BD175" s="7">
        <v>81.087243020322305</v>
      </c>
      <c r="BE175" s="4">
        <v>4452985</v>
      </c>
      <c r="BF175" s="4">
        <v>20270080</v>
      </c>
      <c r="BG175" s="8">
        <v>56.901615752004098</v>
      </c>
      <c r="BH175" s="4">
        <v>5065448</v>
      </c>
      <c r="BI175" s="8">
        <v>24.434759969060298</v>
      </c>
      <c r="BJ175" s="7"/>
      <c r="BK175" s="4"/>
      <c r="BL175" s="4"/>
      <c r="BM175" s="8"/>
      <c r="BN175" s="4"/>
      <c r="BO175" s="8"/>
      <c r="BP175" s="7"/>
      <c r="BQ175" s="4"/>
      <c r="BR175" s="4"/>
      <c r="BS175" s="8"/>
      <c r="BT175" s="4"/>
      <c r="BU175" s="8"/>
      <c r="BV175" s="7"/>
      <c r="BW175" s="4"/>
      <c r="BX175" s="4"/>
      <c r="BY175" s="8"/>
      <c r="BZ175" s="4"/>
      <c r="CA175" s="8"/>
      <c r="CB175" s="7"/>
      <c r="CC175" s="4"/>
      <c r="CD175" s="4"/>
      <c r="CE175" s="8"/>
      <c r="CF175" s="4"/>
      <c r="CG175" s="8"/>
      <c r="CH175" s="7"/>
      <c r="CI175" s="4"/>
      <c r="CJ175" s="4"/>
      <c r="CK175" s="8"/>
      <c r="CL175" s="4"/>
      <c r="CM175" s="8"/>
      <c r="CN175" s="7">
        <v>813.53407957403886</v>
      </c>
      <c r="CO175" s="4">
        <v>89799067.51000005</v>
      </c>
      <c r="CP175" s="4">
        <v>261835698.75999981</v>
      </c>
      <c r="CQ175" s="8">
        <v>588.58220045776386</v>
      </c>
      <c r="CR175" s="4">
        <v>44509015.549999982</v>
      </c>
      <c r="CS175" s="8">
        <v>344.42723376690037</v>
      </c>
      <c r="CV175" s="4"/>
      <c r="CW175" s="4"/>
      <c r="CX175" s="5">
        <f t="shared" si="2"/>
        <v>0</v>
      </c>
    </row>
    <row r="176" spans="1:102" x14ac:dyDescent="0.2">
      <c r="A176" s="2" t="s">
        <v>892</v>
      </c>
      <c r="B176" s="7">
        <v>81.317791945133706</v>
      </c>
      <c r="C176" s="4"/>
      <c r="D176" s="4">
        <v>21576687.399999999</v>
      </c>
      <c r="E176" s="8">
        <v>17.177192420047898</v>
      </c>
      <c r="F176" s="4"/>
      <c r="G176" s="8">
        <v>18.507466646398399</v>
      </c>
      <c r="H176" s="7">
        <v>81.894236290349497</v>
      </c>
      <c r="I176" s="4">
        <v>2467164.1700000898</v>
      </c>
      <c r="J176" s="4">
        <v>17942865.490000099</v>
      </c>
      <c r="K176" s="8">
        <v>20.035712705855701</v>
      </c>
      <c r="L176" s="4"/>
      <c r="M176" s="8">
        <v>15.159986223183401</v>
      </c>
      <c r="N176" s="7">
        <v>81.577747985674193</v>
      </c>
      <c r="O176" s="4">
        <v>9395826.2800000105</v>
      </c>
      <c r="P176" s="4">
        <v>16089651.500000101</v>
      </c>
      <c r="Q176" s="8">
        <v>18.626618264120101</v>
      </c>
      <c r="R176" s="4"/>
      <c r="S176" s="8">
        <v>13.482394787600599</v>
      </c>
      <c r="T176" s="7"/>
      <c r="U176" s="4">
        <v>14498337.23</v>
      </c>
      <c r="V176" s="4">
        <v>14201340.119999999</v>
      </c>
      <c r="W176" s="8">
        <v>32.339080000000003</v>
      </c>
      <c r="X176" s="4">
        <v>2467084.27</v>
      </c>
      <c r="Y176" s="8">
        <v>11</v>
      </c>
      <c r="Z176" s="7">
        <v>80.290981599999995</v>
      </c>
      <c r="AA176" s="4">
        <v>7769506.5599999996</v>
      </c>
      <c r="AB176" s="4">
        <v>11213285.65</v>
      </c>
      <c r="AC176" s="8">
        <v>25.07932074</v>
      </c>
      <c r="AD176" s="4">
        <v>3390339.79</v>
      </c>
      <c r="AE176" s="8">
        <v>8.9871713399999997</v>
      </c>
      <c r="AF176" s="7">
        <v>77.971161183181906</v>
      </c>
      <c r="AG176" s="4">
        <v>9703528</v>
      </c>
      <c r="AH176" s="4">
        <v>17707590</v>
      </c>
      <c r="AI176" s="8">
        <v>42</v>
      </c>
      <c r="AJ176" s="4">
        <v>3073413</v>
      </c>
      <c r="AK176" s="8">
        <v>14</v>
      </c>
      <c r="AL176" s="7">
        <v>78.680752976828003</v>
      </c>
      <c r="AM176" s="4">
        <v>11616901</v>
      </c>
      <c r="AN176" s="4">
        <v>16007122</v>
      </c>
      <c r="AO176" s="8">
        <v>28.7652351824558</v>
      </c>
      <c r="AP176" s="4">
        <v>2898781</v>
      </c>
      <c r="AQ176" s="8">
        <v>12.932397273199999</v>
      </c>
      <c r="AR176" s="7">
        <v>77.0551900084549</v>
      </c>
      <c r="AS176" s="4">
        <v>15620918</v>
      </c>
      <c r="AT176" s="4">
        <v>25698151</v>
      </c>
      <c r="AU176" s="8">
        <v>35.058918214000002</v>
      </c>
      <c r="AV176" s="4">
        <v>4973409</v>
      </c>
      <c r="AW176" s="8">
        <v>20.405560177000002</v>
      </c>
      <c r="AX176" s="7"/>
      <c r="AY176" s="4"/>
      <c r="AZ176" s="4"/>
      <c r="BA176" s="8"/>
      <c r="BB176" s="4"/>
      <c r="BC176" s="8"/>
      <c r="BD176" s="7"/>
      <c r="BE176" s="4"/>
      <c r="BF176" s="4"/>
      <c r="BG176" s="8"/>
      <c r="BH176" s="4"/>
      <c r="BI176" s="8"/>
      <c r="BJ176" s="7"/>
      <c r="BK176" s="4"/>
      <c r="BL176" s="4"/>
      <c r="BM176" s="8"/>
      <c r="BN176" s="4"/>
      <c r="BO176" s="8"/>
      <c r="BP176" s="7"/>
      <c r="BQ176" s="4"/>
      <c r="BR176" s="4"/>
      <c r="BS176" s="8"/>
      <c r="BT176" s="4"/>
      <c r="BU176" s="8"/>
      <c r="BV176" s="7"/>
      <c r="BW176" s="4"/>
      <c r="BX176" s="4"/>
      <c r="BY176" s="8"/>
      <c r="BZ176" s="4"/>
      <c r="CA176" s="8"/>
      <c r="CB176" s="7"/>
      <c r="CC176" s="4"/>
      <c r="CD176" s="4"/>
      <c r="CE176" s="8"/>
      <c r="CF176" s="4"/>
      <c r="CG176" s="8"/>
      <c r="CH176" s="7"/>
      <c r="CI176" s="4"/>
      <c r="CJ176" s="4"/>
      <c r="CK176" s="8"/>
      <c r="CL176" s="4"/>
      <c r="CM176" s="8"/>
      <c r="CN176" s="7">
        <v>558.78786198962223</v>
      </c>
      <c r="CO176" s="4">
        <v>71072181.240000099</v>
      </c>
      <c r="CP176" s="4">
        <v>140436693.16000021</v>
      </c>
      <c r="CQ176" s="8">
        <v>219.08207752647951</v>
      </c>
      <c r="CR176" s="4">
        <v>16803027.060000002</v>
      </c>
      <c r="CS176" s="8">
        <v>114.47497644738239</v>
      </c>
      <c r="CV176" s="4"/>
      <c r="CW176" s="4"/>
      <c r="CX176" s="5">
        <f t="shared" si="2"/>
        <v>0</v>
      </c>
    </row>
    <row r="177" spans="1:102" x14ac:dyDescent="0.2">
      <c r="A177" s="2" t="s">
        <v>556</v>
      </c>
      <c r="B177" s="7">
        <v>83.727386529586099</v>
      </c>
      <c r="C177" s="4">
        <v>6223869.7100000503</v>
      </c>
      <c r="D177" s="4">
        <v>32371812.6199999</v>
      </c>
      <c r="E177" s="8">
        <v>76.737742165713101</v>
      </c>
      <c r="F177" s="4">
        <v>3237375.5500000501</v>
      </c>
      <c r="G177" s="8">
        <v>45.715240735445299</v>
      </c>
      <c r="H177" s="7">
        <v>82.306005438434894</v>
      </c>
      <c r="I177" s="4">
        <v>7471312.5999999801</v>
      </c>
      <c r="J177" s="4">
        <v>30708681.600000001</v>
      </c>
      <c r="K177" s="8">
        <v>67.010308191341494</v>
      </c>
      <c r="L177" s="4">
        <v>3881539.5799999801</v>
      </c>
      <c r="M177" s="8">
        <v>41.3269381880704</v>
      </c>
      <c r="N177" s="7">
        <v>81.732857931572099</v>
      </c>
      <c r="O177" s="4">
        <v>4352962.7099999804</v>
      </c>
      <c r="P177" s="4">
        <v>31610720.590000201</v>
      </c>
      <c r="Q177" s="8">
        <v>72.112335289617306</v>
      </c>
      <c r="R177" s="4">
        <v>409750.96999997902</v>
      </c>
      <c r="S177" s="8">
        <v>40.9074936905809</v>
      </c>
      <c r="T177" s="7">
        <v>80.539915640000004</v>
      </c>
      <c r="U177" s="4">
        <v>2609753.84</v>
      </c>
      <c r="V177" s="4">
        <v>23969570.039999999</v>
      </c>
      <c r="W177" s="8">
        <v>87.381376619999998</v>
      </c>
      <c r="X177" s="4">
        <v>285351.44</v>
      </c>
      <c r="Y177" s="8">
        <v>29.588572159999998</v>
      </c>
      <c r="Z177" s="7">
        <v>79.690599779999999</v>
      </c>
      <c r="AA177" s="4">
        <v>7944127.3499999996</v>
      </c>
      <c r="AB177" s="4">
        <v>29911084.960000001</v>
      </c>
      <c r="AC177" s="8">
        <v>90.168519119999999</v>
      </c>
      <c r="AD177" s="4">
        <v>3126646.2</v>
      </c>
      <c r="AE177" s="8">
        <v>37.704719400000002</v>
      </c>
      <c r="AF177" s="7">
        <v>80.177421581692897</v>
      </c>
      <c r="AG177" s="4">
        <v>8010275</v>
      </c>
      <c r="AH177" s="4">
        <v>31080036</v>
      </c>
      <c r="AI177" s="8">
        <v>101</v>
      </c>
      <c r="AJ177" s="4">
        <v>3373807</v>
      </c>
      <c r="AK177" s="8">
        <v>39</v>
      </c>
      <c r="AL177" s="7">
        <v>80.354785836059094</v>
      </c>
      <c r="AM177" s="4">
        <v>7867347</v>
      </c>
      <c r="AN177" s="4">
        <v>38254878</v>
      </c>
      <c r="AO177" s="8">
        <v>83.776366815928995</v>
      </c>
      <c r="AP177" s="4">
        <v>2631728</v>
      </c>
      <c r="AQ177" s="8">
        <v>47.4122155474886</v>
      </c>
      <c r="AR177" s="7">
        <v>79.123509434422701</v>
      </c>
      <c r="AS177" s="4">
        <v>10426209</v>
      </c>
      <c r="AT177" s="4">
        <v>42536431</v>
      </c>
      <c r="AU177" s="8">
        <v>85.189622256000007</v>
      </c>
      <c r="AV177" s="4">
        <v>4877890</v>
      </c>
      <c r="AW177" s="8">
        <v>53.265548211999999</v>
      </c>
      <c r="AX177" s="7">
        <v>79.126278843226302</v>
      </c>
      <c r="AY177" s="4">
        <v>12614473</v>
      </c>
      <c r="AZ177" s="4">
        <v>49394574</v>
      </c>
      <c r="BA177" s="8">
        <v>98.172723516131796</v>
      </c>
      <c r="BB177" s="4">
        <v>7410954</v>
      </c>
      <c r="BC177" s="8">
        <v>62.019912015662698</v>
      </c>
      <c r="BD177" s="7">
        <v>79.127647060740102</v>
      </c>
      <c r="BE177" s="4">
        <v>10491149</v>
      </c>
      <c r="BF177" s="4">
        <v>59078427</v>
      </c>
      <c r="BG177" s="8">
        <v>101.39306751036899</v>
      </c>
      <c r="BH177" s="4">
        <v>5222857</v>
      </c>
      <c r="BI177" s="8">
        <v>72.880433136662305</v>
      </c>
      <c r="BJ177" s="7"/>
      <c r="BK177" s="4"/>
      <c r="BL177" s="4"/>
      <c r="BM177" s="8"/>
      <c r="BN177" s="4"/>
      <c r="BO177" s="8"/>
      <c r="BP177" s="7"/>
      <c r="BQ177" s="4"/>
      <c r="BR177" s="4"/>
      <c r="BS177" s="8"/>
      <c r="BT177" s="4"/>
      <c r="BU177" s="8"/>
      <c r="BV177" s="7"/>
      <c r="BW177" s="4"/>
      <c r="BX177" s="4"/>
      <c r="BY177" s="8"/>
      <c r="BZ177" s="4"/>
      <c r="CA177" s="8"/>
      <c r="CB177" s="7"/>
      <c r="CC177" s="4"/>
      <c r="CD177" s="4"/>
      <c r="CE177" s="8"/>
      <c r="CF177" s="4"/>
      <c r="CG177" s="8"/>
      <c r="CH177" s="7"/>
      <c r="CI177" s="4"/>
      <c r="CJ177" s="4"/>
      <c r="CK177" s="8"/>
      <c r="CL177" s="4"/>
      <c r="CM177" s="8"/>
      <c r="CN177" s="7">
        <v>805.90640807573413</v>
      </c>
      <c r="CO177" s="4">
        <v>78011479.210000008</v>
      </c>
      <c r="CP177" s="4">
        <v>368916215.81000012</v>
      </c>
      <c r="CQ177" s="8">
        <v>862.94206148510159</v>
      </c>
      <c r="CR177" s="4">
        <v>34457899.74000001</v>
      </c>
      <c r="CS177" s="8">
        <v>469.82107308591014</v>
      </c>
      <c r="CV177" s="4"/>
      <c r="CW177" s="4"/>
      <c r="CX177" s="5">
        <f t="shared" si="2"/>
        <v>0</v>
      </c>
    </row>
    <row r="178" spans="1:102" x14ac:dyDescent="0.2">
      <c r="A178" s="2" t="s">
        <v>747</v>
      </c>
      <c r="B178" s="7">
        <v>45.694063451295897</v>
      </c>
      <c r="C178" s="4">
        <v>5347587.72</v>
      </c>
      <c r="D178" s="4">
        <v>17377801.379999999</v>
      </c>
      <c r="E178" s="8">
        <v>210.38358057616799</v>
      </c>
      <c r="F178" s="4">
        <v>4778870.49</v>
      </c>
      <c r="G178" s="8">
        <v>215.89005209427501</v>
      </c>
      <c r="H178" s="7">
        <v>48.3925240009427</v>
      </c>
      <c r="I178" s="4">
        <v>5697463.0899999999</v>
      </c>
      <c r="J178" s="4">
        <v>15711966.6</v>
      </c>
      <c r="K178" s="8">
        <v>228.72332175560999</v>
      </c>
      <c r="L178" s="4">
        <v>4605637.6100000003</v>
      </c>
      <c r="M178" s="8">
        <v>189.52751734443299</v>
      </c>
      <c r="N178" s="7">
        <v>84.478151861938699</v>
      </c>
      <c r="O178" s="4">
        <v>6741850.2199999997</v>
      </c>
      <c r="P178" s="4">
        <v>17549369.98</v>
      </c>
      <c r="Q178" s="8">
        <v>62.395865777470298</v>
      </c>
      <c r="R178" s="4">
        <v>4068355.4</v>
      </c>
      <c r="S178" s="8">
        <v>51.6726926253126</v>
      </c>
      <c r="T178" s="7"/>
      <c r="U178" s="4">
        <v>8114472.6600000001</v>
      </c>
      <c r="V178" s="4">
        <v>22998298.34</v>
      </c>
      <c r="W178" s="8">
        <v>83.955590000000001</v>
      </c>
      <c r="X178" s="4">
        <v>6118042.46</v>
      </c>
      <c r="Y178" s="8">
        <v>63.52</v>
      </c>
      <c r="Z178" s="7">
        <v>84.496494499999997</v>
      </c>
      <c r="AA178" s="4">
        <v>4704301.33</v>
      </c>
      <c r="AB178" s="4">
        <v>25186318.649999999</v>
      </c>
      <c r="AC178" s="8">
        <v>87.537771469999996</v>
      </c>
      <c r="AD178" s="4">
        <v>1126570.25</v>
      </c>
      <c r="AE178" s="8">
        <v>71.612322890000002</v>
      </c>
      <c r="AF178" s="7">
        <v>85.495185203122205</v>
      </c>
      <c r="AG178" s="4">
        <v>1492677</v>
      </c>
      <c r="AH178" s="4">
        <v>24029660</v>
      </c>
      <c r="AI178" s="8">
        <v>89</v>
      </c>
      <c r="AJ178" s="4">
        <v>554542</v>
      </c>
      <c r="AK178" s="8">
        <v>67</v>
      </c>
      <c r="AL178" s="7">
        <v>86.076713049631906</v>
      </c>
      <c r="AM178" s="4">
        <v>1859947</v>
      </c>
      <c r="AN178" s="4">
        <v>20850822</v>
      </c>
      <c r="AO178" s="8">
        <v>74.983044721260299</v>
      </c>
      <c r="AP178" s="4">
        <v>12915</v>
      </c>
      <c r="AQ178" s="8">
        <v>56.931297849918003</v>
      </c>
      <c r="AR178" s="7"/>
      <c r="AS178" s="4"/>
      <c r="AT178" s="4"/>
      <c r="AU178" s="8"/>
      <c r="AV178" s="4"/>
      <c r="AW178" s="8"/>
      <c r="AX178" s="7">
        <v>84.168986983828006</v>
      </c>
      <c r="AY178" s="4">
        <v>4164308</v>
      </c>
      <c r="AZ178" s="4">
        <v>18845686</v>
      </c>
      <c r="BA178" s="8">
        <v>71.635213519371106</v>
      </c>
      <c r="BB178" s="4">
        <v>2041682</v>
      </c>
      <c r="BC178" s="8">
        <v>49.9300687288777</v>
      </c>
      <c r="BD178" s="7">
        <v>83.199759431154604</v>
      </c>
      <c r="BE178" s="4">
        <v>5346038</v>
      </c>
      <c r="BF178" s="4">
        <v>21879373</v>
      </c>
      <c r="BG178" s="8">
        <v>84.731342731160794</v>
      </c>
      <c r="BH178" s="4">
        <v>2891966</v>
      </c>
      <c r="BI178" s="8">
        <v>58.154708583201902</v>
      </c>
      <c r="BJ178" s="7">
        <v>82.8768445867303</v>
      </c>
      <c r="BK178" s="4">
        <v>6774290</v>
      </c>
      <c r="BL178" s="4">
        <v>27249054</v>
      </c>
      <c r="BM178" s="8">
        <v>118.813591288456</v>
      </c>
      <c r="BN178" s="4">
        <v>5426771</v>
      </c>
      <c r="BO178" s="8">
        <v>72.056406390968405</v>
      </c>
      <c r="BP178" s="7">
        <v>83.036692667310902</v>
      </c>
      <c r="BQ178" s="4">
        <v>5482877</v>
      </c>
      <c r="BR178" s="4">
        <v>28253995</v>
      </c>
      <c r="BS178" s="8">
        <v>115.877892367675</v>
      </c>
      <c r="BT178" s="4">
        <v>2826097</v>
      </c>
      <c r="BU178" s="8">
        <v>71.796234251751699</v>
      </c>
      <c r="BV178" s="7">
        <v>84.838737686474801</v>
      </c>
      <c r="BW178" s="4">
        <v>-630522</v>
      </c>
      <c r="BX178" s="4">
        <v>19635662</v>
      </c>
      <c r="BY178" s="8">
        <v>102.920123537739</v>
      </c>
      <c r="BZ178" s="4">
        <v>-3219673</v>
      </c>
      <c r="CA178" s="8">
        <v>46.512986717655899</v>
      </c>
      <c r="CB178" s="7">
        <v>86.24769691834193</v>
      </c>
      <c r="CC178" s="4">
        <v>-1644871</v>
      </c>
      <c r="CD178" s="4">
        <v>11675488</v>
      </c>
      <c r="CE178" s="8">
        <v>87.143753263802594</v>
      </c>
      <c r="CF178" s="4">
        <v>-4180173</v>
      </c>
      <c r="CG178" s="8">
        <v>26.513023629963701</v>
      </c>
      <c r="CH178" s="7">
        <v>89.386721833624279</v>
      </c>
      <c r="CI178" s="4">
        <v>-5621236</v>
      </c>
      <c r="CJ178" s="4">
        <v>3617098</v>
      </c>
      <c r="CK178" s="8">
        <v>5.2834290118414202</v>
      </c>
      <c r="CL178" s="4">
        <v>-7650118</v>
      </c>
      <c r="CM178" s="8">
        <v>7.7823814590747498</v>
      </c>
      <c r="CN178" s="7">
        <v>1028.3885721743964</v>
      </c>
      <c r="CO178" s="4">
        <v>47829183.019999996</v>
      </c>
      <c r="CP178" s="4">
        <v>274860592.94999999</v>
      </c>
      <c r="CQ178" s="8">
        <v>1423.3845200205546</v>
      </c>
      <c r="CR178" s="4">
        <v>19401485.210000001</v>
      </c>
      <c r="CS178" s="8">
        <v>1048.8996925654326</v>
      </c>
      <c r="CV178" s="4">
        <v>11675488</v>
      </c>
      <c r="CW178" s="4">
        <v>3617098</v>
      </c>
      <c r="CX178" s="5">
        <f t="shared" si="2"/>
        <v>-8058390</v>
      </c>
    </row>
    <row r="179" spans="1:102" x14ac:dyDescent="0.2">
      <c r="A179" s="2" t="s">
        <v>627</v>
      </c>
      <c r="B179" s="7"/>
      <c r="C179" s="4"/>
      <c r="D179" s="4"/>
      <c r="E179" s="8"/>
      <c r="F179" s="4"/>
      <c r="G179" s="8"/>
      <c r="H179" s="7"/>
      <c r="I179" s="4"/>
      <c r="J179" s="4"/>
      <c r="K179" s="8"/>
      <c r="L179" s="4"/>
      <c r="M179" s="8"/>
      <c r="N179" s="7"/>
      <c r="O179" s="4"/>
      <c r="P179" s="4"/>
      <c r="Q179" s="8"/>
      <c r="R179" s="4"/>
      <c r="S179" s="8"/>
      <c r="T179" s="7"/>
      <c r="U179" s="4"/>
      <c r="V179" s="4"/>
      <c r="W179" s="8"/>
      <c r="X179" s="4"/>
      <c r="Y179" s="8"/>
      <c r="Z179" s="7"/>
      <c r="AA179" s="4"/>
      <c r="AB179" s="4"/>
      <c r="AC179" s="8"/>
      <c r="AD179" s="4"/>
      <c r="AE179" s="8"/>
      <c r="AF179" s="7"/>
      <c r="AG179" s="4"/>
      <c r="AH179" s="4"/>
      <c r="AI179" s="8"/>
      <c r="AJ179" s="4"/>
      <c r="AK179" s="8"/>
      <c r="AL179" s="7"/>
      <c r="AM179" s="4"/>
      <c r="AN179" s="4"/>
      <c r="AO179" s="8"/>
      <c r="AP179" s="4"/>
      <c r="AQ179" s="8"/>
      <c r="AR179" s="7"/>
      <c r="AS179" s="4"/>
      <c r="AT179" s="4"/>
      <c r="AU179" s="8"/>
      <c r="AV179" s="4"/>
      <c r="AW179" s="8"/>
      <c r="AX179" s="7"/>
      <c r="AY179" s="4"/>
      <c r="AZ179" s="4"/>
      <c r="BA179" s="8"/>
      <c r="BB179" s="4"/>
      <c r="BC179" s="8"/>
      <c r="BD179" s="7"/>
      <c r="BE179" s="4"/>
      <c r="BF179" s="4"/>
      <c r="BG179" s="8"/>
      <c r="BH179" s="4"/>
      <c r="BI179" s="8"/>
      <c r="BJ179" s="7">
        <v>80.485294684848398</v>
      </c>
      <c r="BK179" s="4">
        <v>21934314</v>
      </c>
      <c r="BL179" s="4">
        <v>86338547</v>
      </c>
      <c r="BM179" s="8">
        <v>94.761637279968895</v>
      </c>
      <c r="BN179" s="4">
        <v>1031694</v>
      </c>
      <c r="BO179" s="8">
        <v>54.117842111362599</v>
      </c>
      <c r="BP179" s="7">
        <v>80.644988036171895</v>
      </c>
      <c r="BQ179" s="4">
        <v>13864479</v>
      </c>
      <c r="BR179" s="4">
        <v>85346063</v>
      </c>
      <c r="BS179" s="8">
        <v>110.46947378360299</v>
      </c>
      <c r="BT179" s="4">
        <v>187034</v>
      </c>
      <c r="BU179" s="8">
        <v>51.209094015936799</v>
      </c>
      <c r="BV179" s="7">
        <v>79.821161196683704</v>
      </c>
      <c r="BW179" s="4">
        <v>12390761</v>
      </c>
      <c r="BX179" s="4">
        <v>69377580</v>
      </c>
      <c r="BY179" s="8">
        <v>104.77092215719</v>
      </c>
      <c r="BZ179" s="4">
        <v>-5719783</v>
      </c>
      <c r="CA179" s="8">
        <v>39.951721431822797</v>
      </c>
      <c r="CB179" s="7">
        <v>79.865061059765338</v>
      </c>
      <c r="CC179" s="4">
        <v>4508403</v>
      </c>
      <c r="CD179" s="4">
        <v>54635610</v>
      </c>
      <c r="CE179" s="8">
        <v>96.544725592676201</v>
      </c>
      <c r="CF179" s="4">
        <v>-11381256</v>
      </c>
      <c r="CG179" s="8">
        <v>29.7378190703045</v>
      </c>
      <c r="CH179" s="7">
        <v>79.999373757835812</v>
      </c>
      <c r="CI179" s="4">
        <v>3287359</v>
      </c>
      <c r="CJ179" s="4">
        <v>46678202</v>
      </c>
      <c r="CK179" s="8">
        <v>62.530107857225303</v>
      </c>
      <c r="CL179" s="4">
        <v>-4538640</v>
      </c>
      <c r="CM179" s="8">
        <v>23.991057281896399</v>
      </c>
      <c r="CN179" s="7">
        <v>400.81587873530515</v>
      </c>
      <c r="CO179" s="4">
        <v>55985316</v>
      </c>
      <c r="CP179" s="4">
        <v>342376002</v>
      </c>
      <c r="CQ179" s="8">
        <v>469.07686667066332</v>
      </c>
      <c r="CR179" s="4">
        <v>-20420951</v>
      </c>
      <c r="CS179" s="8">
        <v>199.00753391132309</v>
      </c>
      <c r="CV179" s="4">
        <v>54635610</v>
      </c>
      <c r="CW179" s="4">
        <v>46678202</v>
      </c>
      <c r="CX179" s="5">
        <f t="shared" si="2"/>
        <v>-7957408</v>
      </c>
    </row>
    <row r="180" spans="1:102" x14ac:dyDescent="0.2">
      <c r="A180" s="2" t="s">
        <v>528</v>
      </c>
      <c r="B180" s="7">
        <v>47.231626851626302</v>
      </c>
      <c r="C180" s="4">
        <v>2275445.7200000002</v>
      </c>
      <c r="D180" s="4">
        <v>14551280.6</v>
      </c>
      <c r="E180" s="8">
        <v>177.919479188129</v>
      </c>
      <c r="F180" s="4">
        <v>1217142.3700000001</v>
      </c>
      <c r="G180" s="8">
        <v>161.051869403756</v>
      </c>
      <c r="H180" s="7">
        <v>75.643627601322805</v>
      </c>
      <c r="I180" s="4">
        <v>4441764.6500000097</v>
      </c>
      <c r="J180" s="4">
        <v>15722334.25</v>
      </c>
      <c r="K180" s="8">
        <v>77.752901413112994</v>
      </c>
      <c r="L180" s="4">
        <v>3111552.1500000102</v>
      </c>
      <c r="M180" s="8">
        <v>74.023542961493803</v>
      </c>
      <c r="N180" s="7">
        <v>73.065731304537806</v>
      </c>
      <c r="O180" s="4">
        <v>4063813.49</v>
      </c>
      <c r="P180" s="4">
        <v>11606849.669999899</v>
      </c>
      <c r="Q180" s="8">
        <v>64.566937178668297</v>
      </c>
      <c r="R180" s="4">
        <v>1317177.06</v>
      </c>
      <c r="S180" s="8">
        <v>50.1480139773441</v>
      </c>
      <c r="T180" s="7">
        <v>75.653191829999997</v>
      </c>
      <c r="U180" s="4">
        <v>4163785.71</v>
      </c>
      <c r="V180" s="4">
        <v>11277697.82</v>
      </c>
      <c r="W180" s="8">
        <v>75.792797039999996</v>
      </c>
      <c r="X180" s="4">
        <v>1119644.6200000001</v>
      </c>
      <c r="Y180" s="8">
        <v>48.405162869999998</v>
      </c>
      <c r="Z180" s="7">
        <v>74.787255386613595</v>
      </c>
      <c r="AA180" s="4">
        <v>4301903</v>
      </c>
      <c r="AB180" s="4">
        <v>13142607</v>
      </c>
      <c r="AC180" s="8">
        <v>82</v>
      </c>
      <c r="AD180" s="4">
        <v>1059652</v>
      </c>
      <c r="AE180" s="8">
        <v>54</v>
      </c>
      <c r="AF180" s="7">
        <v>75.524467839230297</v>
      </c>
      <c r="AG180" s="4">
        <v>2895102</v>
      </c>
      <c r="AH180" s="4">
        <v>12100093</v>
      </c>
      <c r="AI180" s="8">
        <v>82</v>
      </c>
      <c r="AJ180" s="4">
        <v>783105</v>
      </c>
      <c r="AK180" s="8">
        <v>47</v>
      </c>
      <c r="AL180" s="7">
        <v>74.341185237054603</v>
      </c>
      <c r="AM180" s="4">
        <v>4313186</v>
      </c>
      <c r="AN180" s="4">
        <v>16826390</v>
      </c>
      <c r="AO180" s="8">
        <v>71.951181183667401</v>
      </c>
      <c r="AP180" s="4">
        <v>1046492</v>
      </c>
      <c r="AQ180" s="8">
        <v>62.812127647632103</v>
      </c>
      <c r="AR180" s="7">
        <v>74.792266649430701</v>
      </c>
      <c r="AS180" s="4">
        <v>5529282</v>
      </c>
      <c r="AT180" s="4">
        <v>19028906</v>
      </c>
      <c r="AU180" s="8">
        <v>84.593631173000006</v>
      </c>
      <c r="AV180" s="4">
        <v>2178825</v>
      </c>
      <c r="AW180" s="8">
        <v>69.997034651999996</v>
      </c>
      <c r="AX180" s="7">
        <v>69.971104965888401</v>
      </c>
      <c r="AY180" s="4">
        <v>11187374</v>
      </c>
      <c r="AZ180" s="4">
        <v>25281292</v>
      </c>
      <c r="BA180" s="8">
        <v>93.4434911830065</v>
      </c>
      <c r="BB180" s="4">
        <v>4755564</v>
      </c>
      <c r="BC180" s="8">
        <v>80.104811112707097</v>
      </c>
      <c r="BD180" s="7">
        <v>69.955047207588294</v>
      </c>
      <c r="BE180" s="4">
        <v>7430195</v>
      </c>
      <c r="BF180" s="4">
        <v>34249829</v>
      </c>
      <c r="BG180" s="8">
        <v>104.664332939616</v>
      </c>
      <c r="BH180" s="4">
        <v>2876235</v>
      </c>
      <c r="BI180" s="8">
        <v>104.87175039480201</v>
      </c>
      <c r="BJ180" s="7">
        <v>75.576907256927896</v>
      </c>
      <c r="BK180" s="4">
        <v>5495899</v>
      </c>
      <c r="BL180" s="4">
        <v>34621314</v>
      </c>
      <c r="BM180" s="8">
        <v>129.91374437189501</v>
      </c>
      <c r="BN180" s="4">
        <v>462967</v>
      </c>
      <c r="BO180" s="8">
        <v>127.560338088386</v>
      </c>
      <c r="BP180" s="7">
        <v>74.643638937635998</v>
      </c>
      <c r="BQ180" s="4">
        <v>5176161</v>
      </c>
      <c r="BR180" s="4">
        <v>34017869</v>
      </c>
      <c r="BS180" s="8">
        <v>136.77809930849801</v>
      </c>
      <c r="BT180" s="4">
        <v>956686</v>
      </c>
      <c r="BU180" s="8">
        <v>120.73973157743799</v>
      </c>
      <c r="BV180" s="7">
        <v>73.574842589987696</v>
      </c>
      <c r="BW180" s="4">
        <v>2739205</v>
      </c>
      <c r="BX180" s="4">
        <v>35826917</v>
      </c>
      <c r="BY180" s="8">
        <v>146.046473497807</v>
      </c>
      <c r="BZ180" s="4">
        <v>-755007</v>
      </c>
      <c r="CA180" s="8">
        <v>118.936890014789</v>
      </c>
      <c r="CB180" s="7">
        <v>76.262928005006799</v>
      </c>
      <c r="CC180" s="4">
        <v>1673348</v>
      </c>
      <c r="CD180" s="4">
        <v>37857153</v>
      </c>
      <c r="CE180" s="8">
        <v>169.735690562808</v>
      </c>
      <c r="CF180" s="4">
        <v>-1663564</v>
      </c>
      <c r="CG180" s="8">
        <v>119.81459201732</v>
      </c>
      <c r="CH180" s="7">
        <v>75.385700835084464</v>
      </c>
      <c r="CI180" s="4">
        <v>2670000</v>
      </c>
      <c r="CJ180" s="4">
        <v>34264519</v>
      </c>
      <c r="CK180" s="8">
        <v>134.319089264186</v>
      </c>
      <c r="CL180" s="4">
        <v>-1450000</v>
      </c>
      <c r="CM180" s="8">
        <v>109.031566378253</v>
      </c>
      <c r="CN180" s="7">
        <v>1086.4095224979358</v>
      </c>
      <c r="CO180" s="4">
        <v>68356464.570000008</v>
      </c>
      <c r="CP180" s="4">
        <v>350375051.33999991</v>
      </c>
      <c r="CQ180" s="8">
        <v>1631.477848304394</v>
      </c>
      <c r="CR180" s="4">
        <v>17016471.20000001</v>
      </c>
      <c r="CS180" s="8">
        <v>1348.497431095921</v>
      </c>
      <c r="CV180" s="4">
        <v>37857153</v>
      </c>
      <c r="CW180" s="4">
        <v>34264519</v>
      </c>
      <c r="CX180" s="5">
        <f t="shared" si="2"/>
        <v>-3592634</v>
      </c>
    </row>
    <row r="181" spans="1:102" x14ac:dyDescent="0.2">
      <c r="A181" s="2" t="s">
        <v>618</v>
      </c>
      <c r="B181" s="7"/>
      <c r="C181" s="4"/>
      <c r="D181" s="4"/>
      <c r="E181" s="8"/>
      <c r="F181" s="4"/>
      <c r="G181" s="8"/>
      <c r="H181" s="7"/>
      <c r="I181" s="4"/>
      <c r="J181" s="4"/>
      <c r="K181" s="8"/>
      <c r="L181" s="4"/>
      <c r="M181" s="8"/>
      <c r="N181" s="7"/>
      <c r="O181" s="4"/>
      <c r="P181" s="4"/>
      <c r="Q181" s="8"/>
      <c r="R181" s="4"/>
      <c r="S181" s="8"/>
      <c r="T181" s="7"/>
      <c r="U181" s="4"/>
      <c r="V181" s="4"/>
      <c r="W181" s="8"/>
      <c r="X181" s="4"/>
      <c r="Y181" s="8"/>
      <c r="Z181" s="7"/>
      <c r="AA181" s="4"/>
      <c r="AB181" s="4"/>
      <c r="AC181" s="8"/>
      <c r="AD181" s="4"/>
      <c r="AE181" s="8"/>
      <c r="AF181" s="7"/>
      <c r="AG181" s="4"/>
      <c r="AH181" s="4"/>
      <c r="AI181" s="8"/>
      <c r="AJ181" s="4"/>
      <c r="AK181" s="8"/>
      <c r="AL181" s="7">
        <v>0</v>
      </c>
      <c r="AM181" s="4">
        <v>158877</v>
      </c>
      <c r="AN181" s="4">
        <v>216463</v>
      </c>
      <c r="AO181" s="8">
        <v>119.54970349306799</v>
      </c>
      <c r="AP181" s="4">
        <v>158647</v>
      </c>
      <c r="AQ181" s="8">
        <v>102.35127698278799</v>
      </c>
      <c r="AR181" s="7">
        <v>0</v>
      </c>
      <c r="AS181" s="4">
        <v>148525</v>
      </c>
      <c r="AT181" s="4">
        <v>348613</v>
      </c>
      <c r="AU181" s="8">
        <v>183.14541127000001</v>
      </c>
      <c r="AV181" s="4">
        <v>143687</v>
      </c>
      <c r="AW181" s="8">
        <v>121.4185871</v>
      </c>
      <c r="AX181" s="7">
        <v>1.3457288200919599</v>
      </c>
      <c r="AY181" s="4">
        <v>162680</v>
      </c>
      <c r="AZ181" s="4">
        <v>452856</v>
      </c>
      <c r="BA181" s="8">
        <v>190.89754072808901</v>
      </c>
      <c r="BB181" s="4">
        <v>151432</v>
      </c>
      <c r="BC181" s="8">
        <v>73.123816708911207</v>
      </c>
      <c r="BD181" s="7">
        <v>1.10330572045984</v>
      </c>
      <c r="BE181" s="4">
        <v>86325</v>
      </c>
      <c r="BF181" s="4">
        <v>536928</v>
      </c>
      <c r="BG181" s="8">
        <v>211.155013404474</v>
      </c>
      <c r="BH181" s="4">
        <v>66530</v>
      </c>
      <c r="BI181" s="8">
        <v>70.388631432672796</v>
      </c>
      <c r="BJ181" s="7">
        <v>1.0856664824605</v>
      </c>
      <c r="BK181" s="4">
        <v>314205</v>
      </c>
      <c r="BL181" s="4">
        <v>839156</v>
      </c>
      <c r="BM181" s="8">
        <v>342.390669690268</v>
      </c>
      <c r="BN181" s="4">
        <v>292844</v>
      </c>
      <c r="BO181" s="8">
        <v>111.86542503477099</v>
      </c>
      <c r="BP181" s="7">
        <v>0.226658336751906</v>
      </c>
      <c r="BQ181" s="4">
        <v>475045</v>
      </c>
      <c r="BR181" s="4">
        <v>1302873</v>
      </c>
      <c r="BS181" s="8">
        <v>223.49906083656001</v>
      </c>
      <c r="BT181" s="4">
        <v>452748</v>
      </c>
      <c r="BU181" s="8">
        <v>169.35788084864799</v>
      </c>
      <c r="BV181" s="7">
        <v>0.12998466813701401</v>
      </c>
      <c r="BW181" s="4">
        <v>383698</v>
      </c>
      <c r="BX181" s="4">
        <v>1665525</v>
      </c>
      <c r="BY181" s="8">
        <v>210.60049157289001</v>
      </c>
      <c r="BZ181" s="4">
        <v>364956</v>
      </c>
      <c r="CA181" s="8">
        <v>175.881189431564</v>
      </c>
      <c r="CB181" s="7">
        <v>7.8019172592264097E-2</v>
      </c>
      <c r="CC181" s="4">
        <v>-175828</v>
      </c>
      <c r="CD181" s="4">
        <v>1488302</v>
      </c>
      <c r="CE181" s="8">
        <v>173.75491193256499</v>
      </c>
      <c r="CF181" s="4">
        <v>-194048</v>
      </c>
      <c r="CG181" s="8">
        <v>129.69116972860101</v>
      </c>
      <c r="CH181" s="7">
        <v>0.17807789839587429</v>
      </c>
      <c r="CI181" s="4">
        <v>-1088836</v>
      </c>
      <c r="CJ181" s="4">
        <v>966060</v>
      </c>
      <c r="CK181" s="8">
        <v>509.90006550450101</v>
      </c>
      <c r="CL181" s="4">
        <v>-1098898</v>
      </c>
      <c r="CM181" s="8">
        <v>180.08901362648999</v>
      </c>
      <c r="CN181" s="7">
        <v>4.1474410988893577</v>
      </c>
      <c r="CO181" s="4">
        <v>464691</v>
      </c>
      <c r="CP181" s="4">
        <v>7816776</v>
      </c>
      <c r="CQ181" s="8">
        <v>2164.8928684324146</v>
      </c>
      <c r="CR181" s="4">
        <v>337898</v>
      </c>
      <c r="CS181" s="8">
        <v>1134.1669908944459</v>
      </c>
      <c r="CV181" s="4">
        <v>1488302</v>
      </c>
      <c r="CW181" s="4">
        <v>966060</v>
      </c>
      <c r="CX181" s="5">
        <f t="shared" si="2"/>
        <v>-522242</v>
      </c>
    </row>
    <row r="182" spans="1:102" x14ac:dyDescent="0.2">
      <c r="A182" s="2" t="s">
        <v>655</v>
      </c>
      <c r="B182" s="7"/>
      <c r="C182" s="4"/>
      <c r="D182" s="4"/>
      <c r="E182" s="8"/>
      <c r="F182" s="4"/>
      <c r="G182" s="8"/>
      <c r="H182" s="7"/>
      <c r="I182" s="4"/>
      <c r="J182" s="4"/>
      <c r="K182" s="8"/>
      <c r="L182" s="4"/>
      <c r="M182" s="8"/>
      <c r="N182" s="7"/>
      <c r="O182" s="4"/>
      <c r="P182" s="4"/>
      <c r="Q182" s="8"/>
      <c r="R182" s="4"/>
      <c r="S182" s="8"/>
      <c r="T182" s="7"/>
      <c r="U182" s="4"/>
      <c r="V182" s="4"/>
      <c r="W182" s="8"/>
      <c r="X182" s="4"/>
      <c r="Y182" s="8"/>
      <c r="Z182" s="7"/>
      <c r="AA182" s="4"/>
      <c r="AB182" s="4"/>
      <c r="AC182" s="8"/>
      <c r="AD182" s="4"/>
      <c r="AE182" s="8"/>
      <c r="AF182" s="7"/>
      <c r="AG182" s="4"/>
      <c r="AH182" s="4"/>
      <c r="AI182" s="8"/>
      <c r="AJ182" s="4"/>
      <c r="AK182" s="8"/>
      <c r="AL182" s="7">
        <v>70.310306328546602</v>
      </c>
      <c r="AM182" s="4">
        <v>256624</v>
      </c>
      <c r="AN182" s="4">
        <v>1585893</v>
      </c>
      <c r="AO182" s="8">
        <v>117.61185562094001</v>
      </c>
      <c r="AP182" s="4">
        <v>70901</v>
      </c>
      <c r="AQ182" s="8">
        <v>45.339645014021897</v>
      </c>
      <c r="AR182" s="7">
        <v>70.098293885155798</v>
      </c>
      <c r="AS182" s="4">
        <v>739618</v>
      </c>
      <c r="AT182" s="4">
        <v>2306534</v>
      </c>
      <c r="AU182" s="8">
        <v>169.10173109999999</v>
      </c>
      <c r="AV182" s="4">
        <v>666527</v>
      </c>
      <c r="AW182" s="8">
        <v>57.230867463000003</v>
      </c>
      <c r="AX182" s="7">
        <v>67.720456605944705</v>
      </c>
      <c r="AY182" s="4">
        <v>510530</v>
      </c>
      <c r="AZ182" s="4">
        <v>3202713</v>
      </c>
      <c r="BA182" s="8">
        <v>127.459112607007</v>
      </c>
      <c r="BB182" s="4">
        <v>742407</v>
      </c>
      <c r="BC182" s="8">
        <v>71.271280980994504</v>
      </c>
      <c r="BD182" s="7">
        <v>54.037448179717302</v>
      </c>
      <c r="BE182" s="4">
        <v>816108</v>
      </c>
      <c r="BF182" s="4">
        <v>4266251</v>
      </c>
      <c r="BG182" s="8">
        <v>92.111467304183805</v>
      </c>
      <c r="BH182" s="4">
        <v>775335</v>
      </c>
      <c r="BI182" s="8">
        <v>76.731186762420805</v>
      </c>
      <c r="BJ182" s="7">
        <v>60.560743780322397</v>
      </c>
      <c r="BK182" s="4">
        <v>36806</v>
      </c>
      <c r="BL182" s="4">
        <v>4280114</v>
      </c>
      <c r="BM182" s="8">
        <v>161.797711698124</v>
      </c>
      <c r="BN182" s="4">
        <v>-25205</v>
      </c>
      <c r="BO182" s="8">
        <v>89.487816118122197</v>
      </c>
      <c r="BP182" s="7">
        <v>76.298935603851902</v>
      </c>
      <c r="BQ182" s="4">
        <v>68842</v>
      </c>
      <c r="BR182" s="4">
        <v>4046024</v>
      </c>
      <c r="BS182" s="8">
        <v>150.415094942905</v>
      </c>
      <c r="BT182" s="4">
        <v>-230578</v>
      </c>
      <c r="BU182" s="8">
        <v>163.98676323847801</v>
      </c>
      <c r="BV182" s="7">
        <v>69.938694905339702</v>
      </c>
      <c r="BW182" s="4">
        <v>88583</v>
      </c>
      <c r="BX182" s="4">
        <v>4128097</v>
      </c>
      <c r="BY182" s="8">
        <v>218.49145308240799</v>
      </c>
      <c r="BZ182" s="4">
        <v>40538</v>
      </c>
      <c r="CA182" s="8">
        <v>243.30431479768501</v>
      </c>
      <c r="CB182" s="7">
        <v>48.561533921673508</v>
      </c>
      <c r="CC182" s="4">
        <v>376737</v>
      </c>
      <c r="CD182" s="4">
        <v>4502058</v>
      </c>
      <c r="CE182" s="8">
        <v>368.03913299904798</v>
      </c>
      <c r="CF182" s="4">
        <v>341122</v>
      </c>
      <c r="CG182" s="8">
        <v>409.02112234059098</v>
      </c>
      <c r="CH182" s="7">
        <v>51.390935666165973</v>
      </c>
      <c r="CI182" s="4">
        <v>-41198</v>
      </c>
      <c r="CJ182" s="4">
        <v>3932998</v>
      </c>
      <c r="CK182" s="8">
        <v>273.48424294967998</v>
      </c>
      <c r="CL182" s="4">
        <v>-89198</v>
      </c>
      <c r="CM182" s="8">
        <v>277.219626003538</v>
      </c>
      <c r="CN182" s="7">
        <v>568.91734887671794</v>
      </c>
      <c r="CO182" s="4">
        <v>2852650</v>
      </c>
      <c r="CP182" s="4">
        <v>32250682</v>
      </c>
      <c r="CQ182" s="8">
        <v>1678.5118023042958</v>
      </c>
      <c r="CR182" s="4">
        <v>2291849</v>
      </c>
      <c r="CS182" s="8">
        <v>1433.5926227188515</v>
      </c>
      <c r="CV182" s="4">
        <v>4502058</v>
      </c>
      <c r="CW182" s="4">
        <v>3932998</v>
      </c>
      <c r="CX182" s="5">
        <f t="shared" si="2"/>
        <v>-569060</v>
      </c>
    </row>
    <row r="183" spans="1:102" x14ac:dyDescent="0.2">
      <c r="A183" s="2" t="s">
        <v>762</v>
      </c>
      <c r="B183" s="7">
        <v>74.009344084766497</v>
      </c>
      <c r="C183" s="4">
        <v>9116297.3199999798</v>
      </c>
      <c r="D183" s="4">
        <v>26550612.309999902</v>
      </c>
      <c r="E183" s="8">
        <v>48.907601241707503</v>
      </c>
      <c r="F183" s="4">
        <v>5700266.4499999797</v>
      </c>
      <c r="G183" s="8">
        <v>44.656447052614801</v>
      </c>
      <c r="H183" s="7">
        <v>75.338110899482601</v>
      </c>
      <c r="I183" s="4">
        <v>6813456.8199999696</v>
      </c>
      <c r="J183" s="4">
        <v>27525441.4500001</v>
      </c>
      <c r="K183" s="8">
        <v>60.963440226272702</v>
      </c>
      <c r="L183" s="4">
        <v>4320966.7699999698</v>
      </c>
      <c r="M183" s="8">
        <v>45.682316110858103</v>
      </c>
      <c r="N183" s="7">
        <v>74.711095877399899</v>
      </c>
      <c r="O183" s="4">
        <v>6517933.1900000097</v>
      </c>
      <c r="P183" s="4">
        <v>26839520.820000101</v>
      </c>
      <c r="Q183" s="8">
        <v>58.197698576691501</v>
      </c>
      <c r="R183" s="4">
        <v>3667272.4800000102</v>
      </c>
      <c r="S183" s="8">
        <v>43.623429466416603</v>
      </c>
      <c r="T183" s="7">
        <v>80.548181659999997</v>
      </c>
      <c r="U183" s="4">
        <v>7080206.0300000003</v>
      </c>
      <c r="V183" s="4">
        <v>28010766.640000001</v>
      </c>
      <c r="W183" s="8">
        <v>59.792700590000003</v>
      </c>
      <c r="X183" s="4">
        <v>2726225.07</v>
      </c>
      <c r="Y183" s="8">
        <v>47.731131429999998</v>
      </c>
      <c r="Z183" s="7">
        <v>80.24801377</v>
      </c>
      <c r="AA183" s="4">
        <v>7741832.3399999999</v>
      </c>
      <c r="AB183" s="4">
        <v>24449411.16</v>
      </c>
      <c r="AC183" s="8">
        <v>62.851193309999999</v>
      </c>
      <c r="AD183" s="4">
        <v>2870061.15</v>
      </c>
      <c r="AE183" s="8">
        <v>41.122508580000002</v>
      </c>
      <c r="AF183" s="7">
        <v>80.663519365251304</v>
      </c>
      <c r="AG183" s="4">
        <v>7718621</v>
      </c>
      <c r="AH183" s="4">
        <v>27145385</v>
      </c>
      <c r="AI183" s="8">
        <v>65</v>
      </c>
      <c r="AJ183" s="4">
        <v>3609675</v>
      </c>
      <c r="AK183" s="8">
        <v>46</v>
      </c>
      <c r="AL183" s="7">
        <v>80.772811969950197</v>
      </c>
      <c r="AM183" s="4">
        <v>6499486</v>
      </c>
      <c r="AN183" s="4">
        <v>26524526</v>
      </c>
      <c r="AO183" s="8">
        <v>62.979640701719397</v>
      </c>
      <c r="AP183" s="4">
        <v>2580594</v>
      </c>
      <c r="AQ183" s="8">
        <v>43.773604847732102</v>
      </c>
      <c r="AR183" s="7">
        <v>81.073411015166698</v>
      </c>
      <c r="AS183" s="4">
        <v>7372347</v>
      </c>
      <c r="AT183" s="4">
        <v>26708689</v>
      </c>
      <c r="AU183" s="8">
        <v>73.277672883999998</v>
      </c>
      <c r="AV183" s="4">
        <v>3373797</v>
      </c>
      <c r="AW183" s="8">
        <v>43.196281929000001</v>
      </c>
      <c r="AX183" s="7">
        <v>80.764621608422104</v>
      </c>
      <c r="AY183" s="4">
        <v>8436707</v>
      </c>
      <c r="AZ183" s="4">
        <v>26467369</v>
      </c>
      <c r="BA183" s="8">
        <v>76.084222439859701</v>
      </c>
      <c r="BB183" s="4">
        <v>3833865</v>
      </c>
      <c r="BC183" s="8">
        <v>42.142582060117903</v>
      </c>
      <c r="BD183" s="7">
        <v>80.911818055791997</v>
      </c>
      <c r="BE183" s="4">
        <v>9302594</v>
      </c>
      <c r="BF183" s="4">
        <v>30848627</v>
      </c>
      <c r="BG183" s="8">
        <v>78.530266137856302</v>
      </c>
      <c r="BH183" s="4">
        <v>5371482</v>
      </c>
      <c r="BI183" s="8">
        <v>46.4931119247819</v>
      </c>
      <c r="BJ183" s="7">
        <v>77.478148995702497</v>
      </c>
      <c r="BK183" s="4">
        <v>11782259</v>
      </c>
      <c r="BL183" s="4">
        <v>32906049</v>
      </c>
      <c r="BM183" s="8">
        <v>89.821198090521506</v>
      </c>
      <c r="BN183" s="4">
        <v>7165372</v>
      </c>
      <c r="BO183" s="8">
        <v>50.1159648946103</v>
      </c>
      <c r="BP183" s="7">
        <v>79.968273734941704</v>
      </c>
      <c r="BQ183" s="4">
        <v>6918477</v>
      </c>
      <c r="BR183" s="4">
        <v>30704986</v>
      </c>
      <c r="BS183" s="8">
        <v>81.439773675881099</v>
      </c>
      <c r="BT183" s="4">
        <v>1541162</v>
      </c>
      <c r="BU183" s="8">
        <v>44.509251574970797</v>
      </c>
      <c r="BV183" s="7">
        <v>80.583295521523596</v>
      </c>
      <c r="BW183" s="4">
        <v>328670</v>
      </c>
      <c r="BX183" s="4">
        <v>20026946</v>
      </c>
      <c r="BY183" s="8">
        <v>81.764001566145097</v>
      </c>
      <c r="BZ183" s="4">
        <v>-9043900</v>
      </c>
      <c r="CA183" s="8">
        <v>26.396170517381101</v>
      </c>
      <c r="CB183" s="7">
        <v>79.968608337237427</v>
      </c>
      <c r="CC183" s="4">
        <v>655324</v>
      </c>
      <c r="CD183" s="4">
        <v>12610612</v>
      </c>
      <c r="CE183" s="8">
        <v>106.904937645475</v>
      </c>
      <c r="CF183" s="4">
        <v>-8615282</v>
      </c>
      <c r="CG183" s="8">
        <v>18.198508091396999</v>
      </c>
      <c r="CH183" s="7">
        <v>78.31302305988757</v>
      </c>
      <c r="CI183" s="4">
        <v>1051338</v>
      </c>
      <c r="CJ183" s="4">
        <v>2607373</v>
      </c>
      <c r="CK183" s="8">
        <v>35.960342364487403</v>
      </c>
      <c r="CL183" s="4">
        <v>-7021151</v>
      </c>
      <c r="CM183" s="8">
        <v>3.0589032584974398</v>
      </c>
      <c r="CN183" s="7">
        <v>1185.352277955524</v>
      </c>
      <c r="CO183" s="4">
        <v>97335548.699999958</v>
      </c>
      <c r="CP183" s="4">
        <v>369926314.38000011</v>
      </c>
      <c r="CQ183" s="8">
        <v>1042.4746894506172</v>
      </c>
      <c r="CR183" s="4">
        <v>22080405.919999957</v>
      </c>
      <c r="CS183" s="8">
        <v>586.70021173837802</v>
      </c>
      <c r="CV183" s="4">
        <v>12610612</v>
      </c>
      <c r="CW183" s="4">
        <v>2607373</v>
      </c>
      <c r="CX183" s="5">
        <f t="shared" si="2"/>
        <v>-10003239</v>
      </c>
    </row>
    <row r="184" spans="1:102" x14ac:dyDescent="0.2">
      <c r="A184" s="2" t="s">
        <v>446</v>
      </c>
      <c r="B184" s="7">
        <v>83.878028756856907</v>
      </c>
      <c r="C184" s="4"/>
      <c r="D184" s="4">
        <v>6475985.3199999901</v>
      </c>
      <c r="E184" s="8">
        <v>17.1627110917448</v>
      </c>
      <c r="F184" s="4"/>
      <c r="G184" s="8">
        <v>23.9665468215407</v>
      </c>
      <c r="H184" s="7">
        <v>84.481422630963706</v>
      </c>
      <c r="I184" s="4"/>
      <c r="J184" s="4">
        <v>3201636.72</v>
      </c>
      <c r="K184" s="8">
        <v>20.3932945395823</v>
      </c>
      <c r="L184" s="4"/>
      <c r="M184" s="8">
        <v>11.5375492852947</v>
      </c>
      <c r="N184" s="7">
        <v>82.895958250917602</v>
      </c>
      <c r="O184" s="4">
        <v>2735450.8999999901</v>
      </c>
      <c r="P184" s="4">
        <v>5367403.4699999699</v>
      </c>
      <c r="Q184" s="8">
        <v>19.406716652177099</v>
      </c>
      <c r="R184" s="4">
        <v>334283.59999999101</v>
      </c>
      <c r="S184" s="8">
        <v>19.122796921098502</v>
      </c>
      <c r="T184" s="7">
        <v>83.423041900000001</v>
      </c>
      <c r="U184" s="4">
        <v>3806711.88</v>
      </c>
      <c r="V184" s="4">
        <v>10614671.35</v>
      </c>
      <c r="W184" s="8">
        <v>42.910191419999997</v>
      </c>
      <c r="X184" s="4">
        <v>1245131.18</v>
      </c>
      <c r="Y184" s="8">
        <v>37.269984209999997</v>
      </c>
      <c r="Z184" s="7">
        <v>86.799015109999999</v>
      </c>
      <c r="AA184" s="4">
        <v>11593.15</v>
      </c>
      <c r="AB184" s="4">
        <v>5790666.7000000002</v>
      </c>
      <c r="AC184" s="8">
        <v>41.69475611</v>
      </c>
      <c r="AD184" s="4">
        <v>-2128002.2799999998</v>
      </c>
      <c r="AE184" s="8">
        <v>20.29020526</v>
      </c>
      <c r="AF184" s="7">
        <v>86.491791333371395</v>
      </c>
      <c r="AG184" s="4">
        <v>555673</v>
      </c>
      <c r="AH184" s="4">
        <v>1142867</v>
      </c>
      <c r="AI184" s="8">
        <v>17</v>
      </c>
      <c r="AJ184" s="4">
        <v>-1527435</v>
      </c>
      <c r="AK184" s="8">
        <v>3.98</v>
      </c>
      <c r="AL184" s="7">
        <v>86.172492224422399</v>
      </c>
      <c r="AM184" s="4">
        <v>1590115</v>
      </c>
      <c r="AN184" s="4">
        <v>7512742</v>
      </c>
      <c r="AO184" s="8">
        <v>22.248200886323499</v>
      </c>
      <c r="AP184" s="4">
        <v>-916344</v>
      </c>
      <c r="AQ184" s="8">
        <v>26.045780429616201</v>
      </c>
      <c r="AR184" s="7">
        <v>87.013888903833006</v>
      </c>
      <c r="AS184" s="4">
        <v>368774</v>
      </c>
      <c r="AT184" s="4">
        <v>486276</v>
      </c>
      <c r="AU184" s="8">
        <v>51.642365368</v>
      </c>
      <c r="AV184" s="4">
        <v>-1906997</v>
      </c>
      <c r="AW184" s="8">
        <v>1.6439192369</v>
      </c>
      <c r="AX184" s="7">
        <v>85.461630734144705</v>
      </c>
      <c r="AY184" s="4">
        <v>1861160</v>
      </c>
      <c r="AZ184" s="4">
        <v>197478</v>
      </c>
      <c r="BA184" s="8">
        <v>62.964846101288302</v>
      </c>
      <c r="BB184" s="4">
        <v>-453363</v>
      </c>
      <c r="BC184" s="8">
        <v>0.63924654666351599</v>
      </c>
      <c r="BD184" s="7">
        <v>86.075602023158595</v>
      </c>
      <c r="BE184" s="4">
        <v>259759</v>
      </c>
      <c r="BF184" s="4">
        <v>1006664</v>
      </c>
      <c r="BG184" s="8">
        <v>65.953679669415905</v>
      </c>
      <c r="BH184" s="4">
        <v>-2260151</v>
      </c>
      <c r="BI184" s="8">
        <v>3.1583516752507301</v>
      </c>
      <c r="BJ184" s="7">
        <v>83.123822735131895</v>
      </c>
      <c r="BK184" s="4">
        <v>6309200</v>
      </c>
      <c r="BL184" s="4">
        <v>4531521</v>
      </c>
      <c r="BM184" s="8">
        <v>70.302074676579096</v>
      </c>
      <c r="BN184" s="4">
        <v>4210468</v>
      </c>
      <c r="BO184" s="8">
        <v>13.995920033283801</v>
      </c>
      <c r="BP184" s="7">
        <v>80.905419578079403</v>
      </c>
      <c r="BQ184" s="4">
        <v>9000982</v>
      </c>
      <c r="BR184" s="4">
        <v>12695509</v>
      </c>
      <c r="BS184" s="8">
        <v>48.005745428190103</v>
      </c>
      <c r="BT184" s="4">
        <v>3782720</v>
      </c>
      <c r="BU184" s="8">
        <v>36.447484241134298</v>
      </c>
      <c r="BV184" s="7">
        <v>82.253108732463602</v>
      </c>
      <c r="BW184" s="4">
        <v>5707360</v>
      </c>
      <c r="BX184" s="4">
        <v>17842446</v>
      </c>
      <c r="BY184" s="8">
        <v>33.204490635345699</v>
      </c>
      <c r="BZ184" s="4">
        <v>3536923</v>
      </c>
      <c r="CA184" s="8">
        <v>48.835137526452499</v>
      </c>
      <c r="CB184" s="7">
        <v>82.149872097037729</v>
      </c>
      <c r="CC184" s="4">
        <v>5513603</v>
      </c>
      <c r="CD184" s="4">
        <v>21792950</v>
      </c>
      <c r="CE184" s="8">
        <v>29.180685557054201</v>
      </c>
      <c r="CF184" s="4">
        <v>2453459</v>
      </c>
      <c r="CG184" s="8">
        <v>56.609382932152698</v>
      </c>
      <c r="CH184" s="7">
        <v>83.980915638016185</v>
      </c>
      <c r="CI184" s="4">
        <v>-454912</v>
      </c>
      <c r="CJ184" s="4">
        <v>13091451</v>
      </c>
      <c r="CK184" s="8">
        <v>15.8809777306979</v>
      </c>
      <c r="CL184" s="4">
        <v>-2254912</v>
      </c>
      <c r="CM184" s="8">
        <v>31.6848191019808</v>
      </c>
      <c r="CN184" s="7">
        <v>1265.1060106483972</v>
      </c>
      <c r="CO184" s="4">
        <v>37265469.929999992</v>
      </c>
      <c r="CP184" s="4">
        <v>111750267.55999996</v>
      </c>
      <c r="CQ184" s="8">
        <v>557.95073586639887</v>
      </c>
      <c r="CR184" s="4">
        <v>4115780.4999999907</v>
      </c>
      <c r="CS184" s="8">
        <v>335.2271242213684</v>
      </c>
      <c r="CV184" s="4">
        <v>21792950</v>
      </c>
      <c r="CW184" s="4">
        <v>13091451</v>
      </c>
      <c r="CX184" s="5">
        <f t="shared" si="2"/>
        <v>-8701499</v>
      </c>
    </row>
    <row r="185" spans="1:102" x14ac:dyDescent="0.2">
      <c r="A185" s="2" t="s">
        <v>456</v>
      </c>
      <c r="B185" s="7">
        <v>52.561344451057302</v>
      </c>
      <c r="C185" s="4">
        <v>885103.40999999898</v>
      </c>
      <c r="D185" s="4">
        <v>12530929.32</v>
      </c>
      <c r="E185" s="8">
        <v>178.351079035906</v>
      </c>
      <c r="F185" s="4">
        <v>725219.96999999904</v>
      </c>
      <c r="G185" s="8">
        <v>225.957885141818</v>
      </c>
      <c r="H185" s="7">
        <v>56.456553854525303</v>
      </c>
      <c r="I185" s="4">
        <v>747679.03999999806</v>
      </c>
      <c r="J185" s="4">
        <v>9758439.2100000195</v>
      </c>
      <c r="K185" s="8">
        <v>179.353651426098</v>
      </c>
      <c r="L185" s="4">
        <v>58704.249999997897</v>
      </c>
      <c r="M185" s="8">
        <v>185.367411956182</v>
      </c>
      <c r="N185" s="7"/>
      <c r="O185" s="4"/>
      <c r="P185" s="4">
        <v>7565530.8100000303</v>
      </c>
      <c r="Q185" s="8"/>
      <c r="R185" s="4"/>
      <c r="S185" s="8"/>
      <c r="T185" s="7">
        <v>81.849099319999993</v>
      </c>
      <c r="U185" s="4">
        <v>2337692.2999999998</v>
      </c>
      <c r="V185" s="4">
        <v>6758552.5599999996</v>
      </c>
      <c r="W185" s="8">
        <v>81.408441800000006</v>
      </c>
      <c r="X185" s="4">
        <v>755631.29</v>
      </c>
      <c r="Y185" s="8">
        <v>39.631555210000002</v>
      </c>
      <c r="Z185" s="7">
        <v>81.268422000000001</v>
      </c>
      <c r="AA185" s="4">
        <v>2880985.07</v>
      </c>
      <c r="AB185" s="4">
        <v>8279309.8300000001</v>
      </c>
      <c r="AC185" s="8">
        <v>89.1956153</v>
      </c>
      <c r="AD185" s="4">
        <v>1745457.61</v>
      </c>
      <c r="AE185" s="8">
        <v>48.075250269999998</v>
      </c>
      <c r="AF185" s="7">
        <v>81.996616912168406</v>
      </c>
      <c r="AG185" s="4">
        <v>2334196</v>
      </c>
      <c r="AH185" s="4">
        <v>9185051</v>
      </c>
      <c r="AI185" s="8">
        <v>103</v>
      </c>
      <c r="AJ185" s="4">
        <v>697871</v>
      </c>
      <c r="AK185" s="8">
        <v>52</v>
      </c>
      <c r="AL185" s="7">
        <v>82.362757726283604</v>
      </c>
      <c r="AM185" s="4">
        <v>2055633</v>
      </c>
      <c r="AN185" s="4">
        <v>9759256</v>
      </c>
      <c r="AO185" s="8">
        <v>96.821376159531098</v>
      </c>
      <c r="AP185" s="4">
        <v>569214</v>
      </c>
      <c r="AQ185" s="8">
        <v>53.640009349243002</v>
      </c>
      <c r="AR185" s="7">
        <v>82.493474176610704</v>
      </c>
      <c r="AS185" s="4">
        <v>1197046</v>
      </c>
      <c r="AT185" s="4">
        <v>9331541</v>
      </c>
      <c r="AU185" s="8">
        <v>93.774865410000004</v>
      </c>
      <c r="AV185" s="4">
        <v>100770</v>
      </c>
      <c r="AW185" s="8">
        <v>49.878030138</v>
      </c>
      <c r="AX185" s="7">
        <v>78.371335802152345</v>
      </c>
      <c r="AY185" s="4">
        <v>2939851</v>
      </c>
      <c r="AZ185" s="4">
        <v>9516402</v>
      </c>
      <c r="BA185" s="8">
        <v>99.000557591796905</v>
      </c>
      <c r="BB185" s="4">
        <v>1037077</v>
      </c>
      <c r="BC185" s="8">
        <v>50.523853282731153</v>
      </c>
      <c r="BD185" s="7">
        <v>77.357961006539895</v>
      </c>
      <c r="BE185" s="4">
        <v>5298004</v>
      </c>
      <c r="BF185" s="4">
        <v>13046027</v>
      </c>
      <c r="BG185" s="8">
        <v>109.051021191887</v>
      </c>
      <c r="BH185" s="4">
        <v>4690973</v>
      </c>
      <c r="BI185" s="8">
        <v>67.740792224485006</v>
      </c>
      <c r="BJ185" s="7">
        <v>78.640125645240502</v>
      </c>
      <c r="BK185" s="4">
        <v>4592397</v>
      </c>
      <c r="BL185" s="4">
        <v>11425765</v>
      </c>
      <c r="BM185" s="8">
        <v>93.933027333206496</v>
      </c>
      <c r="BN185" s="4">
        <v>1638120</v>
      </c>
      <c r="BO185" s="8">
        <v>59.6191119958957</v>
      </c>
      <c r="BP185" s="7">
        <v>75.167296264718999</v>
      </c>
      <c r="BQ185" s="4">
        <v>7616478</v>
      </c>
      <c r="BR185" s="4">
        <v>21280303</v>
      </c>
      <c r="BS185" s="8">
        <v>105.5202561964</v>
      </c>
      <c r="BT185" s="4">
        <v>6368299</v>
      </c>
      <c r="BU185" s="8">
        <v>105.705949299674</v>
      </c>
      <c r="BV185" s="7">
        <v>81.103000827559597</v>
      </c>
      <c r="BW185" s="4">
        <v>1848772</v>
      </c>
      <c r="BX185" s="4">
        <v>25888304</v>
      </c>
      <c r="BY185" s="8">
        <v>134.36656260417101</v>
      </c>
      <c r="BZ185" s="4">
        <v>-113693</v>
      </c>
      <c r="CA185" s="8">
        <v>121.580117517666</v>
      </c>
      <c r="CB185" s="7">
        <v>82.817591365537481</v>
      </c>
      <c r="CC185" s="4">
        <v>462190</v>
      </c>
      <c r="CD185" s="4">
        <v>26837613</v>
      </c>
      <c r="CE185" s="8">
        <v>124.043374635373</v>
      </c>
      <c r="CF185" s="4">
        <v>-88064</v>
      </c>
      <c r="CG185" s="8">
        <v>120.471612299282</v>
      </c>
      <c r="CH185" s="7">
        <v>83.399094543379377</v>
      </c>
      <c r="CI185" s="4">
        <v>-2160992</v>
      </c>
      <c r="CJ185" s="4">
        <v>18909430</v>
      </c>
      <c r="CK185" s="8">
        <v>79.9156747959521</v>
      </c>
      <c r="CL185" s="4">
        <v>-3968035</v>
      </c>
      <c r="CM185" s="8">
        <v>80.438511101566405</v>
      </c>
      <c r="CN185" s="7">
        <v>1075.8446738957734</v>
      </c>
      <c r="CO185" s="4">
        <v>33035034.819999993</v>
      </c>
      <c r="CP185" s="4">
        <v>200072453.73000005</v>
      </c>
      <c r="CQ185" s="8">
        <v>1567.7355034803218</v>
      </c>
      <c r="CR185" s="4">
        <v>14217545.119999997</v>
      </c>
      <c r="CS185" s="8">
        <v>1260.6300897865431</v>
      </c>
      <c r="CV185" s="4">
        <v>26837613</v>
      </c>
      <c r="CW185" s="4">
        <v>18909430</v>
      </c>
      <c r="CX185" s="5">
        <f t="shared" si="2"/>
        <v>-7928183</v>
      </c>
    </row>
    <row r="186" spans="1:102" x14ac:dyDescent="0.2">
      <c r="A186" s="2" t="s">
        <v>690</v>
      </c>
      <c r="B186" s="7"/>
      <c r="C186" s="4"/>
      <c r="D186" s="4">
        <v>15008626.279999901</v>
      </c>
      <c r="E186" s="8"/>
      <c r="F186" s="4"/>
      <c r="G186" s="8"/>
      <c r="H186" s="7">
        <v>82.207135739237302</v>
      </c>
      <c r="I186" s="4">
        <v>8159524.7800000096</v>
      </c>
      <c r="J186" s="4">
        <v>15737288.91</v>
      </c>
      <c r="K186" s="8">
        <v>39.352732569020098</v>
      </c>
      <c r="L186" s="4">
        <v>4685741.0300000096</v>
      </c>
      <c r="M186" s="8">
        <v>28.3507755324461</v>
      </c>
      <c r="N186" s="7">
        <v>76.372769717230895</v>
      </c>
      <c r="O186" s="4">
        <v>18486879.1300001</v>
      </c>
      <c r="P186" s="4">
        <v>19546101.579999998</v>
      </c>
      <c r="Q186" s="8">
        <v>46.214961541942301</v>
      </c>
      <c r="R186" s="4">
        <v>14607654.2800001</v>
      </c>
      <c r="S186" s="8">
        <v>34.463266822997497</v>
      </c>
      <c r="T186" s="7">
        <v>77.404307180000004</v>
      </c>
      <c r="U186" s="4">
        <v>17958247.649999999</v>
      </c>
      <c r="V186" s="4">
        <v>25537902.199999999</v>
      </c>
      <c r="W186" s="8">
        <v>50.910561430000001</v>
      </c>
      <c r="X186" s="4">
        <v>13979294.67</v>
      </c>
      <c r="Y186" s="8">
        <v>44.400836949999999</v>
      </c>
      <c r="Z186" s="7">
        <v>78.364957149999995</v>
      </c>
      <c r="AA186" s="4">
        <v>15326994.58</v>
      </c>
      <c r="AB186" s="4">
        <v>27098500.210000001</v>
      </c>
      <c r="AC186" s="8">
        <v>52.171240840000003</v>
      </c>
      <c r="AD186" s="4">
        <v>12577958.93</v>
      </c>
      <c r="AE186" s="8">
        <v>46.575678889999999</v>
      </c>
      <c r="AF186" s="7">
        <v>79.871329543190697</v>
      </c>
      <c r="AG186" s="4">
        <v>16840706</v>
      </c>
      <c r="AH186" s="4">
        <v>26649716</v>
      </c>
      <c r="AI186" s="8">
        <v>53</v>
      </c>
      <c r="AJ186" s="4">
        <v>11784305</v>
      </c>
      <c r="AK186" s="8">
        <v>47</v>
      </c>
      <c r="AL186" s="7">
        <v>79.526067625799101</v>
      </c>
      <c r="AM186" s="4">
        <v>16455071</v>
      </c>
      <c r="AN186" s="4">
        <v>33920456</v>
      </c>
      <c r="AO186" s="8">
        <v>71.660839515226797</v>
      </c>
      <c r="AP186" s="4">
        <v>9405237</v>
      </c>
      <c r="AQ186" s="8">
        <v>57.7680791440429</v>
      </c>
      <c r="AR186" s="7">
        <v>79.175507006909001</v>
      </c>
      <c r="AS186" s="4">
        <v>15925606</v>
      </c>
      <c r="AT186" s="4">
        <v>30438114</v>
      </c>
      <c r="AU186" s="8">
        <v>72.271911670999998</v>
      </c>
      <c r="AV186" s="4">
        <v>8829479</v>
      </c>
      <c r="AW186" s="8">
        <v>50.686757550000003</v>
      </c>
      <c r="AX186" s="7">
        <v>78.337976871999302</v>
      </c>
      <c r="AY186" s="4">
        <v>18572334</v>
      </c>
      <c r="AZ186" s="4">
        <v>46960870</v>
      </c>
      <c r="BA186" s="8">
        <v>92.620847192365204</v>
      </c>
      <c r="BB186" s="4">
        <v>10160042</v>
      </c>
      <c r="BC186" s="8">
        <v>77.170706702020894</v>
      </c>
      <c r="BD186" s="7">
        <v>79.037986711675003</v>
      </c>
      <c r="BE186" s="4">
        <v>18863983</v>
      </c>
      <c r="BF186" s="4">
        <v>53674993</v>
      </c>
      <c r="BG186" s="8">
        <v>102.361686029521</v>
      </c>
      <c r="BH186" s="4">
        <v>11545403</v>
      </c>
      <c r="BI186" s="8">
        <v>88.387633161935497</v>
      </c>
      <c r="BJ186" s="7">
        <v>82.054020935805696</v>
      </c>
      <c r="BK186" s="4">
        <v>21485994</v>
      </c>
      <c r="BL186" s="4">
        <v>55135804</v>
      </c>
      <c r="BM186" s="8">
        <v>119.60846391552199</v>
      </c>
      <c r="BN186" s="4">
        <v>12281300</v>
      </c>
      <c r="BO186" s="8">
        <v>94.275693443527203</v>
      </c>
      <c r="BP186" s="7">
        <v>78.955920643800297</v>
      </c>
      <c r="BQ186" s="4">
        <v>25431905</v>
      </c>
      <c r="BR186" s="4">
        <v>69366509</v>
      </c>
      <c r="BS186" s="8">
        <v>133.470594878822</v>
      </c>
      <c r="BT186" s="4">
        <v>16906762</v>
      </c>
      <c r="BU186" s="8">
        <v>113.093697816268</v>
      </c>
      <c r="BV186" s="7">
        <v>78.455051483167097</v>
      </c>
      <c r="BW186" s="4">
        <v>19024220</v>
      </c>
      <c r="BX186" s="4">
        <v>71157236</v>
      </c>
      <c r="BY186" s="8">
        <v>127.32045982035299</v>
      </c>
      <c r="BZ186" s="4">
        <v>10359163</v>
      </c>
      <c r="CA186" s="8">
        <v>108.122801032288</v>
      </c>
      <c r="CB186" s="7">
        <v>78.607033538240273</v>
      </c>
      <c r="CC186" s="4">
        <v>17011639</v>
      </c>
      <c r="CD186" s="4">
        <v>65457141</v>
      </c>
      <c r="CE186" s="8">
        <v>126.545958058015</v>
      </c>
      <c r="CF186" s="4">
        <v>9944477</v>
      </c>
      <c r="CG186" s="8">
        <v>94.542015730585504</v>
      </c>
      <c r="CH186" s="7">
        <v>79.10923295680719</v>
      </c>
      <c r="CI186" s="4">
        <v>11633091</v>
      </c>
      <c r="CJ186" s="4">
        <v>45707031</v>
      </c>
      <c r="CK186" s="8">
        <v>56.029417605246302</v>
      </c>
      <c r="CL186" s="4">
        <v>363610</v>
      </c>
      <c r="CM186" s="8">
        <v>62.578072115351702</v>
      </c>
      <c r="CN186" s="7">
        <v>1107.4792971038619</v>
      </c>
      <c r="CO186" s="4">
        <v>241176195.1400001</v>
      </c>
      <c r="CP186" s="4">
        <v>601396289.17999983</v>
      </c>
      <c r="CQ186" s="8">
        <v>1143.5396750670336</v>
      </c>
      <c r="CR186" s="4">
        <v>147430426.91000012</v>
      </c>
      <c r="CS186" s="8">
        <v>947.41601489146319</v>
      </c>
      <c r="CV186" s="4">
        <v>65457141</v>
      </c>
      <c r="CW186" s="4">
        <v>45707031</v>
      </c>
      <c r="CX186" s="5">
        <f t="shared" si="2"/>
        <v>-19750110</v>
      </c>
    </row>
    <row r="187" spans="1:102" x14ac:dyDescent="0.2">
      <c r="A187" s="2" t="s">
        <v>847</v>
      </c>
      <c r="B187" s="7"/>
      <c r="C187" s="4"/>
      <c r="D187" s="4">
        <v>6875079.1600000001</v>
      </c>
      <c r="E187" s="8"/>
      <c r="F187" s="4"/>
      <c r="G187" s="8"/>
      <c r="H187" s="7"/>
      <c r="I187" s="4"/>
      <c r="J187" s="4"/>
      <c r="K187" s="8"/>
      <c r="L187" s="4"/>
      <c r="M187" s="8"/>
      <c r="N187" s="7">
        <v>27.925887229579399</v>
      </c>
      <c r="O187" s="4">
        <v>1601101.92</v>
      </c>
      <c r="P187" s="4">
        <v>7074566.1700000102</v>
      </c>
      <c r="Q187" s="8">
        <v>490.70449885366799</v>
      </c>
      <c r="R187" s="4">
        <v>484867.23000000097</v>
      </c>
      <c r="S187" s="8">
        <v>441.20578176542801</v>
      </c>
      <c r="T187" s="7">
        <v>73.992215229999999</v>
      </c>
      <c r="U187" s="4">
        <v>3077282.56</v>
      </c>
      <c r="V187" s="4">
        <v>8669835.9800000004</v>
      </c>
      <c r="W187" s="8">
        <v>161.14025150000001</v>
      </c>
      <c r="X187" s="4">
        <v>2346083.9500000002</v>
      </c>
      <c r="Y187" s="8">
        <v>136.67343869999999</v>
      </c>
      <c r="Z187" s="7">
        <v>77.512041260000004</v>
      </c>
      <c r="AA187" s="4">
        <v>2227484.64</v>
      </c>
      <c r="AB187" s="4">
        <v>9505828.0600000005</v>
      </c>
      <c r="AC187" s="8">
        <v>172.4921847</v>
      </c>
      <c r="AD187" s="4">
        <v>1297617.45</v>
      </c>
      <c r="AE187" s="8">
        <v>141.59223850000001</v>
      </c>
      <c r="AF187" s="7">
        <v>86.908345713229707</v>
      </c>
      <c r="AG187" s="4"/>
      <c r="AH187" s="4">
        <v>6717724</v>
      </c>
      <c r="AI187" s="8">
        <v>119</v>
      </c>
      <c r="AJ187" s="4"/>
      <c r="AK187" s="8">
        <v>97</v>
      </c>
      <c r="AL187" s="7">
        <v>79.182976882876702</v>
      </c>
      <c r="AM187" s="4">
        <v>1965846</v>
      </c>
      <c r="AN187" s="4">
        <v>7644500</v>
      </c>
      <c r="AO187" s="8">
        <v>125.242507488778</v>
      </c>
      <c r="AP187" s="4">
        <v>1606411</v>
      </c>
      <c r="AQ187" s="8">
        <v>108.707270591208</v>
      </c>
      <c r="AR187" s="7">
        <v>78.2402890612465</v>
      </c>
      <c r="AS187" s="4">
        <v>2403721</v>
      </c>
      <c r="AT187" s="4">
        <v>8124489</v>
      </c>
      <c r="AU187" s="8">
        <v>137.48169257000001</v>
      </c>
      <c r="AV187" s="4">
        <v>1914774</v>
      </c>
      <c r="AW187" s="8">
        <v>111.24505038</v>
      </c>
      <c r="AX187" s="7">
        <v>78.611951631171095</v>
      </c>
      <c r="AY187" s="4">
        <v>1971597</v>
      </c>
      <c r="AZ187" s="4">
        <v>9128746</v>
      </c>
      <c r="BA187" s="8">
        <v>146.10684304641799</v>
      </c>
      <c r="BB187" s="4">
        <v>1037860</v>
      </c>
      <c r="BC187" s="8">
        <v>120.469649835244</v>
      </c>
      <c r="BD187" s="7">
        <v>75.8081369498626</v>
      </c>
      <c r="BE187" s="4">
        <v>3023158</v>
      </c>
      <c r="BF187" s="4">
        <v>10261245</v>
      </c>
      <c r="BG187" s="8">
        <v>141.86774929155899</v>
      </c>
      <c r="BH187" s="4">
        <v>2233294</v>
      </c>
      <c r="BI187" s="8">
        <v>131.460326883546</v>
      </c>
      <c r="BJ187" s="7">
        <v>78.0897752801053</v>
      </c>
      <c r="BK187" s="4">
        <v>2843057</v>
      </c>
      <c r="BL187" s="4">
        <v>12808948</v>
      </c>
      <c r="BM187" s="8">
        <v>182.82165458479901</v>
      </c>
      <c r="BN187" s="4">
        <v>1794302</v>
      </c>
      <c r="BO187" s="8">
        <v>165.38507264578999</v>
      </c>
      <c r="BP187" s="7">
        <v>72.498144578696099</v>
      </c>
      <c r="BQ187" s="4">
        <v>4839982</v>
      </c>
      <c r="BR187" s="4">
        <v>14727789</v>
      </c>
      <c r="BS187" s="8">
        <v>182.75888437389699</v>
      </c>
      <c r="BT187" s="4">
        <v>3752179</v>
      </c>
      <c r="BU187" s="8">
        <v>168.90348527074801</v>
      </c>
      <c r="BV187" s="7">
        <v>74.008219470630195</v>
      </c>
      <c r="BW187" s="4">
        <v>2919961</v>
      </c>
      <c r="BX187" s="4">
        <v>12523871</v>
      </c>
      <c r="BY187" s="8">
        <v>163.445320290083</v>
      </c>
      <c r="BZ187" s="4">
        <v>1778405</v>
      </c>
      <c r="CA187" s="8">
        <v>145.56117243967699</v>
      </c>
      <c r="CB187" s="7">
        <v>74.49831836702046</v>
      </c>
      <c r="CC187" s="4">
        <v>2917944</v>
      </c>
      <c r="CD187" s="4">
        <v>11761468</v>
      </c>
      <c r="CE187" s="8">
        <v>173.53655481183901</v>
      </c>
      <c r="CF187" s="4">
        <v>1573498</v>
      </c>
      <c r="CG187" s="8">
        <v>132.24020413720001</v>
      </c>
      <c r="CH187" s="7">
        <v>78.845856399259816</v>
      </c>
      <c r="CI187" s="4">
        <v>-20936</v>
      </c>
      <c r="CJ187" s="4">
        <v>6410472</v>
      </c>
      <c r="CK187" s="8">
        <v>79.312418084407099</v>
      </c>
      <c r="CL187" s="4">
        <v>-1030726</v>
      </c>
      <c r="CM187" s="8">
        <v>64.816831924404994</v>
      </c>
      <c r="CN187" s="7">
        <v>956.12215805367782</v>
      </c>
      <c r="CO187" s="4">
        <v>29770199.120000001</v>
      </c>
      <c r="CP187" s="4">
        <v>132234561.37</v>
      </c>
      <c r="CQ187" s="8">
        <v>2275.9105595954479</v>
      </c>
      <c r="CR187" s="4">
        <v>18788565.630000003</v>
      </c>
      <c r="CS187" s="8">
        <v>1965.2605230732458</v>
      </c>
      <c r="CV187" s="4">
        <v>11761468</v>
      </c>
      <c r="CW187" s="4">
        <v>6410472</v>
      </c>
      <c r="CX187" s="5">
        <f t="shared" si="2"/>
        <v>-5350996</v>
      </c>
    </row>
    <row r="188" spans="1:102" x14ac:dyDescent="0.2">
      <c r="A188" s="2" t="s">
        <v>413</v>
      </c>
      <c r="B188" s="7"/>
      <c r="C188" s="4"/>
      <c r="D188" s="4"/>
      <c r="E188" s="8"/>
      <c r="F188" s="4"/>
      <c r="G188" s="8"/>
      <c r="H188" s="7"/>
      <c r="I188" s="4"/>
      <c r="J188" s="4"/>
      <c r="K188" s="8"/>
      <c r="L188" s="4"/>
      <c r="M188" s="8"/>
      <c r="N188" s="7"/>
      <c r="O188" s="4"/>
      <c r="P188" s="4"/>
      <c r="Q188" s="8"/>
      <c r="R188" s="4"/>
      <c r="S188" s="8"/>
      <c r="T188" s="7"/>
      <c r="U188" s="4"/>
      <c r="V188" s="4"/>
      <c r="W188" s="8"/>
      <c r="X188" s="4"/>
      <c r="Y188" s="8"/>
      <c r="Z188" s="7"/>
      <c r="AA188" s="4"/>
      <c r="AB188" s="4"/>
      <c r="AC188" s="8"/>
      <c r="AD188" s="4"/>
      <c r="AE188" s="8"/>
      <c r="AF188" s="7"/>
      <c r="AG188" s="4"/>
      <c r="AH188" s="4"/>
      <c r="AI188" s="8"/>
      <c r="AJ188" s="4"/>
      <c r="AK188" s="8"/>
      <c r="AL188" s="7"/>
      <c r="AM188" s="4"/>
      <c r="AN188" s="4"/>
      <c r="AO188" s="8"/>
      <c r="AP188" s="4"/>
      <c r="AQ188" s="8"/>
      <c r="AR188" s="7"/>
      <c r="AS188" s="4"/>
      <c r="AT188" s="4"/>
      <c r="AU188" s="8"/>
      <c r="AV188" s="4"/>
      <c r="AW188" s="8"/>
      <c r="AX188" s="7"/>
      <c r="AY188" s="4"/>
      <c r="AZ188" s="4"/>
      <c r="BA188" s="8"/>
      <c r="BB188" s="4"/>
      <c r="BC188" s="8"/>
      <c r="BD188" s="7"/>
      <c r="BE188" s="4"/>
      <c r="BF188" s="4"/>
      <c r="BG188" s="8"/>
      <c r="BH188" s="4"/>
      <c r="BI188" s="8"/>
      <c r="BJ188" s="7">
        <v>82.1866726806456</v>
      </c>
      <c r="BK188" s="4">
        <v>6671041</v>
      </c>
      <c r="BL188" s="4">
        <v>22131103</v>
      </c>
      <c r="BM188" s="8">
        <v>67.315973807009499</v>
      </c>
      <c r="BN188" s="4">
        <v>4069246</v>
      </c>
      <c r="BO188" s="8">
        <v>80.431268517120202</v>
      </c>
      <c r="BP188" s="7">
        <v>78.218844445724599</v>
      </c>
      <c r="BQ188" s="4">
        <v>7659046</v>
      </c>
      <c r="BR188" s="4">
        <v>24330689</v>
      </c>
      <c r="BS188" s="8">
        <v>81.720691911559697</v>
      </c>
      <c r="BT188" s="4">
        <v>3897527</v>
      </c>
      <c r="BU188" s="8">
        <v>93.461124082859698</v>
      </c>
      <c r="BV188" s="7">
        <v>78.207975231340697</v>
      </c>
      <c r="BW188" s="4">
        <v>7938802</v>
      </c>
      <c r="BX188" s="4">
        <v>23020443</v>
      </c>
      <c r="BY188" s="8">
        <v>79.664258918545002</v>
      </c>
      <c r="BZ188" s="4">
        <v>4467901</v>
      </c>
      <c r="CA188" s="8">
        <v>85.792979763642194</v>
      </c>
      <c r="CB188" s="7">
        <v>74.739822484095512</v>
      </c>
      <c r="CC188" s="4">
        <v>9057976</v>
      </c>
      <c r="CD188" s="4">
        <v>26068521</v>
      </c>
      <c r="CE188" s="8">
        <v>107.44797836156</v>
      </c>
      <c r="CF188" s="4">
        <v>5631355</v>
      </c>
      <c r="CG188" s="8">
        <v>91.473766514438594</v>
      </c>
      <c r="CH188" s="7">
        <v>79.109979253802749</v>
      </c>
      <c r="CI188" s="4">
        <v>3050001</v>
      </c>
      <c r="CJ188" s="4">
        <v>12957434</v>
      </c>
      <c r="CK188" s="8">
        <v>42.010586315153603</v>
      </c>
      <c r="CL188" s="4">
        <v>-224999</v>
      </c>
      <c r="CM188" s="8">
        <v>43.037115173163897</v>
      </c>
      <c r="CN188" s="7">
        <v>392.46329409560917</v>
      </c>
      <c r="CO188" s="4">
        <v>34376866</v>
      </c>
      <c r="CP188" s="4">
        <v>108508190</v>
      </c>
      <c r="CQ188" s="8">
        <v>378.15948931382781</v>
      </c>
      <c r="CR188" s="4">
        <v>17841030</v>
      </c>
      <c r="CS188" s="8">
        <v>394.19625405122457</v>
      </c>
      <c r="CV188" s="4">
        <v>26068521</v>
      </c>
      <c r="CW188" s="4">
        <v>12957434</v>
      </c>
      <c r="CX188" s="5">
        <f t="shared" si="2"/>
        <v>-13111087</v>
      </c>
    </row>
    <row r="189" spans="1:102" x14ac:dyDescent="0.2">
      <c r="A189" s="2" t="s">
        <v>348</v>
      </c>
      <c r="B189" s="7">
        <v>44.052975119989398</v>
      </c>
      <c r="C189" s="4">
        <v>3144164.45</v>
      </c>
      <c r="D189" s="4">
        <v>22788214.100000001</v>
      </c>
      <c r="E189" s="8">
        <v>238.25996614475099</v>
      </c>
      <c r="F189" s="4">
        <v>1543928.38</v>
      </c>
      <c r="G189" s="8">
        <v>196.560595996524</v>
      </c>
      <c r="H189" s="7">
        <v>82.588511245354695</v>
      </c>
      <c r="I189" s="4">
        <v>7825742.9599999804</v>
      </c>
      <c r="J189" s="4">
        <v>25519835.850000001</v>
      </c>
      <c r="K189" s="8">
        <v>59.930110207061702</v>
      </c>
      <c r="L189" s="4">
        <v>5689453.1499999799</v>
      </c>
      <c r="M189" s="8">
        <v>54.326616314200201</v>
      </c>
      <c r="N189" s="7">
        <v>82.038494856761105</v>
      </c>
      <c r="O189" s="4">
        <v>8408903.1900001001</v>
      </c>
      <c r="P189" s="4">
        <v>30418682.320000101</v>
      </c>
      <c r="Q189" s="8">
        <v>71.276700255137797</v>
      </c>
      <c r="R189" s="4">
        <v>6062505.2500000997</v>
      </c>
      <c r="S189" s="8">
        <v>63.9499057796816</v>
      </c>
      <c r="T189" s="7">
        <v>83.226148019999997</v>
      </c>
      <c r="U189" s="4">
        <v>7468622.6399999997</v>
      </c>
      <c r="V189" s="4">
        <v>25167429.329999998</v>
      </c>
      <c r="W189" s="8">
        <v>64.477325649999997</v>
      </c>
      <c r="X189" s="4">
        <v>5140750.49</v>
      </c>
      <c r="Y189" s="8">
        <v>51.565825750000002</v>
      </c>
      <c r="Z189" s="7">
        <v>84.56093903</v>
      </c>
      <c r="AA189" s="4">
        <v>2891484.16</v>
      </c>
      <c r="AB189" s="4">
        <v>18760896.390000001</v>
      </c>
      <c r="AC189" s="8">
        <v>50.424427850000001</v>
      </c>
      <c r="AD189" s="4"/>
      <c r="AE189" s="8">
        <v>37.177531539999997</v>
      </c>
      <c r="AF189" s="7">
        <v>85.758000938173197</v>
      </c>
      <c r="AG189" s="4">
        <v>2265048</v>
      </c>
      <c r="AH189" s="4">
        <v>15422239</v>
      </c>
      <c r="AI189" s="8">
        <v>50</v>
      </c>
      <c r="AJ189" s="4"/>
      <c r="AK189" s="8">
        <v>30</v>
      </c>
      <c r="AL189" s="7">
        <v>86.544247284572705</v>
      </c>
      <c r="AM189" s="4">
        <v>2921325</v>
      </c>
      <c r="AN189" s="4">
        <v>17671709</v>
      </c>
      <c r="AO189" s="8">
        <v>48.813353944829899</v>
      </c>
      <c r="AP189" s="4"/>
      <c r="AQ189" s="8">
        <v>34.6885800896424</v>
      </c>
      <c r="AR189" s="7">
        <v>84.145724632730094</v>
      </c>
      <c r="AS189" s="4">
        <v>6594644</v>
      </c>
      <c r="AT189" s="4">
        <v>21464367</v>
      </c>
      <c r="AU189" s="8">
        <v>52.203539628000001</v>
      </c>
      <c r="AV189" s="4">
        <v>1473239</v>
      </c>
      <c r="AW189" s="8">
        <v>41.880297059</v>
      </c>
      <c r="AX189" s="7">
        <v>81.276202379609501</v>
      </c>
      <c r="AY189" s="4">
        <v>10970090</v>
      </c>
      <c r="AZ189" s="4">
        <v>28712804</v>
      </c>
      <c r="BA189" s="8">
        <v>52.452433580432199</v>
      </c>
      <c r="BB189" s="4">
        <v>5166745</v>
      </c>
      <c r="BC189" s="8">
        <v>55.317703253828697</v>
      </c>
      <c r="BD189" s="7">
        <v>81.724548020744393</v>
      </c>
      <c r="BE189" s="4">
        <v>11311856</v>
      </c>
      <c r="BF189" s="4">
        <v>32735855</v>
      </c>
      <c r="BG189" s="8">
        <v>68.765478555539801</v>
      </c>
      <c r="BH189" s="4">
        <v>6643575</v>
      </c>
      <c r="BI189" s="8">
        <v>62.644394132566902</v>
      </c>
      <c r="BJ189" s="7">
        <v>82.891161780072096</v>
      </c>
      <c r="BK189" s="4">
        <v>10814355</v>
      </c>
      <c r="BL189" s="4">
        <v>31148589</v>
      </c>
      <c r="BM189" s="8">
        <v>72.464035388748599</v>
      </c>
      <c r="BN189" s="4">
        <v>5578830</v>
      </c>
      <c r="BO189" s="8">
        <v>59.3222153683461</v>
      </c>
      <c r="BP189" s="7">
        <v>81.816730421531403</v>
      </c>
      <c r="BQ189" s="4">
        <v>10877655</v>
      </c>
      <c r="BR189" s="4">
        <v>31595871</v>
      </c>
      <c r="BS189" s="8">
        <v>76.826684915299197</v>
      </c>
      <c r="BT189" s="4">
        <v>3311255</v>
      </c>
      <c r="BU189" s="8">
        <v>58.315598361417003</v>
      </c>
      <c r="BV189" s="7">
        <v>82.124207170293602</v>
      </c>
      <c r="BW189" s="4">
        <v>7965296</v>
      </c>
      <c r="BX189" s="4">
        <v>36455687</v>
      </c>
      <c r="BY189" s="8">
        <v>92.047073573382093</v>
      </c>
      <c r="BZ189" s="4">
        <v>2396938</v>
      </c>
      <c r="CA189" s="8">
        <v>64.513777574403605</v>
      </c>
      <c r="CB189" s="7">
        <v>83.150762887143543</v>
      </c>
      <c r="CC189" s="4">
        <v>3718755</v>
      </c>
      <c r="CD189" s="4">
        <v>24868019</v>
      </c>
      <c r="CE189" s="8">
        <v>83.175299467771396</v>
      </c>
      <c r="CF189" s="4">
        <v>-2843777</v>
      </c>
      <c r="CG189" s="8">
        <v>40.946265212137298</v>
      </c>
      <c r="CH189" s="7">
        <v>82.795919817050887</v>
      </c>
      <c r="CI189" s="4">
        <v>1530303</v>
      </c>
      <c r="CJ189" s="4">
        <v>7144327</v>
      </c>
      <c r="CK189" s="8">
        <v>11.690749304422299</v>
      </c>
      <c r="CL189" s="4">
        <v>-3784442</v>
      </c>
      <c r="CM189" s="8">
        <v>11.0718761813971</v>
      </c>
      <c r="CN189" s="7">
        <v>1208.6945736040266</v>
      </c>
      <c r="CO189" s="4">
        <v>98708244.40000008</v>
      </c>
      <c r="CP189" s="4">
        <v>369874524.99000013</v>
      </c>
      <c r="CQ189" s="8">
        <v>1092.807178465376</v>
      </c>
      <c r="CR189" s="4">
        <v>36379000.270000078</v>
      </c>
      <c r="CS189" s="8">
        <v>862.28118261314478</v>
      </c>
      <c r="CV189" s="4">
        <v>24868019</v>
      </c>
      <c r="CW189" s="4">
        <v>7144327</v>
      </c>
      <c r="CX189" s="5">
        <f t="shared" si="2"/>
        <v>-17723692</v>
      </c>
    </row>
    <row r="190" spans="1:102" x14ac:dyDescent="0.2">
      <c r="A190" s="2" t="s">
        <v>258</v>
      </c>
      <c r="B190" s="7"/>
      <c r="C190" s="4"/>
      <c r="D190" s="4">
        <v>28401385.129999999</v>
      </c>
      <c r="E190" s="8"/>
      <c r="F190" s="4"/>
      <c r="G190" s="8"/>
      <c r="H190" s="7">
        <v>79.4801341473934</v>
      </c>
      <c r="I190" s="4">
        <v>2826100.55</v>
      </c>
      <c r="J190" s="4">
        <v>24991915.27</v>
      </c>
      <c r="K190" s="8">
        <v>33.437405678360797</v>
      </c>
      <c r="L190" s="4"/>
      <c r="M190" s="8">
        <v>38.1053461004621</v>
      </c>
      <c r="N190" s="7">
        <v>76.936371829943695</v>
      </c>
      <c r="O190" s="4">
        <v>10501083.59</v>
      </c>
      <c r="P190" s="4">
        <v>24951221.6100001</v>
      </c>
      <c r="Q190" s="8">
        <v>31.525501414400999</v>
      </c>
      <c r="R190" s="4">
        <v>5966107.9900000198</v>
      </c>
      <c r="S190" s="8">
        <v>36.883865978303497</v>
      </c>
      <c r="T190" s="7">
        <v>78.766839349999998</v>
      </c>
      <c r="U190" s="4">
        <v>8431008.7699999996</v>
      </c>
      <c r="V190" s="4">
        <v>22113751.920000002</v>
      </c>
      <c r="W190" s="8">
        <v>39.374010980000001</v>
      </c>
      <c r="X190" s="4">
        <v>3849128.25</v>
      </c>
      <c r="Y190" s="8">
        <v>32.265488820000002</v>
      </c>
      <c r="Z190" s="7">
        <v>80.182982640000006</v>
      </c>
      <c r="AA190" s="4">
        <v>6123816.4400000004</v>
      </c>
      <c r="AB190" s="4">
        <v>21605239.93</v>
      </c>
      <c r="AC190" s="8">
        <v>37.623631830000001</v>
      </c>
      <c r="AD190" s="4">
        <v>729908.51</v>
      </c>
      <c r="AE190" s="8">
        <v>31.785736920000002</v>
      </c>
      <c r="AF190" s="7">
        <v>79.791561097330302</v>
      </c>
      <c r="AG190" s="4">
        <v>6726157</v>
      </c>
      <c r="AH190" s="4">
        <v>24046300</v>
      </c>
      <c r="AI190" s="8">
        <v>39</v>
      </c>
      <c r="AJ190" s="4">
        <v>1830838</v>
      </c>
      <c r="AK190" s="8">
        <v>35</v>
      </c>
      <c r="AL190" s="7">
        <v>82.016971332910799</v>
      </c>
      <c r="AM190" s="4">
        <v>2085317</v>
      </c>
      <c r="AN190" s="4">
        <v>20173550</v>
      </c>
      <c r="AO190" s="8">
        <v>38.259663018498401</v>
      </c>
      <c r="AP190" s="4"/>
      <c r="AQ190" s="8">
        <v>29.0157990535583</v>
      </c>
      <c r="AR190" s="7">
        <v>83.907719994847398</v>
      </c>
      <c r="AS190" s="4">
        <v>-720047</v>
      </c>
      <c r="AT190" s="4">
        <v>14039912</v>
      </c>
      <c r="AU190" s="8">
        <v>35.135258800999999</v>
      </c>
      <c r="AV190" s="4"/>
      <c r="AW190" s="8">
        <v>20.064350504</v>
      </c>
      <c r="AX190" s="7">
        <v>82.955232102369706</v>
      </c>
      <c r="AY190" s="4">
        <v>5852296</v>
      </c>
      <c r="AZ190" s="4">
        <v>14463740</v>
      </c>
      <c r="BA190" s="8">
        <v>45.549336481980497</v>
      </c>
      <c r="BB190" s="4">
        <v>537505</v>
      </c>
      <c r="BC190" s="8">
        <v>20.845417154119001</v>
      </c>
      <c r="BD190" s="7">
        <v>80.578145475769801</v>
      </c>
      <c r="BE190" s="4">
        <v>13642389</v>
      </c>
      <c r="BF190" s="4">
        <v>30714466</v>
      </c>
      <c r="BG190" s="8">
        <v>59.426907673689101</v>
      </c>
      <c r="BH190" s="4">
        <v>7803127</v>
      </c>
      <c r="BI190" s="8">
        <v>43.638471469798503</v>
      </c>
      <c r="BJ190" s="7">
        <v>83.209918699533404</v>
      </c>
      <c r="BK190" s="4">
        <v>10864653</v>
      </c>
      <c r="BL190" s="4">
        <v>39981543</v>
      </c>
      <c r="BM190" s="8">
        <v>82.530722303882001</v>
      </c>
      <c r="BN190" s="4">
        <v>6954368</v>
      </c>
      <c r="BO190" s="8">
        <v>57.769779088330097</v>
      </c>
      <c r="BP190" s="7">
        <v>80.262181941745894</v>
      </c>
      <c r="BQ190" s="4">
        <v>14920267</v>
      </c>
      <c r="BR190" s="4">
        <v>47717413</v>
      </c>
      <c r="BS190" s="8">
        <v>100.153985084879</v>
      </c>
      <c r="BT190" s="4">
        <v>7186841</v>
      </c>
      <c r="BU190" s="8">
        <v>65.840166446611306</v>
      </c>
      <c r="BV190" s="7"/>
      <c r="BW190" s="4"/>
      <c r="BX190" s="4"/>
      <c r="BY190" s="8"/>
      <c r="BZ190" s="4"/>
      <c r="CA190" s="8"/>
      <c r="CB190" s="7"/>
      <c r="CC190" s="4"/>
      <c r="CD190" s="4"/>
      <c r="CE190" s="8"/>
      <c r="CF190" s="4"/>
      <c r="CG190" s="8"/>
      <c r="CH190" s="7"/>
      <c r="CI190" s="4"/>
      <c r="CJ190" s="4"/>
      <c r="CK190" s="8"/>
      <c r="CL190" s="4"/>
      <c r="CM190" s="8"/>
      <c r="CN190" s="7">
        <v>888.08805861184442</v>
      </c>
      <c r="CO190" s="4">
        <v>81253041.349999994</v>
      </c>
      <c r="CP190" s="4">
        <v>313200437.86000013</v>
      </c>
      <c r="CQ190" s="8">
        <v>542.01642326669082</v>
      </c>
      <c r="CR190" s="4">
        <v>34857823.750000022</v>
      </c>
      <c r="CS190" s="8">
        <v>411.21442153518285</v>
      </c>
      <c r="CV190" s="4"/>
      <c r="CW190" s="4"/>
      <c r="CX190" s="5">
        <f t="shared" si="2"/>
        <v>0</v>
      </c>
    </row>
    <row r="191" spans="1:102" x14ac:dyDescent="0.2">
      <c r="A191" s="2" t="s">
        <v>261</v>
      </c>
      <c r="B191" s="7">
        <v>83.495729364673807</v>
      </c>
      <c r="C191" s="4">
        <v>1821426.76000001</v>
      </c>
      <c r="D191" s="4">
        <v>13391382.7199999</v>
      </c>
      <c r="E191" s="8">
        <v>52.267297348246998</v>
      </c>
      <c r="F191" s="4">
        <v>1215167.1500000099</v>
      </c>
      <c r="G191" s="8">
        <v>54.4227626692672</v>
      </c>
      <c r="H191" s="7">
        <v>83.842437895305096</v>
      </c>
      <c r="I191" s="4">
        <v>1119726.53999998</v>
      </c>
      <c r="J191" s="4">
        <v>12306144.52</v>
      </c>
      <c r="K191" s="8">
        <v>42.954880622820703</v>
      </c>
      <c r="L191" s="4">
        <v>96933.879999981902</v>
      </c>
      <c r="M191" s="8">
        <v>48.728268821087902</v>
      </c>
      <c r="N191" s="7">
        <v>83.716443638302593</v>
      </c>
      <c r="O191" s="4">
        <v>1549201</v>
      </c>
      <c r="P191" s="4">
        <v>12679462.23</v>
      </c>
      <c r="Q191" s="8">
        <v>43.582415412532903</v>
      </c>
      <c r="R191" s="4">
        <v>500287.16</v>
      </c>
      <c r="S191" s="8">
        <v>48.586066244323902</v>
      </c>
      <c r="T191" s="7"/>
      <c r="U191" s="4">
        <v>2321758</v>
      </c>
      <c r="V191" s="4">
        <v>11268221</v>
      </c>
      <c r="W191" s="8">
        <v>32.965919999999997</v>
      </c>
      <c r="X191" s="4">
        <v>960549</v>
      </c>
      <c r="Y191" s="8">
        <v>41</v>
      </c>
      <c r="Z191" s="7">
        <v>84.459334490000003</v>
      </c>
      <c r="AA191" s="4">
        <v>1519244.89</v>
      </c>
      <c r="AB191" s="4">
        <v>8631115.3699999992</v>
      </c>
      <c r="AC191" s="8">
        <v>30.027268320000001</v>
      </c>
      <c r="AD191" s="4">
        <v>104345.43</v>
      </c>
      <c r="AE191" s="8">
        <v>31.46318076</v>
      </c>
      <c r="AF191" s="7">
        <v>84.948180689961006</v>
      </c>
      <c r="AG191" s="4">
        <v>1970348</v>
      </c>
      <c r="AH191" s="4">
        <v>9596367</v>
      </c>
      <c r="AI191" s="8">
        <v>44</v>
      </c>
      <c r="AJ191" s="4">
        <v>255630</v>
      </c>
      <c r="AK191" s="8">
        <v>35</v>
      </c>
      <c r="AL191" s="7">
        <v>85.400106100499102</v>
      </c>
      <c r="AM191" s="4">
        <v>1658108</v>
      </c>
      <c r="AN191" s="4">
        <v>9784115</v>
      </c>
      <c r="AO191" s="8">
        <v>45.976960538795197</v>
      </c>
      <c r="AP191" s="4">
        <v>222542</v>
      </c>
      <c r="AQ191" s="8">
        <v>34.754970392551797</v>
      </c>
      <c r="AR191" s="7"/>
      <c r="AS191" s="4"/>
      <c r="AT191" s="4"/>
      <c r="AU191" s="8"/>
      <c r="AV191" s="4"/>
      <c r="AW191" s="8"/>
      <c r="AX191" s="7">
        <v>86.059433372471105</v>
      </c>
      <c r="AY191" s="4">
        <v>1937558</v>
      </c>
      <c r="AZ191" s="4">
        <v>9398389</v>
      </c>
      <c r="BA191" s="8">
        <v>52.483489227248</v>
      </c>
      <c r="BB191" s="4">
        <v>216091</v>
      </c>
      <c r="BC191" s="8">
        <v>31.741579925953499</v>
      </c>
      <c r="BD191" s="7">
        <v>84.827477580700702</v>
      </c>
      <c r="BE191" s="4">
        <v>1726572</v>
      </c>
      <c r="BF191" s="4">
        <v>10800825</v>
      </c>
      <c r="BG191" s="8">
        <v>55.3119059696444</v>
      </c>
      <c r="BH191" s="4">
        <v>140259</v>
      </c>
      <c r="BI191" s="8">
        <v>35.460367589222699</v>
      </c>
      <c r="BJ191" s="7">
        <v>85.7532500465026</v>
      </c>
      <c r="BK191" s="4">
        <v>3123767</v>
      </c>
      <c r="BL191" s="4">
        <v>13525368</v>
      </c>
      <c r="BM191" s="8">
        <v>72.754228147284095</v>
      </c>
      <c r="BN191" s="4">
        <v>1183186</v>
      </c>
      <c r="BO191" s="8">
        <v>44.708827838784103</v>
      </c>
      <c r="BP191" s="7">
        <v>84.682807996857605</v>
      </c>
      <c r="BQ191" s="4">
        <v>3530839</v>
      </c>
      <c r="BR191" s="4">
        <v>12469429</v>
      </c>
      <c r="BS191" s="8">
        <v>80.310990807267999</v>
      </c>
      <c r="BT191" s="4">
        <v>895420</v>
      </c>
      <c r="BU191" s="8">
        <v>39.481594153177603</v>
      </c>
      <c r="BV191" s="7">
        <v>85.292382933683101</v>
      </c>
      <c r="BW191" s="4">
        <v>714144</v>
      </c>
      <c r="BX191" s="4">
        <v>10328289</v>
      </c>
      <c r="BY191" s="8">
        <v>62.206700514712303</v>
      </c>
      <c r="BZ191" s="4">
        <v>-1511327</v>
      </c>
      <c r="CA191" s="8">
        <v>30.540632378122801</v>
      </c>
      <c r="CB191" s="7">
        <v>87.020932178601043</v>
      </c>
      <c r="CC191" s="4">
        <v>-2556790</v>
      </c>
      <c r="CD191" s="4">
        <v>5237305</v>
      </c>
      <c r="CE191" s="8">
        <v>58.710303768334498</v>
      </c>
      <c r="CF191" s="4">
        <v>-4819708</v>
      </c>
      <c r="CG191" s="8">
        <v>14.586207876124501</v>
      </c>
      <c r="CH191" s="7">
        <v>85.253940141147339</v>
      </c>
      <c r="CI191" s="4">
        <v>227665</v>
      </c>
      <c r="CJ191" s="4">
        <v>8955517</v>
      </c>
      <c r="CK191" s="8">
        <v>32.836574641762397</v>
      </c>
      <c r="CL191" s="4">
        <v>-1665657</v>
      </c>
      <c r="CM191" s="8">
        <v>24.655567127135299</v>
      </c>
      <c r="CN191" s="7">
        <v>1104.752456428705</v>
      </c>
      <c r="CO191" s="4">
        <v>20663568.18999999</v>
      </c>
      <c r="CP191" s="4">
        <v>148371929.83999988</v>
      </c>
      <c r="CQ191" s="8">
        <v>706.38893531864937</v>
      </c>
      <c r="CR191" s="4">
        <v>-2206281.3800000083</v>
      </c>
      <c r="CS191" s="8">
        <v>515.13002577575128</v>
      </c>
      <c r="CV191" s="4">
        <v>5237305</v>
      </c>
      <c r="CW191" s="4">
        <v>8955517</v>
      </c>
      <c r="CX191" s="5">
        <f t="shared" si="2"/>
        <v>3718212</v>
      </c>
    </row>
    <row r="192" spans="1:102" x14ac:dyDescent="0.2">
      <c r="A192" s="3" t="s">
        <v>898</v>
      </c>
      <c r="B192" s="7">
        <v>41.1916613886238</v>
      </c>
      <c r="C192" s="4">
        <v>3788208.97000001</v>
      </c>
      <c r="D192" s="4">
        <v>14667322.65</v>
      </c>
      <c r="E192" s="8">
        <v>139.99431798122001</v>
      </c>
      <c r="F192" s="4">
        <v>2376510.5600000098</v>
      </c>
      <c r="G192" s="8">
        <v>108.822636876923</v>
      </c>
      <c r="H192" s="7">
        <v>81.663761207626905</v>
      </c>
      <c r="I192" s="4">
        <v>8155923.0999999698</v>
      </c>
      <c r="J192" s="4">
        <v>12021748.91</v>
      </c>
      <c r="K192" s="8">
        <v>27.600612507887501</v>
      </c>
      <c r="L192" s="4">
        <v>5174070.75999997</v>
      </c>
      <c r="M192" s="8">
        <v>23.744925062645901</v>
      </c>
      <c r="N192" s="7">
        <v>82.923840421851096</v>
      </c>
      <c r="O192" s="4">
        <v>4542363.7500000196</v>
      </c>
      <c r="P192" s="4">
        <v>11242770.539999999</v>
      </c>
      <c r="Q192" s="8">
        <v>32.158944102978801</v>
      </c>
      <c r="R192" s="4"/>
      <c r="S192" s="8">
        <v>21.513215849068501</v>
      </c>
      <c r="T192" s="7">
        <v>82.195343320000006</v>
      </c>
      <c r="U192" s="4">
        <v>10406928.83</v>
      </c>
      <c r="V192" s="4">
        <v>17420445.940000001</v>
      </c>
      <c r="W192" s="8">
        <v>42.407433570000002</v>
      </c>
      <c r="X192" s="4">
        <v>4467205</v>
      </c>
      <c r="Y192" s="8">
        <v>32.68831084</v>
      </c>
      <c r="Z192" s="7">
        <v>83.661526319999993</v>
      </c>
      <c r="AA192" s="4">
        <v>10932519.800000001</v>
      </c>
      <c r="AB192" s="4">
        <v>20592982.850000001</v>
      </c>
      <c r="AC192" s="8">
        <v>62.205464759999998</v>
      </c>
      <c r="AD192" s="4">
        <v>5942395.7400000002</v>
      </c>
      <c r="AE192" s="8">
        <v>39.420123140000001</v>
      </c>
      <c r="AF192" s="7">
        <v>80.877657276075496</v>
      </c>
      <c r="AG192" s="4">
        <v>10304556</v>
      </c>
      <c r="AH192" s="4">
        <v>23047774</v>
      </c>
      <c r="AI192" s="8">
        <v>61</v>
      </c>
      <c r="AJ192" s="4">
        <v>4607133</v>
      </c>
      <c r="AK192" s="8">
        <v>43</v>
      </c>
      <c r="AL192" s="7">
        <v>81.306899065850303</v>
      </c>
      <c r="AM192" s="4">
        <v>8418656</v>
      </c>
      <c r="AN192" s="4">
        <v>23394129</v>
      </c>
      <c r="AO192" s="8">
        <v>70.357572188203704</v>
      </c>
      <c r="AP192" s="4">
        <v>3225660</v>
      </c>
      <c r="AQ192" s="8">
        <v>43.415812925533999</v>
      </c>
      <c r="AR192" s="7">
        <v>80.462934956696202</v>
      </c>
      <c r="AS192" s="4">
        <v>8581981</v>
      </c>
      <c r="AT192" s="4">
        <v>21184805</v>
      </c>
      <c r="AU192" s="8">
        <v>66.755119734999994</v>
      </c>
      <c r="AV192" s="4">
        <v>2645355</v>
      </c>
      <c r="AW192" s="8">
        <v>37.952782603000003</v>
      </c>
      <c r="AX192" s="7">
        <v>81.123207958041903</v>
      </c>
      <c r="AY192" s="4">
        <v>9015119</v>
      </c>
      <c r="AZ192" s="4">
        <v>17803673</v>
      </c>
      <c r="BA192" s="8">
        <v>68.087302340075397</v>
      </c>
      <c r="BB192" s="4">
        <v>2261603</v>
      </c>
      <c r="BC192" s="8">
        <v>31.433349887038901</v>
      </c>
      <c r="BD192" s="7">
        <v>81.247404930000002</v>
      </c>
      <c r="BE192" s="4">
        <v>8511652</v>
      </c>
      <c r="BF192" s="4">
        <v>16544386</v>
      </c>
      <c r="BG192" s="8">
        <v>51.825714359262903</v>
      </c>
      <c r="BH192" s="4">
        <v>1706287</v>
      </c>
      <c r="BI192" s="8">
        <v>28.663093401941001</v>
      </c>
      <c r="BJ192" s="7">
        <v>82.869846173970004</v>
      </c>
      <c r="BK192" s="4">
        <v>10781046</v>
      </c>
      <c r="BL192" s="4">
        <v>25548016</v>
      </c>
      <c r="BM192" s="8">
        <v>66.684944805764601</v>
      </c>
      <c r="BN192" s="4">
        <v>3695355</v>
      </c>
      <c r="BO192" s="8">
        <v>45.367744109959403</v>
      </c>
      <c r="BP192" s="7">
        <v>78.722527729243794</v>
      </c>
      <c r="BQ192" s="4">
        <v>14634915</v>
      </c>
      <c r="BR192" s="4">
        <v>30161727</v>
      </c>
      <c r="BS192" s="8">
        <v>69.665367173575504</v>
      </c>
      <c r="BT192" s="4">
        <v>7648336</v>
      </c>
      <c r="BU192" s="8">
        <v>51.122126694295702</v>
      </c>
      <c r="BV192" s="7">
        <v>80.696052310896206</v>
      </c>
      <c r="BW192" s="4">
        <v>11941898</v>
      </c>
      <c r="BX192" s="4">
        <v>38255786</v>
      </c>
      <c r="BY192" s="8">
        <v>70.964821378149693</v>
      </c>
      <c r="BZ192" s="4">
        <v>5507066</v>
      </c>
      <c r="CA192" s="8">
        <v>62.5777597818578</v>
      </c>
      <c r="CB192" s="7">
        <v>81.568072363093037</v>
      </c>
      <c r="CC192" s="4">
        <v>6389653</v>
      </c>
      <c r="CD192" s="4">
        <v>30102110</v>
      </c>
      <c r="CE192" s="8">
        <v>85.542379581646898</v>
      </c>
      <c r="CF192" s="4">
        <v>1680532</v>
      </c>
      <c r="CG192" s="8">
        <v>45.862358924887097</v>
      </c>
      <c r="CH192" s="7">
        <v>83.698859492901818</v>
      </c>
      <c r="CI192" s="4">
        <v>1030433</v>
      </c>
      <c r="CJ192" s="4">
        <v>26261387</v>
      </c>
      <c r="CK192" s="8">
        <v>56.353424774168303</v>
      </c>
      <c r="CL192" s="4">
        <v>-4969567</v>
      </c>
      <c r="CM192" s="8">
        <v>38.6029641750862</v>
      </c>
      <c r="CN192" s="7">
        <v>1184.2095949148706</v>
      </c>
      <c r="CO192" s="4">
        <v>127435853.45</v>
      </c>
      <c r="CP192" s="4">
        <v>328249063.88999999</v>
      </c>
      <c r="CQ192" s="8">
        <v>971.6034192579333</v>
      </c>
      <c r="CR192" s="4">
        <v>45967942.05999998</v>
      </c>
      <c r="CS192" s="8">
        <v>654.18720427223752</v>
      </c>
      <c r="CT192" s="14"/>
      <c r="CU192" s="14"/>
      <c r="CV192" s="15">
        <v>30102110</v>
      </c>
      <c r="CW192" s="15">
        <v>26261387</v>
      </c>
      <c r="CX192" s="6">
        <f t="shared" si="2"/>
        <v>-3840723</v>
      </c>
    </row>
    <row r="193" spans="1:106" x14ac:dyDescent="0.2">
      <c r="A193" s="2" t="s">
        <v>318</v>
      </c>
      <c r="B193" s="7">
        <v>77.071924833655899</v>
      </c>
      <c r="C193" s="4">
        <v>3172342.7400000198</v>
      </c>
      <c r="D193" s="4">
        <v>13205813.439999999</v>
      </c>
      <c r="E193" s="8">
        <v>60.857575776944699</v>
      </c>
      <c r="F193" s="4">
        <v>2544371.0600000201</v>
      </c>
      <c r="G193" s="8">
        <v>42.549152646467199</v>
      </c>
      <c r="H193" s="7">
        <v>80.848852188785798</v>
      </c>
      <c r="I193" s="4">
        <v>5375998.1499999901</v>
      </c>
      <c r="J193" s="4">
        <v>13432245.6599999</v>
      </c>
      <c r="K193" s="8">
        <v>53.5999191295234</v>
      </c>
      <c r="L193" s="4">
        <v>3421435.04999999</v>
      </c>
      <c r="M193" s="8">
        <v>44.860500979948498</v>
      </c>
      <c r="N193" s="7">
        <v>79.196185459987902</v>
      </c>
      <c r="O193" s="4">
        <v>3728763.25000002</v>
      </c>
      <c r="P193" s="4">
        <v>13423841.5</v>
      </c>
      <c r="Q193" s="8">
        <v>58.106576403572603</v>
      </c>
      <c r="R193" s="4">
        <v>2180624.75000002</v>
      </c>
      <c r="S193" s="8">
        <v>41.940836171988899</v>
      </c>
      <c r="T193" s="7">
        <v>79.550146400000003</v>
      </c>
      <c r="U193" s="4">
        <v>4236207.17</v>
      </c>
      <c r="V193" s="4">
        <v>12402341.58</v>
      </c>
      <c r="W193" s="8">
        <v>51.061563329999998</v>
      </c>
      <c r="X193" s="4">
        <v>1643911.16</v>
      </c>
      <c r="Y193" s="8">
        <v>37.899497199999999</v>
      </c>
      <c r="Z193" s="7">
        <v>79.165505179999997</v>
      </c>
      <c r="AA193" s="4">
        <v>5157807.28</v>
      </c>
      <c r="AB193" s="4">
        <v>14298380.91</v>
      </c>
      <c r="AC193" s="8">
        <v>59.280678880000004</v>
      </c>
      <c r="AD193" s="4">
        <v>2200553.9900000002</v>
      </c>
      <c r="AE193" s="8">
        <v>43.278383949999998</v>
      </c>
      <c r="AF193" s="7">
        <v>81.638489083431097</v>
      </c>
      <c r="AG193" s="4">
        <v>4765755</v>
      </c>
      <c r="AH193" s="4">
        <v>14868931</v>
      </c>
      <c r="AI193" s="8">
        <v>49</v>
      </c>
      <c r="AJ193" s="4">
        <v>1224483</v>
      </c>
      <c r="AK193" s="8">
        <v>44</v>
      </c>
      <c r="AL193" s="7">
        <v>84.161232982717607</v>
      </c>
      <c r="AM193" s="4">
        <v>2757636</v>
      </c>
      <c r="AN193" s="4">
        <v>14682233</v>
      </c>
      <c r="AO193" s="8">
        <v>65.544195751023395</v>
      </c>
      <c r="AP193" s="4"/>
      <c r="AQ193" s="8">
        <v>44.371435789972502</v>
      </c>
      <c r="AR193" s="7">
        <v>81.369151481205506</v>
      </c>
      <c r="AS193" s="4">
        <v>5905018</v>
      </c>
      <c r="AT193" s="4">
        <v>16862968</v>
      </c>
      <c r="AU193" s="8">
        <v>65.396149459</v>
      </c>
      <c r="AV193" s="4">
        <v>2344479</v>
      </c>
      <c r="AW193" s="8">
        <v>50.122519801000003</v>
      </c>
      <c r="AX193" s="7">
        <v>80.453939721897498</v>
      </c>
      <c r="AY193" s="4">
        <v>5927910</v>
      </c>
      <c r="AZ193" s="4">
        <v>18875185</v>
      </c>
      <c r="BA193" s="8">
        <v>71.219682364275698</v>
      </c>
      <c r="BB193" s="4">
        <v>2313136</v>
      </c>
      <c r="BC193" s="8">
        <v>55.185477546686798</v>
      </c>
      <c r="BD193" s="7">
        <v>79.496727081544293</v>
      </c>
      <c r="BE193" s="4">
        <v>8525243</v>
      </c>
      <c r="BF193" s="4">
        <v>24767847</v>
      </c>
      <c r="BG193" s="8">
        <v>72.239242818840097</v>
      </c>
      <c r="BH193" s="4">
        <v>3660442</v>
      </c>
      <c r="BI193" s="8">
        <v>71.813632498298603</v>
      </c>
      <c r="BJ193" s="7">
        <v>81.703441931856005</v>
      </c>
      <c r="BK193" s="4">
        <v>8448981</v>
      </c>
      <c r="BL193" s="4">
        <v>28100099</v>
      </c>
      <c r="BM193" s="8">
        <v>103.030280481758</v>
      </c>
      <c r="BN193" s="4">
        <v>4190056</v>
      </c>
      <c r="BO193" s="8">
        <v>82.356261658598598</v>
      </c>
      <c r="BP193" s="7">
        <v>78.676290030986607</v>
      </c>
      <c r="BQ193" s="4">
        <v>10304681</v>
      </c>
      <c r="BR193" s="4">
        <v>32896337</v>
      </c>
      <c r="BS193" s="8">
        <v>110.043192522054</v>
      </c>
      <c r="BT193" s="4">
        <v>6202773</v>
      </c>
      <c r="BU193" s="8">
        <v>90.987648833788199</v>
      </c>
      <c r="BV193" s="7">
        <v>78.410678307011096</v>
      </c>
      <c r="BW193" s="4">
        <v>7255114</v>
      </c>
      <c r="BX193" s="4">
        <v>37333544</v>
      </c>
      <c r="BY193" s="8">
        <v>97.015665898231504</v>
      </c>
      <c r="BZ193" s="4">
        <v>2388590</v>
      </c>
      <c r="CA193" s="8">
        <v>94.977837993512907</v>
      </c>
      <c r="CB193" s="7">
        <v>79.656544702825755</v>
      </c>
      <c r="CC193" s="4">
        <v>5314983</v>
      </c>
      <c r="CD193" s="4">
        <v>44043796</v>
      </c>
      <c r="CE193" s="8">
        <v>87.520387236356001</v>
      </c>
      <c r="CF193" s="4">
        <v>532983</v>
      </c>
      <c r="CG193" s="8">
        <v>106.88279635396999</v>
      </c>
      <c r="CH193" s="7">
        <v>80.72793968804352</v>
      </c>
      <c r="CI193" s="4">
        <v>-699958</v>
      </c>
      <c r="CJ193" s="4">
        <v>29547441</v>
      </c>
      <c r="CK193" s="8">
        <v>51.905376653850396</v>
      </c>
      <c r="CL193" s="4">
        <v>-3416958</v>
      </c>
      <c r="CM193" s="8">
        <v>66.064574193029401</v>
      </c>
      <c r="CN193" s="7">
        <v>1202.1270490739487</v>
      </c>
      <c r="CO193" s="4">
        <v>80176481.590000033</v>
      </c>
      <c r="CP193" s="4">
        <v>328741004.08999991</v>
      </c>
      <c r="CQ193" s="8">
        <v>1055.8204867054299</v>
      </c>
      <c r="CR193" s="4">
        <v>31430880.010000035</v>
      </c>
      <c r="CS193" s="8">
        <v>917.29055561726159</v>
      </c>
      <c r="CV193" s="4">
        <v>44043796</v>
      </c>
      <c r="CW193" s="4">
        <v>29547441</v>
      </c>
      <c r="CX193" s="5">
        <f t="shared" si="2"/>
        <v>-14496355</v>
      </c>
    </row>
    <row r="194" spans="1:106" x14ac:dyDescent="0.2">
      <c r="A194" s="2" t="s">
        <v>928</v>
      </c>
      <c r="B194" s="7"/>
      <c r="C194" s="4"/>
      <c r="D194" s="4"/>
      <c r="E194" s="8"/>
      <c r="F194" s="4"/>
      <c r="G194" s="8"/>
      <c r="H194" s="7"/>
      <c r="I194" s="4"/>
      <c r="J194" s="4"/>
      <c r="K194" s="8"/>
      <c r="L194" s="4"/>
      <c r="M194" s="8"/>
      <c r="N194" s="7"/>
      <c r="O194" s="4"/>
      <c r="P194" s="4"/>
      <c r="Q194" s="8"/>
      <c r="R194" s="4"/>
      <c r="S194" s="8"/>
      <c r="T194" s="7"/>
      <c r="U194" s="4"/>
      <c r="V194" s="4"/>
      <c r="W194" s="8"/>
      <c r="X194" s="4"/>
      <c r="Y194" s="8"/>
      <c r="Z194" s="7"/>
      <c r="AA194" s="4"/>
      <c r="AB194" s="4"/>
      <c r="AC194" s="8"/>
      <c r="AD194" s="4"/>
      <c r="AE194" s="8"/>
      <c r="AF194" s="7"/>
      <c r="AG194" s="4"/>
      <c r="AH194" s="4"/>
      <c r="AI194" s="8"/>
      <c r="AJ194" s="4"/>
      <c r="AK194" s="8"/>
      <c r="AL194" s="7">
        <v>31.8710992706092</v>
      </c>
      <c r="AM194" s="4">
        <v>205555</v>
      </c>
      <c r="AN194" s="4">
        <v>2424268</v>
      </c>
      <c r="AO194" s="8">
        <v>2806.8342028041402</v>
      </c>
      <c r="AP194" s="4">
        <v>205555</v>
      </c>
      <c r="AQ194" s="8">
        <v>262.23438272780902</v>
      </c>
      <c r="AR194" s="7">
        <v>22.5540519823724</v>
      </c>
      <c r="AS194" s="4">
        <v>-1208068</v>
      </c>
      <c r="AT194" s="4">
        <v>617873</v>
      </c>
      <c r="AU194" s="8">
        <v>549.25780515999998</v>
      </c>
      <c r="AV194" s="4"/>
      <c r="AW194" s="8">
        <v>41.830305334999998</v>
      </c>
      <c r="AX194" s="7">
        <v>19.7718811977666</v>
      </c>
      <c r="AY194" s="4">
        <v>760366</v>
      </c>
      <c r="AZ194" s="4">
        <v>1306216</v>
      </c>
      <c r="BA194" s="8">
        <v>1324.4139371348699</v>
      </c>
      <c r="BB194" s="4">
        <v>748601</v>
      </c>
      <c r="BC194" s="8">
        <v>134.01619294046199</v>
      </c>
      <c r="BD194" s="7">
        <v>18.4163298428502</v>
      </c>
      <c r="BE194" s="4">
        <v>-138246</v>
      </c>
      <c r="BF194" s="4">
        <v>1198366</v>
      </c>
      <c r="BG194" s="8">
        <v>1650.78347478964</v>
      </c>
      <c r="BH194" s="4">
        <v>-158676</v>
      </c>
      <c r="BI194" s="8">
        <v>163.579107338943</v>
      </c>
      <c r="BJ194" s="7"/>
      <c r="BK194" s="4"/>
      <c r="BL194" s="4"/>
      <c r="BM194" s="8"/>
      <c r="BN194" s="4"/>
      <c r="BO194" s="8"/>
      <c r="BP194" s="7"/>
      <c r="BQ194" s="4"/>
      <c r="BR194" s="4"/>
      <c r="BS194" s="8"/>
      <c r="BT194" s="4"/>
      <c r="BU194" s="8"/>
      <c r="BV194" s="7"/>
      <c r="BW194" s="4"/>
      <c r="BX194" s="4"/>
      <c r="BY194" s="8"/>
      <c r="BZ194" s="4"/>
      <c r="CA194" s="8"/>
      <c r="CB194" s="7"/>
      <c r="CC194" s="4"/>
      <c r="CD194" s="4"/>
      <c r="CE194" s="8"/>
      <c r="CF194" s="4"/>
      <c r="CG194" s="8"/>
      <c r="CH194" s="7"/>
      <c r="CI194" s="4"/>
      <c r="CJ194" s="4"/>
      <c r="CK194" s="8"/>
      <c r="CL194" s="4"/>
      <c r="CM194" s="8"/>
      <c r="CN194" s="7">
        <v>92.613362293598399</v>
      </c>
      <c r="CO194" s="4">
        <v>-380393</v>
      </c>
      <c r="CP194" s="4">
        <v>5546723</v>
      </c>
      <c r="CQ194" s="8">
        <v>6331.2894198886497</v>
      </c>
      <c r="CR194" s="4">
        <v>795480</v>
      </c>
      <c r="CS194" s="8">
        <v>601.65998834221398</v>
      </c>
      <c r="CV194" s="4"/>
      <c r="CW194" s="4"/>
      <c r="CX194" s="5">
        <f t="shared" si="2"/>
        <v>0</v>
      </c>
    </row>
    <row r="195" spans="1:106" x14ac:dyDescent="0.2">
      <c r="A195" s="2" t="s">
        <v>470</v>
      </c>
      <c r="B195" s="7">
        <v>76.946886517038905</v>
      </c>
      <c r="C195" s="4">
        <v>6649941.1399999997</v>
      </c>
      <c r="D195" s="4">
        <v>53614101.789999999</v>
      </c>
      <c r="E195" s="8">
        <v>55.855252430233101</v>
      </c>
      <c r="F195" s="4">
        <v>1441304.52</v>
      </c>
      <c r="G195" s="8">
        <v>48.537366170981102</v>
      </c>
      <c r="H195" s="7">
        <v>81.679289797183699</v>
      </c>
      <c r="I195" s="4">
        <v>3456904.2099999702</v>
      </c>
      <c r="J195" s="4">
        <v>36107408.9099999</v>
      </c>
      <c r="K195" s="8">
        <v>53.7205736957794</v>
      </c>
      <c r="L195" s="4">
        <v>2890907.6299999701</v>
      </c>
      <c r="M195" s="8">
        <v>33.550092855708598</v>
      </c>
      <c r="N195" s="7">
        <v>77.047300857304407</v>
      </c>
      <c r="O195" s="4">
        <v>10282066.2100001</v>
      </c>
      <c r="P195" s="4">
        <v>34813781.8800001</v>
      </c>
      <c r="Q195" s="8">
        <v>65.954912527285003</v>
      </c>
      <c r="R195" s="4">
        <v>2170854.1000000602</v>
      </c>
      <c r="S195" s="8">
        <v>30.970077921494401</v>
      </c>
      <c r="T195" s="7">
        <v>78.384742650000007</v>
      </c>
      <c r="U195" s="4">
        <v>8005397.6699999999</v>
      </c>
      <c r="V195" s="4">
        <v>34390599.619999997</v>
      </c>
      <c r="W195" s="8">
        <v>80.405457909999996</v>
      </c>
      <c r="X195" s="4">
        <v>1045296.42</v>
      </c>
      <c r="Y195" s="8">
        <v>30.1935191</v>
      </c>
      <c r="Z195" s="7">
        <v>76.652708630000006</v>
      </c>
      <c r="AA195" s="4">
        <v>16450918.32</v>
      </c>
      <c r="AB195" s="4">
        <v>42216089.200000003</v>
      </c>
      <c r="AC195" s="8">
        <v>88.906548380000004</v>
      </c>
      <c r="AD195" s="4">
        <v>7947581.7300000004</v>
      </c>
      <c r="AE195" s="8">
        <v>36.687082680000003</v>
      </c>
      <c r="AF195" s="7">
        <v>79.894255694806702</v>
      </c>
      <c r="AG195" s="4">
        <v>14638148</v>
      </c>
      <c r="AH195" s="4">
        <v>46543052</v>
      </c>
      <c r="AI195" s="8">
        <v>86</v>
      </c>
      <c r="AJ195" s="4">
        <v>7903689</v>
      </c>
      <c r="AK195" s="8">
        <v>41</v>
      </c>
      <c r="AL195" s="7">
        <v>79.268820393861702</v>
      </c>
      <c r="AM195" s="4">
        <v>12038510</v>
      </c>
      <c r="AN195" s="4">
        <v>48952235</v>
      </c>
      <c r="AO195" s="8">
        <v>77.701512646028604</v>
      </c>
      <c r="AP195" s="4">
        <v>8308981</v>
      </c>
      <c r="AQ195" s="8">
        <v>41.819176611884799</v>
      </c>
      <c r="AR195" s="7">
        <v>80.280469868195595</v>
      </c>
      <c r="AS195" s="4">
        <v>12069935</v>
      </c>
      <c r="AT195" s="4">
        <v>56914679</v>
      </c>
      <c r="AU195" s="8">
        <v>96.972463043000005</v>
      </c>
      <c r="AV195" s="4">
        <v>4593400</v>
      </c>
      <c r="AW195" s="8">
        <v>48.419538261</v>
      </c>
      <c r="AX195" s="7">
        <v>78.238432234040204</v>
      </c>
      <c r="AY195" s="4">
        <v>11386534</v>
      </c>
      <c r="AZ195" s="4">
        <v>86755180</v>
      </c>
      <c r="BA195" s="8">
        <v>111.12484399958799</v>
      </c>
      <c r="BB195" s="4">
        <v>2809670</v>
      </c>
      <c r="BC195" s="8">
        <v>70.119632419315707</v>
      </c>
      <c r="BD195" s="7">
        <v>78.439725194074597</v>
      </c>
      <c r="BE195" s="4">
        <v>10750574</v>
      </c>
      <c r="BF195" s="4">
        <v>117207186</v>
      </c>
      <c r="BG195" s="8">
        <v>117.843724346008</v>
      </c>
      <c r="BH195" s="4">
        <v>3088820</v>
      </c>
      <c r="BI195" s="8">
        <v>92.380230513339697</v>
      </c>
      <c r="BJ195" s="7">
        <v>77.461823602958304</v>
      </c>
      <c r="BK195" s="4">
        <v>20634017</v>
      </c>
      <c r="BL195" s="4">
        <v>133234443</v>
      </c>
      <c r="BM195" s="8">
        <v>123.269056502475</v>
      </c>
      <c r="BN195" s="4">
        <v>14226195</v>
      </c>
      <c r="BO195" s="8">
        <v>104.434554143231</v>
      </c>
      <c r="BP195" s="7">
        <v>74.248023021139701</v>
      </c>
      <c r="BQ195" s="4">
        <v>26530202</v>
      </c>
      <c r="BR195" s="4">
        <v>148717651</v>
      </c>
      <c r="BS195" s="8">
        <v>136.44822345936601</v>
      </c>
      <c r="BT195" s="4">
        <v>14595038</v>
      </c>
      <c r="BU195" s="8">
        <v>111.23791557632499</v>
      </c>
      <c r="BV195" s="7">
        <v>75.263528616829703</v>
      </c>
      <c r="BW195" s="4">
        <v>17220396</v>
      </c>
      <c r="BX195" s="4">
        <v>156777811</v>
      </c>
      <c r="BY195" s="8">
        <v>140.234972741745</v>
      </c>
      <c r="BZ195" s="4">
        <v>5944695</v>
      </c>
      <c r="CA195" s="8">
        <v>112.624371327311</v>
      </c>
      <c r="CB195" s="7">
        <v>72.956738446473551</v>
      </c>
      <c r="CC195" s="4">
        <v>9647896</v>
      </c>
      <c r="CD195" s="4">
        <v>141698866</v>
      </c>
      <c r="CE195" s="8">
        <v>112.902850015083</v>
      </c>
      <c r="CF195" s="4">
        <v>-2059822</v>
      </c>
      <c r="CG195" s="8">
        <v>92.511596676794099</v>
      </c>
      <c r="CH195" s="7">
        <v>77.586939230917238</v>
      </c>
      <c r="CI195" s="4">
        <v>-8027214</v>
      </c>
      <c r="CJ195" s="4">
        <v>97262756</v>
      </c>
      <c r="CK195" s="8">
        <v>83.729726726093403</v>
      </c>
      <c r="CL195" s="4">
        <v>-19527214</v>
      </c>
      <c r="CM195" s="8">
        <v>63.261327571739201</v>
      </c>
      <c r="CN195" s="7">
        <v>1164.3496847548245</v>
      </c>
      <c r="CO195" s="4">
        <v>171734225.55000007</v>
      </c>
      <c r="CP195" s="4">
        <v>1235205840.4000001</v>
      </c>
      <c r="CQ195" s="8">
        <v>1431.0701184226843</v>
      </c>
      <c r="CR195" s="4">
        <v>55379396.400000036</v>
      </c>
      <c r="CS195" s="8">
        <v>957.7464818291246</v>
      </c>
      <c r="CV195" s="4">
        <v>141698866</v>
      </c>
      <c r="CW195" s="4">
        <v>97262756</v>
      </c>
      <c r="CX195" s="5">
        <f t="shared" si="2"/>
        <v>-44436110</v>
      </c>
    </row>
    <row r="196" spans="1:106" x14ac:dyDescent="0.2">
      <c r="A196" s="2" t="s">
        <v>675</v>
      </c>
      <c r="B196" s="7">
        <v>55.807721840601999</v>
      </c>
      <c r="C196" s="4">
        <v>1046133.27</v>
      </c>
      <c r="D196" s="4">
        <v>6190446.5899999999</v>
      </c>
      <c r="E196" s="8">
        <v>161.46355105737999</v>
      </c>
      <c r="F196" s="4"/>
      <c r="G196" s="8">
        <v>117.83163549670699</v>
      </c>
      <c r="H196" s="7">
        <v>47.529202404821802</v>
      </c>
      <c r="I196" s="4">
        <v>2137422.9</v>
      </c>
      <c r="J196" s="4">
        <v>6102601.4400000004</v>
      </c>
      <c r="K196" s="8">
        <v>173.105253129517</v>
      </c>
      <c r="L196" s="4">
        <v>100279.91000000401</v>
      </c>
      <c r="M196" s="8">
        <v>116.519923945179</v>
      </c>
      <c r="N196" s="7">
        <v>83.549867654513406</v>
      </c>
      <c r="O196" s="4">
        <v>2736738.64</v>
      </c>
      <c r="P196" s="4">
        <v>7545181.6799999904</v>
      </c>
      <c r="Q196" s="8">
        <v>54.215099915043901</v>
      </c>
      <c r="R196" s="4">
        <v>826232.98000000196</v>
      </c>
      <c r="S196" s="8">
        <v>39.603318163765302</v>
      </c>
      <c r="T196" s="7">
        <v>82.344234999999998</v>
      </c>
      <c r="U196" s="4">
        <v>3965568.91</v>
      </c>
      <c r="V196" s="4">
        <v>10251932.949999999</v>
      </c>
      <c r="W196" s="8">
        <v>71.306907210000006</v>
      </c>
      <c r="X196" s="4">
        <v>2290033.0499999998</v>
      </c>
      <c r="Y196" s="8">
        <v>54.325570489999997</v>
      </c>
      <c r="Z196" s="7">
        <v>83.419464289999993</v>
      </c>
      <c r="AA196" s="4">
        <v>2445614.4</v>
      </c>
      <c r="AB196" s="4">
        <v>10174641.35</v>
      </c>
      <c r="AC196" s="8">
        <v>74.950483489999996</v>
      </c>
      <c r="AD196" s="4">
        <v>1029393.57</v>
      </c>
      <c r="AE196" s="8">
        <v>51.820978420000003</v>
      </c>
      <c r="AF196" s="7">
        <v>83.852281076808197</v>
      </c>
      <c r="AG196" s="4">
        <v>2544113</v>
      </c>
      <c r="AH196" s="4">
        <v>11832848</v>
      </c>
      <c r="AI196" s="8">
        <v>77</v>
      </c>
      <c r="AJ196" s="4">
        <v>1445827</v>
      </c>
      <c r="AK196" s="8">
        <v>58.48</v>
      </c>
      <c r="AL196" s="7">
        <v>84.248343337753795</v>
      </c>
      <c r="AM196" s="4">
        <v>2683192</v>
      </c>
      <c r="AN196" s="4">
        <v>12553098</v>
      </c>
      <c r="AO196" s="8">
        <v>78.458257070315298</v>
      </c>
      <c r="AP196" s="4">
        <v>1297174</v>
      </c>
      <c r="AQ196" s="8">
        <v>62.343736355326698</v>
      </c>
      <c r="AR196" s="7">
        <v>83.982313824052298</v>
      </c>
      <c r="AS196" s="4">
        <v>3516913</v>
      </c>
      <c r="AT196" s="4">
        <v>17025685</v>
      </c>
      <c r="AU196" s="8">
        <v>102.48203226</v>
      </c>
      <c r="AV196" s="4">
        <v>2716485</v>
      </c>
      <c r="AW196" s="8">
        <v>83.137332083999993</v>
      </c>
      <c r="AX196" s="7">
        <v>83.904536160164099</v>
      </c>
      <c r="AY196" s="4">
        <v>3235365</v>
      </c>
      <c r="AZ196" s="4">
        <v>17484052</v>
      </c>
      <c r="BA196" s="8">
        <v>109.22285716629899</v>
      </c>
      <c r="BB196" s="4">
        <v>1537914</v>
      </c>
      <c r="BC196" s="8">
        <v>83.833716225717794</v>
      </c>
      <c r="BD196" s="7">
        <v>82.704625353827694</v>
      </c>
      <c r="BE196" s="4">
        <v>3673372</v>
      </c>
      <c r="BF196" s="4">
        <v>19721172</v>
      </c>
      <c r="BG196" s="8">
        <v>108.93858323731899</v>
      </c>
      <c r="BH196" s="4">
        <v>2410526</v>
      </c>
      <c r="BI196" s="8">
        <v>90.969664229745703</v>
      </c>
      <c r="BJ196" s="7">
        <v>81.325380152188004</v>
      </c>
      <c r="BK196" s="4">
        <v>3916903</v>
      </c>
      <c r="BL196" s="4">
        <v>20623626</v>
      </c>
      <c r="BM196" s="8">
        <v>117.20994518841</v>
      </c>
      <c r="BN196" s="4">
        <v>1809817</v>
      </c>
      <c r="BO196" s="8">
        <v>93.443859927270495</v>
      </c>
      <c r="BP196" s="7">
        <v>77.870297874781798</v>
      </c>
      <c r="BQ196" s="4">
        <v>7376659</v>
      </c>
      <c r="BR196" s="4">
        <v>24452691</v>
      </c>
      <c r="BS196" s="8">
        <v>125.650201465584</v>
      </c>
      <c r="BT196" s="4">
        <v>5333180</v>
      </c>
      <c r="BU196" s="8">
        <v>109.393982278187</v>
      </c>
      <c r="BV196" s="7">
        <v>80.259321928799295</v>
      </c>
      <c r="BW196" s="4">
        <v>3964835</v>
      </c>
      <c r="BX196" s="4">
        <v>24052569</v>
      </c>
      <c r="BY196" s="8">
        <v>128.176235474251</v>
      </c>
      <c r="BZ196" s="4">
        <v>1909269</v>
      </c>
      <c r="CA196" s="8">
        <v>101.34223317572101</v>
      </c>
      <c r="CB196" s="7">
        <v>80.998516714480104</v>
      </c>
      <c r="CC196" s="4">
        <v>2365792</v>
      </c>
      <c r="CD196" s="4">
        <v>26308930</v>
      </c>
      <c r="CE196" s="8">
        <v>120.597784461421</v>
      </c>
      <c r="CF196" s="4">
        <v>-173222</v>
      </c>
      <c r="CG196" s="8">
        <v>102.35201564490301</v>
      </c>
      <c r="CH196" s="7">
        <v>85.669222384278939</v>
      </c>
      <c r="CI196" s="4">
        <v>-325641</v>
      </c>
      <c r="CJ196" s="4">
        <v>17988138</v>
      </c>
      <c r="CK196" s="8">
        <v>63.432285805013201</v>
      </c>
      <c r="CL196" s="4">
        <v>-2625641</v>
      </c>
      <c r="CM196" s="8">
        <v>69.202191629572894</v>
      </c>
      <c r="CN196" s="7">
        <v>1177.4653299970716</v>
      </c>
      <c r="CO196" s="4">
        <v>45282981.120000005</v>
      </c>
      <c r="CP196" s="4">
        <v>232307613.00999999</v>
      </c>
      <c r="CQ196" s="8">
        <v>1566.2094769305531</v>
      </c>
      <c r="CR196" s="4">
        <v>19907268.510000005</v>
      </c>
      <c r="CS196" s="8">
        <v>1234.6001580660959</v>
      </c>
      <c r="CV196" s="4">
        <v>26308930</v>
      </c>
      <c r="CW196" s="4">
        <v>17988138</v>
      </c>
      <c r="CX196" s="5">
        <f t="shared" si="2"/>
        <v>-8320792</v>
      </c>
    </row>
    <row r="197" spans="1:106" x14ac:dyDescent="0.2">
      <c r="A197" s="2" t="s">
        <v>189</v>
      </c>
      <c r="B197" s="7">
        <v>81.178407368332799</v>
      </c>
      <c r="C197" s="4">
        <v>3183046.27000002</v>
      </c>
      <c r="D197" s="4">
        <v>15130852.789999999</v>
      </c>
      <c r="E197" s="8">
        <v>86.862123754297301</v>
      </c>
      <c r="F197" s="4">
        <v>633068.23000002</v>
      </c>
      <c r="G197" s="8">
        <v>70.253931397387802</v>
      </c>
      <c r="H197" s="7">
        <v>80.460903969771607</v>
      </c>
      <c r="I197" s="4">
        <v>4121130.55</v>
      </c>
      <c r="J197" s="4">
        <v>15154742.939999999</v>
      </c>
      <c r="K197" s="8">
        <v>77.7487447580137</v>
      </c>
      <c r="L197" s="4">
        <v>1626401.71</v>
      </c>
      <c r="M197" s="8">
        <v>68.337647914569601</v>
      </c>
      <c r="N197" s="7">
        <v>74.585254376717103</v>
      </c>
      <c r="O197" s="4">
        <v>8338113.1100000003</v>
      </c>
      <c r="P197" s="4">
        <v>20731391.760000002</v>
      </c>
      <c r="Q197" s="8">
        <v>107.806535827549</v>
      </c>
      <c r="R197" s="4">
        <v>4038456.52</v>
      </c>
      <c r="S197" s="8">
        <v>87.695926959399998</v>
      </c>
      <c r="T197" s="7">
        <v>73.673535909999998</v>
      </c>
      <c r="U197" s="4">
        <v>7122330.54</v>
      </c>
      <c r="V197" s="4">
        <v>22467551.07</v>
      </c>
      <c r="W197" s="8">
        <v>99.895926220000007</v>
      </c>
      <c r="X197" s="4">
        <v>7101230.9900000002</v>
      </c>
      <c r="Y197" s="8">
        <v>89.551539559999995</v>
      </c>
      <c r="Z197" s="7">
        <v>75.430474309999994</v>
      </c>
      <c r="AA197" s="4">
        <v>5369044.9500000002</v>
      </c>
      <c r="AB197" s="4">
        <v>26356203.5</v>
      </c>
      <c r="AC197" s="8">
        <v>121.4000772</v>
      </c>
      <c r="AD197" s="4">
        <v>5758695.04</v>
      </c>
      <c r="AE197" s="8">
        <v>102.25291129999999</v>
      </c>
      <c r="AF197" s="7">
        <v>77.336998523322805</v>
      </c>
      <c r="AG197" s="4">
        <v>5073043</v>
      </c>
      <c r="AH197" s="4">
        <v>29922561</v>
      </c>
      <c r="AI197" s="8">
        <v>139</v>
      </c>
      <c r="AJ197" s="4">
        <v>2366742</v>
      </c>
      <c r="AK197" s="8">
        <v>115</v>
      </c>
      <c r="AL197" s="7">
        <v>60.744115409587302</v>
      </c>
      <c r="AM197" s="4">
        <v>28889222</v>
      </c>
      <c r="AN197" s="4">
        <v>28729283</v>
      </c>
      <c r="AO197" s="8">
        <v>118.122543573447</v>
      </c>
      <c r="AP197" s="4">
        <v>2454067</v>
      </c>
      <c r="AQ197" s="8">
        <v>106.959241987239</v>
      </c>
      <c r="AR197" s="7">
        <v>76.011500044803498</v>
      </c>
      <c r="AS197" s="4">
        <v>7412291</v>
      </c>
      <c r="AT197" s="4">
        <v>28487451</v>
      </c>
      <c r="AU197" s="8">
        <v>145.82071400000001</v>
      </c>
      <c r="AV197" s="4">
        <v>4612105</v>
      </c>
      <c r="AW197" s="8">
        <v>122.44799411</v>
      </c>
      <c r="AX197" s="7">
        <v>76.113342677017698</v>
      </c>
      <c r="AY197" s="4">
        <v>9743528</v>
      </c>
      <c r="AZ197" s="4">
        <v>32260250</v>
      </c>
      <c r="BA197" s="8">
        <v>167.75655015512899</v>
      </c>
      <c r="BB197" s="4">
        <v>8767667</v>
      </c>
      <c r="BC197" s="8">
        <v>122.709775498724</v>
      </c>
      <c r="BD197" s="7">
        <v>75.075500465403906</v>
      </c>
      <c r="BE197" s="4">
        <v>10191337</v>
      </c>
      <c r="BF197" s="4">
        <v>33738670</v>
      </c>
      <c r="BG197" s="8">
        <v>159.50574355821001</v>
      </c>
      <c r="BH197" s="4">
        <v>9331347</v>
      </c>
      <c r="BI197" s="8">
        <v>125.889877276059</v>
      </c>
      <c r="BJ197" s="7">
        <v>76.046634690092006</v>
      </c>
      <c r="BK197" s="4">
        <v>11039652</v>
      </c>
      <c r="BL197" s="4">
        <v>40063536</v>
      </c>
      <c r="BM197" s="8">
        <v>188.13257281308401</v>
      </c>
      <c r="BN197" s="4">
        <v>9155313</v>
      </c>
      <c r="BO197" s="8">
        <v>150.107931915363</v>
      </c>
      <c r="BP197" s="7">
        <v>74.240078892541803</v>
      </c>
      <c r="BQ197" s="4">
        <v>11330223</v>
      </c>
      <c r="BR197" s="4">
        <v>49540803</v>
      </c>
      <c r="BS197" s="8">
        <v>213.359419723304</v>
      </c>
      <c r="BT197" s="4">
        <v>8148865</v>
      </c>
      <c r="BU197" s="8">
        <v>176.34405961602999</v>
      </c>
      <c r="BV197" s="7">
        <v>75.432250320450294</v>
      </c>
      <c r="BW197" s="4">
        <v>5471663</v>
      </c>
      <c r="BX197" s="4">
        <v>49139843</v>
      </c>
      <c r="BY197" s="8">
        <v>198.244574915763</v>
      </c>
      <c r="BZ197" s="4">
        <v>2452329</v>
      </c>
      <c r="CA197" s="8">
        <v>159.277204536033</v>
      </c>
      <c r="CB197" s="7"/>
      <c r="CC197" s="4"/>
      <c r="CD197" s="4"/>
      <c r="CE197" s="8"/>
      <c r="CF197" s="4"/>
      <c r="CG197" s="8"/>
      <c r="CH197" s="7"/>
      <c r="CI197" s="4"/>
      <c r="CJ197" s="4"/>
      <c r="CK197" s="8"/>
      <c r="CL197" s="4"/>
      <c r="CM197" s="8"/>
      <c r="CN197" s="7">
        <v>976.32899695804076</v>
      </c>
      <c r="CO197" s="4">
        <v>117284624.42000002</v>
      </c>
      <c r="CP197" s="4">
        <v>391723139.06</v>
      </c>
      <c r="CQ197" s="8">
        <v>1823.6555264987969</v>
      </c>
      <c r="CR197" s="4">
        <v>66446287.490000024</v>
      </c>
      <c r="CS197" s="8">
        <v>1496.8280420708052</v>
      </c>
      <c r="CV197" s="4"/>
      <c r="CW197" s="4"/>
      <c r="CX197" s="5">
        <f t="shared" si="2"/>
        <v>0</v>
      </c>
    </row>
    <row r="198" spans="1:106" x14ac:dyDescent="0.2">
      <c r="A198" s="2" t="s">
        <v>192</v>
      </c>
      <c r="B198" s="7">
        <v>47.480361590460298</v>
      </c>
      <c r="C198" s="4"/>
      <c r="D198" s="4">
        <v>26139084.66</v>
      </c>
      <c r="E198" s="8">
        <v>258.66531505622697</v>
      </c>
      <c r="F198" s="4"/>
      <c r="G198" s="8">
        <v>222.05854366923899</v>
      </c>
      <c r="H198" s="7">
        <v>82.928126960925596</v>
      </c>
      <c r="I198" s="4">
        <v>7284810.0999999596</v>
      </c>
      <c r="J198" s="4">
        <v>25946523.91</v>
      </c>
      <c r="K198" s="8">
        <v>67.032262816112294</v>
      </c>
      <c r="L198" s="4">
        <v>4679897.5999999596</v>
      </c>
      <c r="M198" s="8">
        <v>62.934421064483601</v>
      </c>
      <c r="N198" s="7">
        <v>83.268438051035602</v>
      </c>
      <c r="O198" s="4">
        <v>608232.42999998201</v>
      </c>
      <c r="P198" s="4">
        <v>22682189.070000101</v>
      </c>
      <c r="Q198" s="8">
        <v>60.960739543798901</v>
      </c>
      <c r="R198" s="4">
        <v>265742.90999998897</v>
      </c>
      <c r="S198" s="8">
        <v>51.762435296970096</v>
      </c>
      <c r="T198" s="7">
        <v>85.264576120000001</v>
      </c>
      <c r="U198" s="4">
        <v>2703306.59</v>
      </c>
      <c r="V198" s="4">
        <v>21481599.109999999</v>
      </c>
      <c r="W198" s="8">
        <v>60.194380469999999</v>
      </c>
      <c r="X198" s="4">
        <v>3426212.74</v>
      </c>
      <c r="Y198" s="8">
        <v>49.439129819999998</v>
      </c>
      <c r="Z198" s="7">
        <v>84.483251010000004</v>
      </c>
      <c r="AA198" s="4">
        <v>4501258.87</v>
      </c>
      <c r="AB198" s="4">
        <v>26029642.16</v>
      </c>
      <c r="AC198" s="8">
        <v>75.796542630000005</v>
      </c>
      <c r="AD198" s="4">
        <v>3722364.62</v>
      </c>
      <c r="AE198" s="8">
        <v>59.998912869999998</v>
      </c>
      <c r="AF198" s="7">
        <v>82.758988795460795</v>
      </c>
      <c r="AG198" s="4">
        <v>3307617</v>
      </c>
      <c r="AH198" s="4">
        <v>27139984</v>
      </c>
      <c r="AI198" s="8">
        <v>77</v>
      </c>
      <c r="AJ198" s="4">
        <v>2827608</v>
      </c>
      <c r="AK198" s="8">
        <v>60</v>
      </c>
      <c r="AL198" s="7">
        <v>83.0100343824612</v>
      </c>
      <c r="AM198" s="4">
        <v>2688548</v>
      </c>
      <c r="AN198" s="4">
        <v>26251959</v>
      </c>
      <c r="AO198" s="8">
        <v>68.916498598049898</v>
      </c>
      <c r="AP198" s="4">
        <v>1362642</v>
      </c>
      <c r="AQ198" s="8">
        <v>57.070322836855098</v>
      </c>
      <c r="AR198" s="7">
        <v>81.605378522534096</v>
      </c>
      <c r="AS198" s="4">
        <v>814792</v>
      </c>
      <c r="AT198" s="4">
        <v>25328668</v>
      </c>
      <c r="AU198" s="8">
        <v>70.533386854</v>
      </c>
      <c r="AV198" s="4">
        <v>245895</v>
      </c>
      <c r="AW198" s="8">
        <v>52.586755148000002</v>
      </c>
      <c r="AX198" s="7">
        <v>82.303295219911007</v>
      </c>
      <c r="AY198" s="4">
        <v>3446661</v>
      </c>
      <c r="AZ198" s="4">
        <v>27252488</v>
      </c>
      <c r="BA198" s="8">
        <v>75.7377614242357</v>
      </c>
      <c r="BB198" s="4">
        <v>1441248</v>
      </c>
      <c r="BC198" s="8">
        <v>56.3334402307758</v>
      </c>
      <c r="BD198" s="7">
        <v>82.121520564531096</v>
      </c>
      <c r="BE198" s="4">
        <v>4089162</v>
      </c>
      <c r="BF198" s="4">
        <v>32901365</v>
      </c>
      <c r="BG198" s="8">
        <v>79.817545774104403</v>
      </c>
      <c r="BH198" s="4">
        <v>3105164</v>
      </c>
      <c r="BI198" s="8">
        <v>67.739175897209606</v>
      </c>
      <c r="BJ198" s="7">
        <v>82.743740811735506</v>
      </c>
      <c r="BK198" s="4">
        <v>5904888</v>
      </c>
      <c r="BL198" s="4">
        <v>34021119</v>
      </c>
      <c r="BM198" s="8">
        <v>86.5357529219676</v>
      </c>
      <c r="BN198" s="4">
        <v>3419527</v>
      </c>
      <c r="BO198" s="8">
        <v>70.761745951097197</v>
      </c>
      <c r="BP198" s="7">
        <v>82.973732051000496</v>
      </c>
      <c r="BQ198" s="4">
        <v>6251319</v>
      </c>
      <c r="BR198" s="4">
        <v>35562782</v>
      </c>
      <c r="BS198" s="8">
        <v>81.644891646426302</v>
      </c>
      <c r="BT198" s="4">
        <v>4331842</v>
      </c>
      <c r="BU198" s="8">
        <v>72.659333091532901</v>
      </c>
      <c r="BV198" s="7">
        <v>84.879810130208497</v>
      </c>
      <c r="BW198" s="4">
        <v>-2646247</v>
      </c>
      <c r="BX198" s="4">
        <v>28095409</v>
      </c>
      <c r="BY198" s="8">
        <v>68.021546031424194</v>
      </c>
      <c r="BZ198" s="4">
        <v>-4716256</v>
      </c>
      <c r="CA198" s="8">
        <v>53.788324820083602</v>
      </c>
      <c r="CB198" s="7">
        <v>82.966533890291487</v>
      </c>
      <c r="CC198" s="4">
        <v>2062576</v>
      </c>
      <c r="CD198" s="4">
        <v>24689180</v>
      </c>
      <c r="CE198" s="8">
        <v>62.616557837959498</v>
      </c>
      <c r="CF198" s="4">
        <v>834300</v>
      </c>
      <c r="CG198" s="8">
        <v>45.251428236454402</v>
      </c>
      <c r="CH198" s="7">
        <v>83.996112554760856</v>
      </c>
      <c r="CI198" s="4">
        <v>-5940004</v>
      </c>
      <c r="CJ198" s="4">
        <v>4549651</v>
      </c>
      <c r="CK198" s="8">
        <v>20.333723984034201</v>
      </c>
      <c r="CL198" s="4">
        <v>-7793476</v>
      </c>
      <c r="CM198" s="8">
        <v>8.06344144669551</v>
      </c>
      <c r="CN198" s="7">
        <v>1212.7839006553165</v>
      </c>
      <c r="CO198" s="4">
        <v>35076919.989999942</v>
      </c>
      <c r="CP198" s="4">
        <v>388071643.91000009</v>
      </c>
      <c r="CQ198" s="8">
        <v>1213.80690558834</v>
      </c>
      <c r="CR198" s="4">
        <v>17152711.869999949</v>
      </c>
      <c r="CS198" s="8">
        <v>990.44741037939673</v>
      </c>
      <c r="CV198" s="4">
        <v>24689180</v>
      </c>
      <c r="CW198" s="4">
        <v>4549651</v>
      </c>
      <c r="CX198" s="5">
        <f t="shared" si="2"/>
        <v>-20139529</v>
      </c>
    </row>
    <row r="199" spans="1:106" x14ac:dyDescent="0.2">
      <c r="A199" s="2" t="s">
        <v>195</v>
      </c>
      <c r="B199" s="7">
        <v>82.336955796215705</v>
      </c>
      <c r="C199" s="4">
        <v>7357453.4700000696</v>
      </c>
      <c r="D199" s="4">
        <v>32978313.550000101</v>
      </c>
      <c r="E199" s="8">
        <v>40.230479362185001</v>
      </c>
      <c r="F199" s="4">
        <v>5297488.7700000703</v>
      </c>
      <c r="G199" s="8">
        <v>39.234860392538302</v>
      </c>
      <c r="H199" s="7">
        <v>81.545966115104093</v>
      </c>
      <c r="I199" s="4">
        <v>14259650</v>
      </c>
      <c r="J199" s="4">
        <v>36878435.9000002</v>
      </c>
      <c r="K199" s="8">
        <v>34.033654481675498</v>
      </c>
      <c r="L199" s="4">
        <v>12220705.33</v>
      </c>
      <c r="M199" s="8">
        <v>43.304148866029401</v>
      </c>
      <c r="N199" s="7">
        <v>82.106898003618895</v>
      </c>
      <c r="O199" s="4">
        <v>10656520.51</v>
      </c>
      <c r="P199" s="4">
        <v>33257170.0200001</v>
      </c>
      <c r="Q199" s="8">
        <v>27.2619312882195</v>
      </c>
      <c r="R199" s="4">
        <v>7835162.8499999903</v>
      </c>
      <c r="S199" s="8">
        <v>38.266424892789097</v>
      </c>
      <c r="T199" s="7"/>
      <c r="U199" s="4">
        <v>10749273.029999999</v>
      </c>
      <c r="V199" s="4">
        <v>35802600.590000004</v>
      </c>
      <c r="W199" s="8">
        <v>29.42107</v>
      </c>
      <c r="X199" s="4">
        <v>8916146.5500000007</v>
      </c>
      <c r="Y199" s="8">
        <v>40.04</v>
      </c>
      <c r="Z199" s="7">
        <v>82.390552589999999</v>
      </c>
      <c r="AA199" s="4">
        <v>5691536.4100000001</v>
      </c>
      <c r="AB199" s="4">
        <v>31169828.550000001</v>
      </c>
      <c r="AC199" s="8">
        <v>27.313078919999999</v>
      </c>
      <c r="AD199" s="4"/>
      <c r="AE199" s="8">
        <v>33.748699389999999</v>
      </c>
      <c r="AF199" s="7">
        <v>81.250407240479106</v>
      </c>
      <c r="AG199" s="4">
        <v>5976229</v>
      </c>
      <c r="AH199" s="4">
        <v>27120399</v>
      </c>
      <c r="AI199" s="8">
        <v>27</v>
      </c>
      <c r="AJ199" s="4"/>
      <c r="AK199" s="8">
        <v>29</v>
      </c>
      <c r="AL199" s="7">
        <v>84.312809366806206</v>
      </c>
      <c r="AM199" s="4">
        <v>4705463</v>
      </c>
      <c r="AN199" s="4">
        <v>22564901</v>
      </c>
      <c r="AO199" s="8">
        <v>21.255094492864199</v>
      </c>
      <c r="AP199" s="4"/>
      <c r="AQ199" s="8">
        <v>24.274933084739001</v>
      </c>
      <c r="AR199" s="7">
        <v>82.983582083177794</v>
      </c>
      <c r="AS199" s="4">
        <v>2811647</v>
      </c>
      <c r="AT199" s="4">
        <v>17621317</v>
      </c>
      <c r="AU199" s="8">
        <v>17.512103473</v>
      </c>
      <c r="AV199" s="4"/>
      <c r="AW199" s="8">
        <v>18.684975199</v>
      </c>
      <c r="AX199" s="7">
        <v>81.677108176288698</v>
      </c>
      <c r="AY199" s="4">
        <v>9640201</v>
      </c>
      <c r="AZ199" s="4">
        <v>17983856</v>
      </c>
      <c r="BA199" s="8">
        <v>26.265731801153301</v>
      </c>
      <c r="BB199" s="4">
        <v>4622912</v>
      </c>
      <c r="BC199" s="8">
        <v>19.227854210401802</v>
      </c>
      <c r="BD199" s="7">
        <v>80.268489092943497</v>
      </c>
      <c r="BE199" s="4">
        <v>12695975</v>
      </c>
      <c r="BF199" s="4">
        <v>28853985</v>
      </c>
      <c r="BG199" s="8">
        <v>41.114613409731398</v>
      </c>
      <c r="BH199" s="4">
        <v>4191356</v>
      </c>
      <c r="BI199" s="8">
        <v>30.2121816841948</v>
      </c>
      <c r="BJ199" s="7">
        <v>81.3303396048465</v>
      </c>
      <c r="BK199" s="4">
        <v>18202090</v>
      </c>
      <c r="BL199" s="4">
        <v>38432157</v>
      </c>
      <c r="BM199" s="8">
        <v>48.674021138813501</v>
      </c>
      <c r="BN199" s="4">
        <v>13024331</v>
      </c>
      <c r="BO199" s="8">
        <v>41.531656818891001</v>
      </c>
      <c r="BP199" s="7">
        <v>80.061296570534097</v>
      </c>
      <c r="BQ199" s="4">
        <v>22121978</v>
      </c>
      <c r="BR199" s="4">
        <v>48348667</v>
      </c>
      <c r="BS199" s="8">
        <v>68.3381947191329</v>
      </c>
      <c r="BT199" s="4">
        <v>16286406</v>
      </c>
      <c r="BU199" s="8">
        <v>50.803413721595199</v>
      </c>
      <c r="BV199" s="7">
        <v>80.083313278260903</v>
      </c>
      <c r="BW199" s="4">
        <v>20905021</v>
      </c>
      <c r="BX199" s="4">
        <v>62424919</v>
      </c>
      <c r="BY199" s="8">
        <v>81.460783512907099</v>
      </c>
      <c r="BZ199" s="4">
        <v>16640003</v>
      </c>
      <c r="CA199" s="8">
        <v>62.631624062637997</v>
      </c>
      <c r="CB199" s="7">
        <v>78.65716846344651</v>
      </c>
      <c r="CC199" s="4">
        <v>16919621</v>
      </c>
      <c r="CD199" s="4">
        <v>66695895</v>
      </c>
      <c r="CE199" s="8">
        <v>81.735793824539797</v>
      </c>
      <c r="CF199" s="4">
        <v>9227274</v>
      </c>
      <c r="CG199" s="8">
        <v>61.232194738932499</v>
      </c>
      <c r="CH199" s="7">
        <v>79.074096730164527</v>
      </c>
      <c r="CI199" s="4">
        <v>867155</v>
      </c>
      <c r="CJ199" s="4">
        <v>63799161</v>
      </c>
      <c r="CK199" s="8">
        <v>69.153635377911101</v>
      </c>
      <c r="CL199" s="4">
        <v>-6867316</v>
      </c>
      <c r="CM199" s="8">
        <v>54.987954683200499</v>
      </c>
      <c r="CN199" s="7">
        <v>1138.0789831118864</v>
      </c>
      <c r="CO199" s="4">
        <v>163559813.42000008</v>
      </c>
      <c r="CP199" s="4">
        <v>563931605.61000037</v>
      </c>
      <c r="CQ199" s="8">
        <v>640.77018580213326</v>
      </c>
      <c r="CR199" s="4">
        <v>91394469.50000006</v>
      </c>
      <c r="CS199" s="8">
        <v>587.18092174494961</v>
      </c>
      <c r="CV199" s="4">
        <v>66695895</v>
      </c>
      <c r="CW199" s="4">
        <v>63799161</v>
      </c>
      <c r="CX199" s="5">
        <f t="shared" ref="CX199:CX205" si="3">CW199-CV199</f>
        <v>-2896734</v>
      </c>
    </row>
    <row r="200" spans="1:106" x14ac:dyDescent="0.2">
      <c r="A200" s="2" t="s">
        <v>921</v>
      </c>
      <c r="B200" s="7"/>
      <c r="C200" s="4"/>
      <c r="D200" s="4"/>
      <c r="E200" s="8"/>
      <c r="F200" s="4"/>
      <c r="G200" s="8"/>
      <c r="H200" s="7"/>
      <c r="I200" s="4"/>
      <c r="J200" s="4"/>
      <c r="K200" s="8"/>
      <c r="L200" s="4"/>
      <c r="M200" s="8"/>
      <c r="N200" s="7"/>
      <c r="O200" s="4"/>
      <c r="P200" s="4"/>
      <c r="Q200" s="8"/>
      <c r="R200" s="4"/>
      <c r="S200" s="8"/>
      <c r="T200" s="7"/>
      <c r="U200" s="4"/>
      <c r="V200" s="4"/>
      <c r="W200" s="8"/>
      <c r="X200" s="4"/>
      <c r="Y200" s="8"/>
      <c r="Z200" s="7"/>
      <c r="AA200" s="4"/>
      <c r="AB200" s="4"/>
      <c r="AC200" s="8"/>
      <c r="AD200" s="4"/>
      <c r="AE200" s="8"/>
      <c r="AF200" s="7"/>
      <c r="AG200" s="4"/>
      <c r="AH200" s="4"/>
      <c r="AI200" s="8"/>
      <c r="AJ200" s="4"/>
      <c r="AK200" s="8"/>
      <c r="AL200" s="7"/>
      <c r="AM200" s="4"/>
      <c r="AN200" s="4"/>
      <c r="AO200" s="8"/>
      <c r="AP200" s="4"/>
      <c r="AQ200" s="8"/>
      <c r="AR200" s="7"/>
      <c r="AS200" s="4"/>
      <c r="AT200" s="4"/>
      <c r="AU200" s="8"/>
      <c r="AV200" s="4"/>
      <c r="AW200" s="8"/>
      <c r="AX200" s="7"/>
      <c r="AY200" s="4"/>
      <c r="AZ200" s="4"/>
      <c r="BA200" s="8"/>
      <c r="BB200" s="4"/>
      <c r="BC200" s="8"/>
      <c r="BD200" s="7"/>
      <c r="BE200" s="4"/>
      <c r="BF200" s="4"/>
      <c r="BG200" s="8"/>
      <c r="BH200" s="4"/>
      <c r="BI200" s="8"/>
      <c r="BJ200" s="7"/>
      <c r="BK200" s="4"/>
      <c r="BL200" s="4"/>
      <c r="BM200" s="8"/>
      <c r="BN200" s="4"/>
      <c r="BO200" s="8"/>
      <c r="BP200" s="7"/>
      <c r="BQ200" s="4"/>
      <c r="BR200" s="4"/>
      <c r="BS200" s="8"/>
      <c r="BT200" s="4"/>
      <c r="BU200" s="8"/>
      <c r="BV200" s="7"/>
      <c r="BW200" s="4"/>
      <c r="BX200" s="4"/>
      <c r="BY200" s="8"/>
      <c r="BZ200" s="4"/>
      <c r="CA200" s="8"/>
      <c r="CB200" s="7">
        <v>74.809012187838078</v>
      </c>
      <c r="CC200" s="4">
        <v>5485701</v>
      </c>
      <c r="CD200" s="4">
        <v>46574693</v>
      </c>
      <c r="CE200" s="8">
        <v>173.440906402971</v>
      </c>
      <c r="CF200" s="4">
        <v>239252</v>
      </c>
      <c r="CG200" s="8">
        <v>150.33036883095701</v>
      </c>
      <c r="CH200" s="7">
        <v>82.246822937877056</v>
      </c>
      <c r="CI200" s="4">
        <v>-5331036</v>
      </c>
      <c r="CJ200" s="4">
        <v>25499300</v>
      </c>
      <c r="CK200" s="8">
        <v>87.879725608338205</v>
      </c>
      <c r="CL200" s="4">
        <v>-8484804</v>
      </c>
      <c r="CM200" s="8">
        <v>82.339025678524706</v>
      </c>
      <c r="CN200" s="7">
        <v>157.05583512571513</v>
      </c>
      <c r="CO200" s="4">
        <v>154665</v>
      </c>
      <c r="CP200" s="4">
        <v>72073993</v>
      </c>
      <c r="CQ200" s="8">
        <v>261.32063201130921</v>
      </c>
      <c r="CR200" s="4">
        <v>-8245552</v>
      </c>
      <c r="CS200" s="8">
        <v>232.66939450948172</v>
      </c>
      <c r="CV200" s="4">
        <v>46574693</v>
      </c>
      <c r="CW200" s="4">
        <v>25499300</v>
      </c>
      <c r="CX200" s="5">
        <f t="shared" si="3"/>
        <v>-21075393</v>
      </c>
    </row>
    <row r="201" spans="1:106" x14ac:dyDescent="0.2">
      <c r="A201" s="2" t="s">
        <v>278</v>
      </c>
      <c r="B201" s="7">
        <v>84.836855240175097</v>
      </c>
      <c r="C201" s="4"/>
      <c r="D201" s="4">
        <v>30221830.920000002</v>
      </c>
      <c r="E201" s="8">
        <v>73.820331563124398</v>
      </c>
      <c r="F201" s="4"/>
      <c r="G201" s="8">
        <v>66.509091676878498</v>
      </c>
      <c r="H201" s="7">
        <v>81.072080446309101</v>
      </c>
      <c r="I201" s="4">
        <v>5100684.00000004</v>
      </c>
      <c r="J201" s="4">
        <v>33861692</v>
      </c>
      <c r="K201" s="8">
        <v>79.747498450617101</v>
      </c>
      <c r="L201" s="4">
        <v>2095954.5100000401</v>
      </c>
      <c r="M201" s="8">
        <v>71.4309379385613</v>
      </c>
      <c r="N201" s="7">
        <v>82.498577090034701</v>
      </c>
      <c r="O201" s="4">
        <v>3665358.69000004</v>
      </c>
      <c r="P201" s="4">
        <v>24096943.010000002</v>
      </c>
      <c r="Q201" s="8">
        <v>59.2301595717881</v>
      </c>
      <c r="R201" s="4">
        <v>365923.920000037</v>
      </c>
      <c r="S201" s="8">
        <v>50.027344427686202</v>
      </c>
      <c r="T201" s="7">
        <v>79.917974490000006</v>
      </c>
      <c r="U201" s="4">
        <v>8219561.7199999997</v>
      </c>
      <c r="V201" s="4">
        <v>21507346.219999999</v>
      </c>
      <c r="W201" s="8">
        <v>58.931299240000001</v>
      </c>
      <c r="X201" s="4">
        <v>4628114.99</v>
      </c>
      <c r="Y201" s="8">
        <v>42.676792149999997</v>
      </c>
      <c r="Z201" s="7">
        <v>81.942031510000007</v>
      </c>
      <c r="AA201" s="4">
        <v>6188932.71</v>
      </c>
      <c r="AB201" s="4">
        <v>21287028.609999999</v>
      </c>
      <c r="AC201" s="8">
        <v>57.043868860000003</v>
      </c>
      <c r="AD201" s="4">
        <v>2077831.76</v>
      </c>
      <c r="AE201" s="8">
        <v>41.742067499999997</v>
      </c>
      <c r="AF201" s="7">
        <v>81.732182991223198</v>
      </c>
      <c r="AG201" s="4">
        <v>7372486</v>
      </c>
      <c r="AH201" s="4">
        <v>24028800</v>
      </c>
      <c r="AI201" s="8">
        <v>68</v>
      </c>
      <c r="AJ201" s="4">
        <v>4185330</v>
      </c>
      <c r="AK201" s="8">
        <v>47.25</v>
      </c>
      <c r="AL201" s="7">
        <v>82.822552947904597</v>
      </c>
      <c r="AM201" s="4">
        <v>6960228</v>
      </c>
      <c r="AN201" s="4">
        <v>28142205</v>
      </c>
      <c r="AO201" s="8">
        <v>81.3193473018205</v>
      </c>
      <c r="AP201" s="4">
        <v>3481773</v>
      </c>
      <c r="AQ201" s="8">
        <v>55.847836909839899</v>
      </c>
      <c r="AR201" s="7">
        <v>82.304471686420001</v>
      </c>
      <c r="AS201" s="4">
        <v>6819064</v>
      </c>
      <c r="AT201" s="4">
        <v>33120544</v>
      </c>
      <c r="AU201" s="8">
        <v>89.184629537999996</v>
      </c>
      <c r="AV201" s="4">
        <v>2945703</v>
      </c>
      <c r="AW201" s="8">
        <v>65.160943635999999</v>
      </c>
      <c r="AX201" s="7">
        <v>82.515170492577596</v>
      </c>
      <c r="AY201" s="4">
        <v>6987664</v>
      </c>
      <c r="AZ201" s="4">
        <v>33205903</v>
      </c>
      <c r="BA201" s="8">
        <v>95.542143571236494</v>
      </c>
      <c r="BB201" s="4">
        <v>2866545</v>
      </c>
      <c r="BC201" s="8">
        <v>64.365361883945496</v>
      </c>
      <c r="BD201" s="7">
        <v>80.986948611601704</v>
      </c>
      <c r="BE201" s="4">
        <v>8483690</v>
      </c>
      <c r="BF201" s="4">
        <v>36170795</v>
      </c>
      <c r="BG201" s="8">
        <v>90.677583014724206</v>
      </c>
      <c r="BH201" s="4">
        <v>4512516</v>
      </c>
      <c r="BI201" s="8">
        <v>68.756445577088996</v>
      </c>
      <c r="BJ201" s="7">
        <v>81.406690072614794</v>
      </c>
      <c r="BK201" s="4">
        <v>11041400</v>
      </c>
      <c r="BL201" s="4">
        <v>40265889</v>
      </c>
      <c r="BM201" s="8">
        <v>95.921658039100294</v>
      </c>
      <c r="BN201" s="4">
        <v>6308108</v>
      </c>
      <c r="BO201" s="8">
        <v>76.681884738743804</v>
      </c>
      <c r="BP201" s="7">
        <v>79.557420363276705</v>
      </c>
      <c r="BQ201" s="4">
        <v>12549877</v>
      </c>
      <c r="BR201" s="4">
        <v>46109970</v>
      </c>
      <c r="BS201" s="8">
        <v>114.34971870339299</v>
      </c>
      <c r="BT201" s="4">
        <v>6269238</v>
      </c>
      <c r="BU201" s="8">
        <v>84.547151220962107</v>
      </c>
      <c r="BV201" s="7">
        <v>83.089628442498395</v>
      </c>
      <c r="BW201" s="4">
        <v>2513641</v>
      </c>
      <c r="BX201" s="4">
        <v>41957648</v>
      </c>
      <c r="BY201" s="8">
        <v>118.861207857053</v>
      </c>
      <c r="BZ201" s="4">
        <v>-2766870</v>
      </c>
      <c r="CA201" s="8">
        <v>72.273380255799594</v>
      </c>
      <c r="CB201" s="7">
        <v>79.866034794768098</v>
      </c>
      <c r="CC201" s="4">
        <v>8990839</v>
      </c>
      <c r="CD201" s="4">
        <v>40364528</v>
      </c>
      <c r="CE201" s="8">
        <v>112.742129963273</v>
      </c>
      <c r="CF201" s="4">
        <v>3637475</v>
      </c>
      <c r="CG201" s="8">
        <v>65.919317448325302</v>
      </c>
      <c r="CH201" s="7">
        <v>85.723416966173119</v>
      </c>
      <c r="CI201" s="4">
        <v>-3678485</v>
      </c>
      <c r="CJ201" s="4">
        <v>8772411</v>
      </c>
      <c r="CK201" s="8">
        <v>66.738554926271505</v>
      </c>
      <c r="CL201" s="4">
        <v>-8978421</v>
      </c>
      <c r="CM201" s="8">
        <v>13.903124287056499</v>
      </c>
      <c r="CN201" s="7">
        <v>1230.272036145577</v>
      </c>
      <c r="CO201" s="4">
        <v>91214941.120000079</v>
      </c>
      <c r="CP201" s="4">
        <v>463113533.75999999</v>
      </c>
      <c r="CQ201" s="8">
        <v>1262.1101306004016</v>
      </c>
      <c r="CR201" s="4">
        <v>31629222.180000082</v>
      </c>
      <c r="CS201" s="8">
        <v>887.09167965088761</v>
      </c>
      <c r="CV201" s="4">
        <v>40364528</v>
      </c>
      <c r="CW201" s="4">
        <v>8772411</v>
      </c>
      <c r="CX201" s="5">
        <f t="shared" si="3"/>
        <v>-31592117</v>
      </c>
    </row>
    <row r="202" spans="1:106" x14ac:dyDescent="0.2">
      <c r="A202" s="2" t="s">
        <v>387</v>
      </c>
      <c r="B202" s="7">
        <v>80.550272572247493</v>
      </c>
      <c r="C202" s="4">
        <v>4877709.16</v>
      </c>
      <c r="D202" s="4">
        <v>17062923.739999998</v>
      </c>
      <c r="E202" s="8">
        <v>77.995518041621693</v>
      </c>
      <c r="F202" s="4">
        <v>3553289.5000000098</v>
      </c>
      <c r="G202" s="8">
        <v>70.380330475797805</v>
      </c>
      <c r="H202" s="7">
        <v>81.651547530283807</v>
      </c>
      <c r="I202" s="4">
        <v>3597963.0499999798</v>
      </c>
      <c r="J202" s="4">
        <v>17477676.239999998</v>
      </c>
      <c r="K202" s="8">
        <v>77.408174138251894</v>
      </c>
      <c r="L202" s="4">
        <v>2092557.23999998</v>
      </c>
      <c r="M202" s="8">
        <v>69.498465905953097</v>
      </c>
      <c r="N202" s="7">
        <v>80.152774541769404</v>
      </c>
      <c r="O202" s="4">
        <v>2780200.2999999798</v>
      </c>
      <c r="P202" s="4">
        <v>15573321.289999999</v>
      </c>
      <c r="Q202" s="8">
        <v>68.610010177322096</v>
      </c>
      <c r="R202" s="4">
        <v>996075.65999998199</v>
      </c>
      <c r="S202" s="8">
        <v>58.747182273586198</v>
      </c>
      <c r="T202" s="7">
        <v>80.876707449999998</v>
      </c>
      <c r="U202" s="4">
        <v>2188507.7200000002</v>
      </c>
      <c r="V202" s="4">
        <v>18282776.719999999</v>
      </c>
      <c r="W202" s="8">
        <v>64.070474610000005</v>
      </c>
      <c r="X202" s="4">
        <v>37808.14</v>
      </c>
      <c r="Y202" s="8">
        <v>66.913783179999996</v>
      </c>
      <c r="Z202" s="7">
        <v>81.78755099</v>
      </c>
      <c r="AA202" s="4">
        <v>2919957.54</v>
      </c>
      <c r="AB202" s="4">
        <v>19464219.77</v>
      </c>
      <c r="AC202" s="8">
        <v>71.460474009999999</v>
      </c>
      <c r="AD202" s="4">
        <v>341416.62</v>
      </c>
      <c r="AE202" s="8">
        <v>71.989325949999994</v>
      </c>
      <c r="AF202" s="7">
        <v>79.504200583503803</v>
      </c>
      <c r="AG202" s="4">
        <v>6453488</v>
      </c>
      <c r="AH202" s="4">
        <v>23570032</v>
      </c>
      <c r="AI202" s="8">
        <v>71</v>
      </c>
      <c r="AJ202" s="4">
        <v>3737595</v>
      </c>
      <c r="AK202" s="8">
        <v>87</v>
      </c>
      <c r="AL202" s="7">
        <v>83.557074782148504</v>
      </c>
      <c r="AM202" s="4">
        <v>4384614</v>
      </c>
      <c r="AN202" s="4">
        <v>25813648</v>
      </c>
      <c r="AO202" s="8">
        <v>107.788331887524</v>
      </c>
      <c r="AP202" s="4">
        <v>2172424</v>
      </c>
      <c r="AQ202" s="8">
        <v>98.623265374303898</v>
      </c>
      <c r="AR202" s="7">
        <v>85.0049238684703</v>
      </c>
      <c r="AS202" s="4">
        <v>2789525</v>
      </c>
      <c r="AT202" s="4">
        <v>23919256</v>
      </c>
      <c r="AU202" s="8">
        <v>96.369156204000006</v>
      </c>
      <c r="AV202" s="4">
        <v>359411</v>
      </c>
      <c r="AW202" s="8">
        <v>87.296669795</v>
      </c>
      <c r="AX202" s="7">
        <v>84.145001420468105</v>
      </c>
      <c r="AY202" s="4">
        <v>3711231</v>
      </c>
      <c r="AZ202" s="4">
        <v>25095430</v>
      </c>
      <c r="BA202" s="8">
        <v>82.121917868653995</v>
      </c>
      <c r="BB202" s="4">
        <v>842021</v>
      </c>
      <c r="BC202" s="8">
        <v>88.394831780449294</v>
      </c>
      <c r="BD202" s="7">
        <v>83.900399863715606</v>
      </c>
      <c r="BE202" s="4">
        <v>3542349</v>
      </c>
      <c r="BF202" s="4">
        <v>22564661</v>
      </c>
      <c r="BG202" s="8">
        <v>67.079839479186703</v>
      </c>
      <c r="BH202" s="4">
        <v>211957</v>
      </c>
      <c r="BI202" s="8">
        <v>78.336516430958497</v>
      </c>
      <c r="BJ202" s="7"/>
      <c r="BK202" s="4"/>
      <c r="BL202" s="4"/>
      <c r="BM202" s="8"/>
      <c r="BN202" s="4"/>
      <c r="BO202" s="8"/>
      <c r="BP202" s="7"/>
      <c r="BQ202" s="4"/>
      <c r="BR202" s="4"/>
      <c r="BS202" s="8"/>
      <c r="BT202" s="4"/>
      <c r="BU202" s="8"/>
      <c r="BV202" s="7"/>
      <c r="BW202" s="4"/>
      <c r="BX202" s="4"/>
      <c r="BY202" s="8"/>
      <c r="BZ202" s="4"/>
      <c r="CA202" s="8"/>
      <c r="CB202" s="7"/>
      <c r="CC202" s="4"/>
      <c r="CD202" s="4"/>
      <c r="CE202" s="8"/>
      <c r="CF202" s="4"/>
      <c r="CG202" s="8"/>
      <c r="CH202" s="7"/>
      <c r="CI202" s="4"/>
      <c r="CJ202" s="4"/>
      <c r="CK202" s="8"/>
      <c r="CL202" s="4"/>
      <c r="CM202" s="8"/>
      <c r="CN202" s="7">
        <v>821.13045360260708</v>
      </c>
      <c r="CO202" s="4">
        <v>37245544.769999966</v>
      </c>
      <c r="CP202" s="4">
        <v>208823944.75999999</v>
      </c>
      <c r="CQ202" s="8">
        <v>783.90389641656031</v>
      </c>
      <c r="CR202" s="4">
        <v>14344555.159999972</v>
      </c>
      <c r="CS202" s="8">
        <v>777.18037116604864</v>
      </c>
      <c r="CV202" s="4"/>
      <c r="CW202" s="4"/>
      <c r="CX202" s="5">
        <f t="shared" si="3"/>
        <v>0</v>
      </c>
    </row>
    <row r="203" spans="1:106" x14ac:dyDescent="0.2">
      <c r="A203" s="2" t="s">
        <v>658</v>
      </c>
      <c r="B203" s="7">
        <v>69.663412724859697</v>
      </c>
      <c r="C203" s="4">
        <v>14857697.34</v>
      </c>
      <c r="D203" s="4">
        <v>9647313.8799999394</v>
      </c>
      <c r="E203" s="8">
        <v>11.6431679174355</v>
      </c>
      <c r="F203" s="4">
        <v>12973273.34</v>
      </c>
      <c r="G203" s="8">
        <v>29.493746266220299</v>
      </c>
      <c r="H203" s="7">
        <v>73.233457150909501</v>
      </c>
      <c r="I203" s="4">
        <v>1841472.1299999901</v>
      </c>
      <c r="J203" s="4">
        <v>6101143.8299999796</v>
      </c>
      <c r="K203" s="8">
        <v>-0.90956642503191598</v>
      </c>
      <c r="L203" s="4">
        <v>408616.879999995</v>
      </c>
      <c r="M203" s="8">
        <v>16.261665336802601</v>
      </c>
      <c r="N203" s="7">
        <v>87.238469313569695</v>
      </c>
      <c r="O203" s="4"/>
      <c r="P203" s="4"/>
      <c r="Q203" s="8">
        <v>7.1780797008747799</v>
      </c>
      <c r="R203" s="4"/>
      <c r="S203" s="8">
        <v>-0.41807422881440198</v>
      </c>
      <c r="T203" s="7">
        <v>86.974670919999994</v>
      </c>
      <c r="U203" s="4">
        <v>5712936.7599999998</v>
      </c>
      <c r="V203" s="4">
        <v>45466.38</v>
      </c>
      <c r="W203" s="8">
        <v>7.0489185619999999</v>
      </c>
      <c r="X203" s="4"/>
      <c r="Y203" s="8">
        <v>5.9205203999999997E-2</v>
      </c>
      <c r="Z203" s="7">
        <v>85.375899230000002</v>
      </c>
      <c r="AA203" s="4">
        <v>8696343.2200000007</v>
      </c>
      <c r="AB203" s="4">
        <v>6046850.4800000004</v>
      </c>
      <c r="AC203" s="8">
        <v>35.651582730000001</v>
      </c>
      <c r="AD203" s="4">
        <v>4690055.51</v>
      </c>
      <c r="AE203" s="8">
        <v>16.057754169999999</v>
      </c>
      <c r="AF203" s="7">
        <v>80.757593881476097</v>
      </c>
      <c r="AG203" s="4">
        <v>9564092.3000000007</v>
      </c>
      <c r="AH203" s="4">
        <v>13030385.85</v>
      </c>
      <c r="AI203" s="8">
        <v>69</v>
      </c>
      <c r="AJ203" s="4">
        <v>5031595.8600000003</v>
      </c>
      <c r="AK203" s="8">
        <v>36.24</v>
      </c>
      <c r="AL203" s="7">
        <v>73.951931139875299</v>
      </c>
      <c r="AM203" s="4">
        <v>7042828</v>
      </c>
      <c r="AN203" s="4">
        <v>16967224</v>
      </c>
      <c r="AO203" s="8">
        <v>62.437768095697102</v>
      </c>
      <c r="AP203" s="4">
        <v>4902332</v>
      </c>
      <c r="AQ203" s="8">
        <v>45.464244580788701</v>
      </c>
      <c r="AR203" s="7">
        <v>74.460416808672406</v>
      </c>
      <c r="AS203" s="4">
        <v>6885902</v>
      </c>
      <c r="AT203" s="4">
        <v>20786843</v>
      </c>
      <c r="AU203" s="8">
        <v>66.458556051000002</v>
      </c>
      <c r="AV203" s="4">
        <v>4038351</v>
      </c>
      <c r="AW203" s="8">
        <v>55.760834189999997</v>
      </c>
      <c r="AX203" s="7">
        <v>75.154432853715704</v>
      </c>
      <c r="AY203" s="4">
        <v>8001180</v>
      </c>
      <c r="AZ203" s="4">
        <v>26015213</v>
      </c>
      <c r="BA203" s="8">
        <v>80.161029918679205</v>
      </c>
      <c r="BB203" s="4">
        <v>5900997</v>
      </c>
      <c r="BC203" s="8">
        <v>68.561718203762396</v>
      </c>
      <c r="BD203" s="7">
        <v>76.002045825566</v>
      </c>
      <c r="BE203" s="4">
        <v>7953781</v>
      </c>
      <c r="BF203" s="4">
        <v>31493030</v>
      </c>
      <c r="BG203" s="8">
        <v>81.978874514129203</v>
      </c>
      <c r="BH203" s="4">
        <v>5978079</v>
      </c>
      <c r="BI203" s="8">
        <v>83.059774081773398</v>
      </c>
      <c r="BJ203" s="7">
        <v>78.357124134457493</v>
      </c>
      <c r="BK203" s="4">
        <v>5951124</v>
      </c>
      <c r="BL203" s="4">
        <v>34903331</v>
      </c>
      <c r="BM203" s="8">
        <v>92.843526960989607</v>
      </c>
      <c r="BN203" s="4">
        <v>1633949</v>
      </c>
      <c r="BO203" s="8">
        <v>91.1507526491786</v>
      </c>
      <c r="BP203" s="7">
        <v>76.265849652338403</v>
      </c>
      <c r="BQ203" s="4">
        <v>6970875</v>
      </c>
      <c r="BR203" s="4">
        <v>39414603</v>
      </c>
      <c r="BS203" s="8">
        <v>86.131211114046593</v>
      </c>
      <c r="BT203" s="4">
        <v>4450685</v>
      </c>
      <c r="BU203" s="8">
        <v>98.276359057978098</v>
      </c>
      <c r="BV203" s="7">
        <v>76.351149175681996</v>
      </c>
      <c r="BW203" s="4">
        <v>9052471</v>
      </c>
      <c r="BX203" s="4">
        <v>42121856</v>
      </c>
      <c r="BY203" s="8">
        <v>90.888314254126698</v>
      </c>
      <c r="BZ203" s="4">
        <v>5707929</v>
      </c>
      <c r="CA203" s="8">
        <v>104.076043268969</v>
      </c>
      <c r="CB203" s="7">
        <v>75.378915962831144</v>
      </c>
      <c r="CC203" s="4">
        <v>6122925</v>
      </c>
      <c r="CD203" s="4">
        <v>41167510</v>
      </c>
      <c r="CE203" s="8">
        <v>81.591318929062894</v>
      </c>
      <c r="CF203" s="4">
        <v>2109370</v>
      </c>
      <c r="CG203" s="8">
        <v>95.105705258979796</v>
      </c>
      <c r="CH203" s="7">
        <v>74.717447699350132</v>
      </c>
      <c r="CI203" s="4">
        <v>656406</v>
      </c>
      <c r="CJ203" s="4">
        <v>21846033</v>
      </c>
      <c r="CK203" s="8">
        <v>22.107804060706599</v>
      </c>
      <c r="CL203" s="4">
        <v>-2643594</v>
      </c>
      <c r="CM203" s="8">
        <v>43.7042752749011</v>
      </c>
      <c r="CN203" s="7">
        <v>1163.8828164733036</v>
      </c>
      <c r="CO203" s="4">
        <v>99310033.749999985</v>
      </c>
      <c r="CP203" s="4">
        <v>309586803.41999996</v>
      </c>
      <c r="CQ203" s="8">
        <v>794.2105863837163</v>
      </c>
      <c r="CR203" s="4">
        <v>55181639.589999996</v>
      </c>
      <c r="CS203" s="8">
        <v>782.85400331453957</v>
      </c>
      <c r="CV203" s="4">
        <v>41167510</v>
      </c>
      <c r="CW203" s="4">
        <v>21846033</v>
      </c>
      <c r="CX203" s="5">
        <f t="shared" si="3"/>
        <v>-19321477</v>
      </c>
      <c r="CY203" t="s">
        <v>957</v>
      </c>
    </row>
    <row r="204" spans="1:106" x14ac:dyDescent="0.2">
      <c r="A204" s="2" t="s">
        <v>934</v>
      </c>
      <c r="B204" s="7">
        <v>6584.0665337625087</v>
      </c>
      <c r="C204" s="4">
        <v>334991219.8700003</v>
      </c>
      <c r="D204" s="4">
        <v>1708531052.24</v>
      </c>
      <c r="E204" s="8">
        <v>21685.449082594547</v>
      </c>
      <c r="F204" s="4">
        <v>199694312.13000029</v>
      </c>
      <c r="G204" s="8">
        <v>19825.070771712562</v>
      </c>
      <c r="H204" s="7">
        <v>7255.6031797124342</v>
      </c>
      <c r="I204" s="4">
        <v>335007195.44999987</v>
      </c>
      <c r="J204" s="4">
        <v>1552637913.7</v>
      </c>
      <c r="K204" s="8">
        <v>16896.797029047211</v>
      </c>
      <c r="L204" s="4">
        <v>192751342.69999984</v>
      </c>
      <c r="M204" s="8">
        <v>15123.443017485431</v>
      </c>
      <c r="N204" s="7">
        <v>8518.475730855007</v>
      </c>
      <c r="O204" s="4">
        <v>429945923.89000022</v>
      </c>
      <c r="P204" s="4">
        <v>2153233362.9100003</v>
      </c>
      <c r="Q204" s="8">
        <v>16198.288001195773</v>
      </c>
      <c r="R204" s="4">
        <v>200881709.9600001</v>
      </c>
      <c r="S204" s="8">
        <v>14275.656222828147</v>
      </c>
      <c r="T204" s="7">
        <v>8281.1705624999959</v>
      </c>
      <c r="U204" s="4">
        <v>550477964.64999998</v>
      </c>
      <c r="V204" s="4">
        <v>2270407000.6999998</v>
      </c>
      <c r="W204" s="8">
        <v>15097.713230296002</v>
      </c>
      <c r="X204" s="4">
        <v>269428427.91000003</v>
      </c>
      <c r="Y204" s="8">
        <v>12802.655455764003</v>
      </c>
      <c r="Z204" s="7">
        <v>9751.6743548674021</v>
      </c>
      <c r="AA204" s="4">
        <v>541840540.33999991</v>
      </c>
      <c r="AB204" s="4">
        <v>2456437566.4299994</v>
      </c>
      <c r="AC204" s="8">
        <v>19335.640271710014</v>
      </c>
      <c r="AD204" s="4">
        <v>263109289.03</v>
      </c>
      <c r="AE204" s="8">
        <v>15753.984798673997</v>
      </c>
      <c r="AF204" s="7">
        <v>10197.263691514274</v>
      </c>
      <c r="AG204" s="4">
        <v>495891043.19</v>
      </c>
      <c r="AH204" s="4">
        <v>1911840945.3499999</v>
      </c>
      <c r="AI204" s="8">
        <v>17033</v>
      </c>
      <c r="AJ204" s="4">
        <v>225203707.94</v>
      </c>
      <c r="AK204" s="8">
        <v>13645.639999999998</v>
      </c>
      <c r="AL204" s="7">
        <v>10649.59666407495</v>
      </c>
      <c r="AM204" s="4">
        <v>563332239</v>
      </c>
      <c r="AN204" s="4">
        <v>2198418638</v>
      </c>
      <c r="AO204" s="8">
        <v>32363.77800316206</v>
      </c>
      <c r="AP204" s="4">
        <v>234397074</v>
      </c>
      <c r="AQ204" s="8">
        <v>19319.209356908257</v>
      </c>
      <c r="AR204" s="7">
        <v>9934.5416024096703</v>
      </c>
      <c r="AS204" s="4">
        <v>523035425</v>
      </c>
      <c r="AT204" s="4">
        <v>2343684966</v>
      </c>
      <c r="AU204" s="8">
        <v>29072.331751497994</v>
      </c>
      <c r="AV204" s="4">
        <v>239130262</v>
      </c>
      <c r="AW204" s="8">
        <v>23120.353582422798</v>
      </c>
      <c r="AX204" s="7">
        <v>9996.5642100029672</v>
      </c>
      <c r="AY204" s="4">
        <v>629541750.05500007</v>
      </c>
      <c r="AZ204" s="4">
        <v>2649774861.79</v>
      </c>
      <c r="BA204" s="8">
        <v>31403.709933405164</v>
      </c>
      <c r="BB204" s="4">
        <v>269134711.88</v>
      </c>
      <c r="BC204" s="8">
        <v>23954.807787120735</v>
      </c>
      <c r="BD204" s="7">
        <v>9889.1654915344698</v>
      </c>
      <c r="BE204" s="4">
        <v>622522456</v>
      </c>
      <c r="BF204" s="4">
        <v>2988242826</v>
      </c>
      <c r="BG204" s="8">
        <v>32476.292686839122</v>
      </c>
      <c r="BH204" s="4">
        <v>276321531</v>
      </c>
      <c r="BI204" s="8">
        <v>24570.623802521866</v>
      </c>
      <c r="BJ204" s="7">
        <v>9897.685284217243</v>
      </c>
      <c r="BK204" s="4">
        <v>772595062</v>
      </c>
      <c r="BL204" s="4">
        <v>3302476442</v>
      </c>
      <c r="BM204" s="8">
        <v>30807.040206619386</v>
      </c>
      <c r="BN204" s="4">
        <v>370935864</v>
      </c>
      <c r="BO204" s="8">
        <v>22641.628214669534</v>
      </c>
      <c r="BP204" s="7">
        <v>9745.8187516526978</v>
      </c>
      <c r="BQ204" s="4">
        <v>939824108</v>
      </c>
      <c r="BR204" s="4">
        <v>3629428126</v>
      </c>
      <c r="BS204" s="8">
        <v>27801.955475626317</v>
      </c>
      <c r="BT204" s="4">
        <v>516867160</v>
      </c>
      <c r="BU204" s="8">
        <v>21600.222053128997</v>
      </c>
      <c r="BV204" s="7">
        <v>9744.8303805872638</v>
      </c>
      <c r="BW204" s="4">
        <v>680075304</v>
      </c>
      <c r="BX204" s="4">
        <v>3801553058</v>
      </c>
      <c r="BY204" s="8">
        <v>29448.437215181442</v>
      </c>
      <c r="BZ204" s="4">
        <v>248499039</v>
      </c>
      <c r="CA204" s="8">
        <v>22088.310461207628</v>
      </c>
      <c r="CB204" s="7">
        <v>9802.9192127291426</v>
      </c>
      <c r="CC204" s="4">
        <v>465974274</v>
      </c>
      <c r="CD204" s="4">
        <v>3771615517.7200003</v>
      </c>
      <c r="CE204" s="8">
        <v>30599.297968128605</v>
      </c>
      <c r="CF204" s="4">
        <v>54547800.060000002</v>
      </c>
      <c r="CG204" s="8">
        <v>25888.254272211419</v>
      </c>
      <c r="CH204" s="7">
        <v>10305.183105583252</v>
      </c>
      <c r="CI204" s="4">
        <v>-28618334</v>
      </c>
      <c r="CJ204" s="4">
        <v>2030485749</v>
      </c>
      <c r="CK204" s="8">
        <v>17245.667192996749</v>
      </c>
      <c r="CL204" s="4">
        <v>-442413977</v>
      </c>
      <c r="CM204" s="8">
        <v>13066.246266170741</v>
      </c>
      <c r="CN204" s="7">
        <v>140554.55875600321</v>
      </c>
      <c r="CO204" s="4">
        <v>7856436171.4449978</v>
      </c>
      <c r="CP204" s="4">
        <v>38768768025.839996</v>
      </c>
      <c r="CQ204" s="8">
        <v>367465.39804830012</v>
      </c>
      <c r="CR204" s="4">
        <v>3118488254.610002</v>
      </c>
      <c r="CS204" s="8">
        <v>287676.10606282618</v>
      </c>
      <c r="CU204" t="s">
        <v>955</v>
      </c>
      <c r="CV204" s="12">
        <v>3771615517.7200003</v>
      </c>
      <c r="CW204" s="12">
        <v>2030485749</v>
      </c>
      <c r="CX204" s="13">
        <f t="shared" si="3"/>
        <v>-1741129768.7200003</v>
      </c>
      <c r="CY204" s="12">
        <v>15018548114</v>
      </c>
      <c r="CZ204" s="10">
        <f>CX204/CY204</f>
        <v>-0.11593196329656878</v>
      </c>
      <c r="DA204" s="10">
        <f>CV204/(CV204+CY204)</f>
        <v>0.20072286711506176</v>
      </c>
      <c r="DB204" s="10">
        <f>CW204/(CW204+CY204)</f>
        <v>0.11909682186781166</v>
      </c>
    </row>
    <row r="205" spans="1:106" x14ac:dyDescent="0.2">
      <c r="A205" s="2" t="s">
        <v>937</v>
      </c>
      <c r="BN205" s="4"/>
      <c r="BO205" s="4"/>
      <c r="BP205" s="9"/>
      <c r="BQ205" s="10"/>
      <c r="CD205" s="11">
        <f>SUM(CD99:CD203)+SUM(CD91:CD92)+SUM(CD95:CD96)</f>
        <v>2790911757</v>
      </c>
      <c r="CJ205" s="11">
        <f>SUM(CJ99:CJ203)+SUM(CJ91:CJ92)+SUM(CJ95:CJ96)</f>
        <v>1525885512</v>
      </c>
      <c r="CT205" s="10">
        <f>CV205/CV204</f>
        <v>0.73997780099471777</v>
      </c>
      <c r="CU205" t="s">
        <v>952</v>
      </c>
      <c r="CV205" s="11">
        <f>CD205</f>
        <v>2790911757</v>
      </c>
      <c r="CW205" s="11">
        <f>CJ205</f>
        <v>1525885512</v>
      </c>
      <c r="CX205" s="13">
        <f t="shared" si="3"/>
        <v>-1265026245</v>
      </c>
      <c r="CY205" s="11">
        <v>12369251578</v>
      </c>
      <c r="CZ205" s="10">
        <f t="shared" ref="CZ205:CZ206" si="4">CX205/CY205</f>
        <v>-0.10227185024274069</v>
      </c>
      <c r="DA205" s="10">
        <f>CV205/(CV205+CY205)</f>
        <v>0.18409509814163225</v>
      </c>
      <c r="DB205" s="10">
        <f t="shared" ref="DB205:DB206" si="5">CW205/(CW205+CY205)</f>
        <v>0.1098143546275728</v>
      </c>
    </row>
    <row r="206" spans="1:106" x14ac:dyDescent="0.2">
      <c r="CB206" s="19">
        <f>COUNTIF(CB99:CB203,"&gt;83")+COUNTIF(CB95:CB96,"&gt;83")+COUNTIF(CB91:CB92,"&gt;83")</f>
        <v>11</v>
      </c>
      <c r="CC206" s="17"/>
      <c r="CD206" s="17"/>
      <c r="CE206" s="19">
        <f>COUNTIF(CE99:CE203,"&lt;30")+COUNTIF(CE95:CE96,"&lt;30")+COUNTIF(CE91:CE92,"&lt;30")</f>
        <v>2</v>
      </c>
      <c r="CF206" s="19">
        <f>COUNTIF(CF99:CF203,"&lt;0")+COUNTIF(CF95:CF96,"&lt;0")+COUNTIF(CF91:CF92,"&lt;0")</f>
        <v>31</v>
      </c>
      <c r="CG206" s="19">
        <f>COUNTIF(CG99:CG203,"&lt;15")+COUNTIF(CG95:CG96,"&lt;15")+COUNTIF(CG91:CG92,"&lt;15")</f>
        <v>1</v>
      </c>
      <c r="CH206" s="18">
        <f>COUNTIF(CH99:CH203,"&gt;83")+COUNTIF(CH95:CH96,"&gt;83")+COUNTIF(CH91:CH92,"&gt;83")</f>
        <v>25</v>
      </c>
      <c r="CI206" s="16"/>
      <c r="CJ206" s="16"/>
      <c r="CK206" s="18">
        <f>COUNTIF(CK99:CK203,"&lt;30")+COUNTIF(CK95:CK96,"&lt;30")+COUNTIF(CK91:CK92,"&lt;30")</f>
        <v>17</v>
      </c>
      <c r="CL206" s="18">
        <f>COUNTIF(CL99:CL203,"&lt;0")+COUNTIF(CL95:CL96,"&lt;0")+COUNTIF(CL91:CL92,"&lt;0")</f>
        <v>61</v>
      </c>
      <c r="CM206" s="18">
        <f>COUNTIF(CM99:CM203,"&lt;15")+COUNTIF(CM95:CM96,"&lt;15")+COUNTIF(CM91:CM92,"&lt;15")</f>
        <v>19</v>
      </c>
      <c r="CT206" s="10">
        <f>CV206/CV204</f>
        <v>0.26002219900528217</v>
      </c>
      <c r="CU206" t="s">
        <v>956</v>
      </c>
      <c r="CV206" s="4">
        <f>CV204-CV205</f>
        <v>980703760.72000027</v>
      </c>
      <c r="CW206" s="4">
        <f t="shared" ref="CW206:CY206" si="6">CW204-CW205</f>
        <v>504600237</v>
      </c>
      <c r="CX206" s="13">
        <f t="shared" si="6"/>
        <v>-476103523.72000027</v>
      </c>
      <c r="CY206" s="4">
        <f t="shared" si="6"/>
        <v>2649296536</v>
      </c>
      <c r="CZ206" s="10">
        <f t="shared" si="4"/>
        <v>-0.17970941238568858</v>
      </c>
      <c r="DA206" s="10">
        <f>CV206/(CV206+CY206)</f>
        <v>0.27016630318354123</v>
      </c>
      <c r="DB206" s="10">
        <f t="shared" si="5"/>
        <v>0.15999262921976426</v>
      </c>
    </row>
    <row r="207" spans="1:106" x14ac:dyDescent="0.2">
      <c r="CB207" s="10">
        <f>CB206/$CL$209</f>
        <v>0.14473684210526316</v>
      </c>
      <c r="CF207" s="10">
        <f>CF206/$CL$209</f>
        <v>0.40789473684210525</v>
      </c>
      <c r="CH207" s="10">
        <f>CH206/$CL$209</f>
        <v>0.32894736842105265</v>
      </c>
      <c r="CL207" s="10">
        <f>CL206/$CL$209</f>
        <v>0.80263157894736847</v>
      </c>
    </row>
    <row r="208" spans="1:106" x14ac:dyDescent="0.2">
      <c r="CL208">
        <f>COUNTIF(CL99:CL203,"")</f>
        <v>33</v>
      </c>
      <c r="CM208" t="s">
        <v>953</v>
      </c>
    </row>
    <row r="209" spans="90:91" x14ac:dyDescent="0.2">
      <c r="CL209">
        <f>COUNTIF(CL99:CL203,"&gt;0")+COUNTIF(CL99:CL203,"&lt;0")+4</f>
        <v>76</v>
      </c>
      <c r="CM209" t="s">
        <v>954</v>
      </c>
    </row>
  </sheetData>
  <conditionalFormatting pivot="1" sqref="CF6:CF203">
    <cfRule type="cellIs" dxfId="26" priority="20" operator="greaterThan">
      <formula>0</formula>
    </cfRule>
  </conditionalFormatting>
  <conditionalFormatting pivot="1" sqref="CF6:CF203">
    <cfRule type="cellIs" dxfId="25" priority="19" operator="lessThan">
      <formula>0</formula>
    </cfRule>
  </conditionalFormatting>
  <conditionalFormatting pivot="1" sqref="CR6:CR203">
    <cfRule type="cellIs" dxfId="24" priority="16" operator="lessThan">
      <formula>0</formula>
    </cfRule>
  </conditionalFormatting>
  <conditionalFormatting pivot="1" sqref="CL6:CL203">
    <cfRule type="cellIs" dxfId="23" priority="15" operator="lessThan">
      <formula>0</formula>
    </cfRule>
  </conditionalFormatting>
  <conditionalFormatting pivot="1" sqref="CK6:CK203">
    <cfRule type="cellIs" dxfId="22" priority="13" operator="lessThan">
      <formula>15</formula>
    </cfRule>
  </conditionalFormatting>
  <conditionalFormatting pivot="1" sqref="B6:B204 H6:H204 N6:N204 T6:T204 Z6:Z204 AF6:AF204 AL6:AL204 AR6:AR204 AX6:AX204 BD6:BD204 BJ6:BJ204 BP6:BP204 BV6:BV204 CB6:CB204 CH6:CH204 CN6:CN204">
    <cfRule type="cellIs" dxfId="21" priority="12" operator="greaterThan">
      <formula>85</formula>
    </cfRule>
  </conditionalFormatting>
  <conditionalFormatting pivot="1" sqref="B6:B204 H6:H204 N6:N204 T6:T204 Z6:Z204 AF6:AF204 AL6:AL204 AR6:AR204 AX6:AX204 BD6:BD204 BJ6:BJ204 BP6:BP204 BV6:BV204 CB6:CB204 CH6:CH204 CN6:CN204">
    <cfRule type="cellIs" dxfId="20" priority="11" operator="between">
      <formula>83</formula>
      <formula>85</formula>
    </cfRule>
  </conditionalFormatting>
  <conditionalFormatting pivot="1" sqref="C6:C204 I6:I204 O6:O204 U6:U204 AA6:AA204 AG6:AG204 AM6:AM204 AS6:AS204 AY6:AY204 BE6:BE204 BK6:BK204 BQ6:BQ204 BW6:BW204 CC6:CC204 CI6:CI204 CO6:CO204">
    <cfRule type="cellIs" dxfId="19" priority="10" operator="lessThan">
      <formula>0</formula>
    </cfRule>
  </conditionalFormatting>
  <conditionalFormatting pivot="1" sqref="E6:E204 K6:K204 Q6:Q204 W6:W204 AC6:AC204 AI6:AI204 AO6:AO204 AU6:AU204 BA6:BA204 BG6:BG204 BM6:BM204 BS6:BS204 BY6:BY204 CE6:CE204 CK6:CK204 CQ6:CQ204">
    <cfRule type="cellIs" dxfId="18" priority="8" operator="lessThan">
      <formula>30</formula>
    </cfRule>
  </conditionalFormatting>
  <conditionalFormatting pivot="1" sqref="E6:E204 K6:K204 Q6:Q204 W6:W204 AC6:AC204 AI6:AI204 AO6:AO204 AU6:AU204 BA6:BA204 BG6:BG204 BM6:BM204 BS6:BS204 BY6:BY204 CE6:CE204 CK6:CK204 CQ6:CQ204">
    <cfRule type="cellIs" dxfId="17" priority="7" operator="greaterThan">
      <formula>200</formula>
    </cfRule>
  </conditionalFormatting>
  <conditionalFormatting pivot="1" sqref="E6:E204 K6:K204 Q6:Q204 W6:W204 AC6:AC204 AI6:AI204 AO6:AO204 AU6:AU204 BA6:BA204 BG6:BG204 BM6:BM204 BS6:BS204 BY6:BY204 CE6:CE204 CK6:CK204 CQ6:CQ204">
    <cfRule type="cellIs" dxfId="16" priority="6" operator="between">
      <formula>10</formula>
      <formula>30</formula>
    </cfRule>
  </conditionalFormatting>
  <conditionalFormatting pivot="1" sqref="E6:E204 K6:K204 Q6:Q204 W6:W204 AC6:AC204 AI6:AI204 AO6:AO204 AU6:AU204 BA6:BA204 BG6:BG204 BM6:BM204 BS6:BS204 BY6:BY204 CE6:CE204 CK6:CK204 CQ6:CQ204">
    <cfRule type="cellIs" dxfId="15" priority="5" operator="lessThan">
      <formula>0</formula>
    </cfRule>
  </conditionalFormatting>
  <conditionalFormatting pivot="1" sqref="G6:G204 M6:M204 S6:S204 Y6:Y204 AE6:AE204 AK6:AK204 AQ6:AQ204 AW6:AW204 BC6:BC204 BI6:BI204 BO6:BO204 BU6:BU204 CA6:CA204 CG6:CG204 CM6:CM204 CS6:CS204">
    <cfRule type="cellIs" dxfId="14" priority="4" operator="greaterThan">
      <formula>100</formula>
    </cfRule>
  </conditionalFormatting>
  <conditionalFormatting pivot="1" sqref="G6:G204 M6:M204 S6:S204 Y6:Y204 AE6:AE204 AK6:AK204 AQ6:AQ204 AW6:AW204 BC6:BC204 BI6:BI204 BO6:BO204 BU6:BU204 CA6:CA204 CG6:CG204 CM6:CM204 CS6:CS204">
    <cfRule type="cellIs" dxfId="13" priority="3" operator="between">
      <formula>0</formula>
      <formula>15</formula>
    </cfRule>
  </conditionalFormatting>
  <conditionalFormatting pivot="1" sqref="G6:G204 M6:M204 S6:S204 Y6:Y204 AE6:AE204 AK6:AK204 AQ6:AQ204 AW6:AW204 BC6:BC204 BI6:BI204 BO6:BO204 BU6:BU204 CA6:CA204 CG6:CG204 CM6:CM204 CS6:CS204">
    <cfRule type="cellIs" dxfId="12" priority="2" operator="lessThan">
      <formula>0</formula>
    </cfRule>
  </conditionalFormatting>
  <conditionalFormatting pivot="1" sqref="F6:F204 L6:L204 R6:R204 X6:X204 AD6:AD204 AJ6:AJ204 AP6:AP204 AV6:AV204 BB6:BB204 BH6:BH204 BN6:BN204 BT6:BT204 BZ6:BZ204 CF6:CF204 CL6:CL204 CR6:CR204">
    <cfRule type="cellIs" dxfId="11" priority="1" operator="greaterThan">
      <formula>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V2254"/>
  <sheetViews>
    <sheetView workbookViewId="0"/>
  </sheetViews>
  <sheetFormatPr baseColWidth="10" defaultRowHeight="16" x14ac:dyDescent="0.2"/>
  <sheetData>
    <row r="1" spans="1:48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</row>
    <row r="2" spans="1:48" x14ac:dyDescent="0.2">
      <c r="A2" t="s">
        <v>48</v>
      </c>
      <c r="B2" t="s">
        <v>49</v>
      </c>
      <c r="C2">
        <v>1536679.63</v>
      </c>
      <c r="D2">
        <v>0</v>
      </c>
      <c r="E2">
        <v>0</v>
      </c>
      <c r="F2">
        <v>165573.81</v>
      </c>
      <c r="G2">
        <v>702589.22</v>
      </c>
      <c r="H2">
        <v>-23235.72</v>
      </c>
      <c r="I2">
        <v>36.347522120000001</v>
      </c>
      <c r="J2">
        <v>1338132.97</v>
      </c>
      <c r="K2">
        <v>34.683469389999999</v>
      </c>
      <c r="L2">
        <v>24532.77</v>
      </c>
      <c r="N2">
        <v>1757805.87</v>
      </c>
      <c r="O2">
        <v>3858128.94</v>
      </c>
      <c r="P2">
        <v>43.542503789999998</v>
      </c>
      <c r="S2" t="s">
        <v>50</v>
      </c>
      <c r="T2" t="s">
        <v>51</v>
      </c>
      <c r="U2" t="s">
        <v>52</v>
      </c>
      <c r="V2" t="s">
        <v>53</v>
      </c>
      <c r="W2" t="s">
        <v>53</v>
      </c>
      <c r="X2" t="s">
        <v>54</v>
      </c>
      <c r="Y2" t="s">
        <v>55</v>
      </c>
      <c r="Z2" t="s">
        <v>56</v>
      </c>
      <c r="AA2" t="s">
        <v>57</v>
      </c>
      <c r="AB2" t="s">
        <v>58</v>
      </c>
      <c r="AC2" t="s">
        <v>59</v>
      </c>
      <c r="AD2">
        <v>91.257425600000005</v>
      </c>
      <c r="AE2">
        <v>1402334.27</v>
      </c>
      <c r="AF2">
        <v>2455327.2599999998</v>
      </c>
      <c r="AH2">
        <v>22.854212589999999</v>
      </c>
      <c r="AI2">
        <v>63.640362940000003</v>
      </c>
      <c r="AJ2">
        <v>1440563.43</v>
      </c>
      <c r="AK2">
        <v>257.72943729999997</v>
      </c>
      <c r="AM2">
        <v>1679925.94</v>
      </c>
      <c r="AN2">
        <v>1679925.94</v>
      </c>
      <c r="AO2">
        <v>907067.02</v>
      </c>
      <c r="AS2">
        <v>325197.55</v>
      </c>
      <c r="AU2">
        <v>1781041.59</v>
      </c>
      <c r="AV2">
        <v>261.13625780000001</v>
      </c>
    </row>
    <row r="3" spans="1:48" x14ac:dyDescent="0.2">
      <c r="A3" t="s">
        <v>48</v>
      </c>
      <c r="B3" t="s">
        <v>60</v>
      </c>
      <c r="C3">
        <v>1273596</v>
      </c>
      <c r="D3">
        <v>623503</v>
      </c>
      <c r="E3">
        <v>123386</v>
      </c>
      <c r="F3">
        <v>399105</v>
      </c>
      <c r="G3">
        <v>533046</v>
      </c>
      <c r="H3">
        <v>239035</v>
      </c>
      <c r="I3">
        <v>15.7151429203884</v>
      </c>
      <c r="N3">
        <v>1628168</v>
      </c>
      <c r="O3">
        <v>3623066</v>
      </c>
      <c r="P3">
        <v>45.601625805326201</v>
      </c>
      <c r="S3" t="s">
        <v>50</v>
      </c>
      <c r="T3" t="s">
        <v>51</v>
      </c>
      <c r="U3" t="s">
        <v>52</v>
      </c>
      <c r="V3" t="s">
        <v>53</v>
      </c>
      <c r="W3" t="s">
        <v>53</v>
      </c>
      <c r="X3" t="s">
        <v>54</v>
      </c>
      <c r="Y3" t="s">
        <v>55</v>
      </c>
      <c r="Z3" t="s">
        <v>56</v>
      </c>
      <c r="AA3" t="s">
        <v>57</v>
      </c>
      <c r="AB3" t="s">
        <v>58</v>
      </c>
      <c r="AC3" t="s">
        <v>59</v>
      </c>
      <c r="AD3">
        <v>44.705699452573697</v>
      </c>
      <c r="AE3">
        <v>569370</v>
      </c>
      <c r="AF3">
        <v>3053696</v>
      </c>
      <c r="AG3">
        <v>958828</v>
      </c>
      <c r="AH3">
        <v>26.464546878251699</v>
      </c>
      <c r="AI3">
        <v>84.284857079611598</v>
      </c>
      <c r="AK3">
        <v>191.94460745273901</v>
      </c>
      <c r="AM3">
        <v>1858795</v>
      </c>
      <c r="AN3">
        <v>1652177</v>
      </c>
      <c r="AO3">
        <v>11885</v>
      </c>
      <c r="AP3">
        <v>11885</v>
      </c>
      <c r="AQ3">
        <v>-421331</v>
      </c>
      <c r="AS3">
        <v>179755</v>
      </c>
      <c r="AU3">
        <v>1389133</v>
      </c>
      <c r="AV3">
        <v>163.764788636459</v>
      </c>
    </row>
    <row r="4" spans="1:48" x14ac:dyDescent="0.2">
      <c r="A4" t="s">
        <v>61</v>
      </c>
      <c r="B4" t="s">
        <v>62</v>
      </c>
      <c r="C4">
        <v>5696725.1500000004</v>
      </c>
      <c r="D4">
        <v>0</v>
      </c>
      <c r="E4">
        <v>1203783.1100000001</v>
      </c>
      <c r="F4">
        <v>2412730.29</v>
      </c>
      <c r="G4">
        <v>2795147</v>
      </c>
      <c r="I4">
        <v>3.2200431379999999</v>
      </c>
      <c r="J4">
        <v>25321980.43</v>
      </c>
      <c r="K4">
        <v>11.74635256</v>
      </c>
      <c r="L4">
        <v>2840332.48</v>
      </c>
      <c r="M4">
        <v>5395547.3899999997</v>
      </c>
      <c r="N4">
        <v>7388932.5</v>
      </c>
      <c r="O4">
        <v>215573134.69999999</v>
      </c>
      <c r="P4">
        <v>14.257085760000001</v>
      </c>
      <c r="Q4">
        <v>1116598.44</v>
      </c>
      <c r="R4">
        <v>20008.68</v>
      </c>
      <c r="S4" t="s">
        <v>63</v>
      </c>
      <c r="T4" t="s">
        <v>51</v>
      </c>
      <c r="U4" t="s">
        <v>64</v>
      </c>
      <c r="V4" t="s">
        <v>53</v>
      </c>
      <c r="W4" t="s">
        <v>53</v>
      </c>
      <c r="X4" t="s">
        <v>54</v>
      </c>
      <c r="Y4" t="s">
        <v>55</v>
      </c>
      <c r="Z4" t="s">
        <v>56</v>
      </c>
      <c r="AA4" t="s">
        <v>57</v>
      </c>
      <c r="AB4" t="s">
        <v>58</v>
      </c>
      <c r="AC4" t="s">
        <v>65</v>
      </c>
      <c r="AD4">
        <v>121.8515506</v>
      </c>
      <c r="AE4">
        <v>6941547.9299999997</v>
      </c>
      <c r="AF4">
        <v>208591646.90000001</v>
      </c>
      <c r="AH4">
        <v>81.809285310000007</v>
      </c>
      <c r="AI4">
        <v>96.761429590000006</v>
      </c>
      <c r="AJ4">
        <v>14240806.050000001</v>
      </c>
      <c r="AK4">
        <v>12.75226376</v>
      </c>
      <c r="AL4">
        <v>7885176.4900000002</v>
      </c>
      <c r="AM4">
        <v>30734446.690000001</v>
      </c>
      <c r="AN4">
        <v>30734446.690000001</v>
      </c>
      <c r="AO4">
        <v>1488904.02</v>
      </c>
      <c r="AR4">
        <v>4366007.03</v>
      </c>
      <c r="AS4">
        <v>1283572.8</v>
      </c>
      <c r="AT4">
        <v>82.492694592495198</v>
      </c>
      <c r="AU4">
        <v>28895839.25</v>
      </c>
      <c r="AV4">
        <v>49.870175930000002</v>
      </c>
    </row>
    <row r="5" spans="1:48" x14ac:dyDescent="0.2">
      <c r="A5" t="s">
        <v>66</v>
      </c>
      <c r="B5" t="s">
        <v>63</v>
      </c>
      <c r="C5">
        <v>2659681.75</v>
      </c>
      <c r="I5">
        <v>4.8490990584185303</v>
      </c>
      <c r="J5">
        <v>5429304.6600000001</v>
      </c>
      <c r="K5">
        <v>17.521319148350798</v>
      </c>
      <c r="L5">
        <v>1054275.68</v>
      </c>
      <c r="N5">
        <v>6699797.7100000102</v>
      </c>
      <c r="O5">
        <v>30986848.73</v>
      </c>
      <c r="P5">
        <v>33.398813574677398</v>
      </c>
      <c r="Q5">
        <v>501378.65</v>
      </c>
      <c r="R5">
        <v>41094.57</v>
      </c>
      <c r="S5" t="s">
        <v>67</v>
      </c>
      <c r="T5" t="s">
        <v>51</v>
      </c>
      <c r="U5" t="s">
        <v>68</v>
      </c>
      <c r="V5" t="s">
        <v>69</v>
      </c>
      <c r="W5" t="s">
        <v>70</v>
      </c>
      <c r="X5" t="s">
        <v>71</v>
      </c>
      <c r="Y5" t="s">
        <v>72</v>
      </c>
      <c r="Z5" t="s">
        <v>73</v>
      </c>
      <c r="AA5" t="s">
        <v>74</v>
      </c>
      <c r="AB5" t="s">
        <v>58</v>
      </c>
      <c r="AC5" t="s">
        <v>75</v>
      </c>
      <c r="AD5">
        <v>56.494841535082301</v>
      </c>
      <c r="AE5">
        <v>1502582.99</v>
      </c>
      <c r="AF5">
        <v>29483905.739999998</v>
      </c>
      <c r="AH5">
        <v>75.762538212771702</v>
      </c>
      <c r="AI5">
        <v>95.149739158390403</v>
      </c>
      <c r="AJ5">
        <v>1504524.41</v>
      </c>
      <c r="AK5">
        <v>81.804873372926593</v>
      </c>
      <c r="AL5">
        <v>297306.23999999999</v>
      </c>
      <c r="AM5">
        <v>10349239.84</v>
      </c>
      <c r="AN5">
        <v>10349239.84</v>
      </c>
      <c r="AO5">
        <v>916017.43000000203</v>
      </c>
      <c r="AR5">
        <v>328526.38</v>
      </c>
      <c r="AS5">
        <v>814893.49</v>
      </c>
      <c r="AU5">
        <v>13329644.33</v>
      </c>
      <c r="AV5">
        <v>162.75564035228101</v>
      </c>
    </row>
    <row r="6" spans="1:48" x14ac:dyDescent="0.2">
      <c r="A6" t="s">
        <v>66</v>
      </c>
      <c r="B6" t="s">
        <v>76</v>
      </c>
      <c r="C6">
        <v>2351171</v>
      </c>
      <c r="H6">
        <v>1539531</v>
      </c>
      <c r="I6">
        <v>2.1276655651359402</v>
      </c>
      <c r="N6">
        <v>4280966</v>
      </c>
      <c r="O6">
        <v>34095584</v>
      </c>
      <c r="P6">
        <v>32.397705814336497</v>
      </c>
      <c r="S6" t="s">
        <v>67</v>
      </c>
      <c r="T6" t="s">
        <v>51</v>
      </c>
      <c r="U6" t="s">
        <v>68</v>
      </c>
      <c r="V6" t="s">
        <v>69</v>
      </c>
      <c r="W6" t="s">
        <v>70</v>
      </c>
      <c r="X6" t="s">
        <v>71</v>
      </c>
      <c r="Y6" t="s">
        <v>72</v>
      </c>
      <c r="Z6" t="s">
        <v>73</v>
      </c>
      <c r="AA6" t="s">
        <v>74</v>
      </c>
      <c r="AB6" t="s">
        <v>58</v>
      </c>
      <c r="AC6" t="s">
        <v>75</v>
      </c>
      <c r="AD6">
        <v>30.854412545918599</v>
      </c>
      <c r="AE6">
        <v>725440</v>
      </c>
      <c r="AF6">
        <v>33370144</v>
      </c>
      <c r="AH6">
        <v>77.681602403407993</v>
      </c>
      <c r="AI6">
        <v>97.872334434864101</v>
      </c>
      <c r="AK6">
        <v>46.183431512911703</v>
      </c>
      <c r="AM6">
        <v>11046187</v>
      </c>
      <c r="AN6">
        <v>11046187</v>
      </c>
      <c r="AO6">
        <v>-443034</v>
      </c>
      <c r="AP6">
        <v>-443034</v>
      </c>
      <c r="AQ6">
        <v>3087310</v>
      </c>
      <c r="AT6">
        <v>55.9677168257113</v>
      </c>
      <c r="AU6">
        <v>2741435</v>
      </c>
      <c r="AV6">
        <v>29.574837914993701</v>
      </c>
    </row>
    <row r="7" spans="1:48" x14ac:dyDescent="0.2">
      <c r="A7" t="s">
        <v>77</v>
      </c>
      <c r="B7" t="s">
        <v>63</v>
      </c>
      <c r="C7">
        <v>210042.14</v>
      </c>
      <c r="D7">
        <v>0</v>
      </c>
      <c r="E7">
        <v>0</v>
      </c>
      <c r="F7">
        <v>485896.47</v>
      </c>
      <c r="G7">
        <v>293005.31</v>
      </c>
      <c r="H7">
        <v>35718.679999999797</v>
      </c>
      <c r="I7">
        <v>0.89896703417566404</v>
      </c>
      <c r="J7">
        <v>1827342.88</v>
      </c>
      <c r="K7">
        <v>38.551978541830501</v>
      </c>
      <c r="L7">
        <v>139304.04</v>
      </c>
      <c r="M7">
        <v>339997.93</v>
      </c>
      <c r="N7">
        <v>3137345.2</v>
      </c>
      <c r="O7">
        <v>4739945.78</v>
      </c>
      <c r="P7">
        <v>55.237755483354903</v>
      </c>
      <c r="Q7">
        <v>191475.26</v>
      </c>
      <c r="R7">
        <v>28</v>
      </c>
      <c r="T7" t="s">
        <v>51</v>
      </c>
      <c r="U7" t="s">
        <v>78</v>
      </c>
      <c r="V7" t="s">
        <v>79</v>
      </c>
      <c r="W7" t="s">
        <v>80</v>
      </c>
      <c r="X7" t="s">
        <v>54</v>
      </c>
      <c r="Y7" t="s">
        <v>81</v>
      </c>
      <c r="Z7" t="s">
        <v>82</v>
      </c>
      <c r="AA7" t="s">
        <v>57</v>
      </c>
      <c r="AB7" t="s">
        <v>58</v>
      </c>
      <c r="AC7" t="s">
        <v>83</v>
      </c>
      <c r="AD7">
        <v>20.286667237346101</v>
      </c>
      <c r="AF7">
        <v>4695107.97</v>
      </c>
      <c r="AH7">
        <v>55.899063258905002</v>
      </c>
      <c r="AI7">
        <v>99.054043820729106</v>
      </c>
      <c r="AJ7">
        <v>482109.13000000099</v>
      </c>
      <c r="AK7">
        <v>240.55767816559899</v>
      </c>
      <c r="AL7">
        <v>1116079.6499999999</v>
      </c>
      <c r="AM7">
        <v>2618239.66</v>
      </c>
      <c r="AN7">
        <v>2618239.66</v>
      </c>
      <c r="AS7">
        <v>47453</v>
      </c>
      <c r="AU7">
        <v>3101626.52</v>
      </c>
      <c r="AV7">
        <v>237.81892862412701</v>
      </c>
    </row>
    <row r="8" spans="1:48" x14ac:dyDescent="0.2">
      <c r="A8" t="s">
        <v>77</v>
      </c>
      <c r="B8" t="s">
        <v>84</v>
      </c>
      <c r="C8">
        <v>601152.51</v>
      </c>
      <c r="D8">
        <v>0</v>
      </c>
      <c r="E8">
        <v>0</v>
      </c>
      <c r="F8">
        <v>59031.32</v>
      </c>
      <c r="G8">
        <v>216584.63</v>
      </c>
      <c r="I8">
        <v>9.6405336687195096</v>
      </c>
      <c r="J8">
        <v>1690159.66</v>
      </c>
      <c r="K8">
        <v>32.705252051482603</v>
      </c>
      <c r="L8">
        <v>15930</v>
      </c>
      <c r="M8">
        <v>270685.58</v>
      </c>
      <c r="N8">
        <v>3803166.17</v>
      </c>
      <c r="O8">
        <v>5167853.95</v>
      </c>
      <c r="P8">
        <v>56.544153884224997</v>
      </c>
      <c r="Q8">
        <v>374115.71</v>
      </c>
      <c r="R8">
        <v>57</v>
      </c>
      <c r="T8" t="s">
        <v>51</v>
      </c>
      <c r="U8" t="s">
        <v>78</v>
      </c>
      <c r="V8" t="s">
        <v>79</v>
      </c>
      <c r="W8" t="s">
        <v>80</v>
      </c>
      <c r="X8" t="s">
        <v>54</v>
      </c>
      <c r="Y8" t="s">
        <v>81</v>
      </c>
      <c r="Z8" t="s">
        <v>82</v>
      </c>
      <c r="AA8" t="s">
        <v>57</v>
      </c>
      <c r="AB8" t="s">
        <v>58</v>
      </c>
      <c r="AC8" t="s">
        <v>83</v>
      </c>
      <c r="AD8">
        <v>82.8755917529149</v>
      </c>
      <c r="AE8">
        <v>498208.700000001</v>
      </c>
      <c r="AF8">
        <v>4674725.37</v>
      </c>
      <c r="AH8">
        <v>53.6446930741918</v>
      </c>
      <c r="AI8">
        <v>90.457768644951699</v>
      </c>
      <c r="AJ8">
        <v>905944.89000000095</v>
      </c>
      <c r="AK8">
        <v>292.88133801109302</v>
      </c>
      <c r="AL8">
        <v>1412165.31</v>
      </c>
      <c r="AM8">
        <v>2922119.29</v>
      </c>
      <c r="AN8">
        <v>2922119.29</v>
      </c>
      <c r="AO8">
        <v>299901.11000000098</v>
      </c>
      <c r="AR8">
        <v>90841.600000000006</v>
      </c>
      <c r="AS8">
        <v>111243</v>
      </c>
      <c r="AU8">
        <v>4060477.09</v>
      </c>
      <c r="AV8">
        <v>312.69681889355599</v>
      </c>
    </row>
    <row r="9" spans="1:48" x14ac:dyDescent="0.2">
      <c r="A9" t="s">
        <v>77</v>
      </c>
      <c r="B9" t="s">
        <v>85</v>
      </c>
      <c r="C9">
        <v>268794</v>
      </c>
      <c r="D9">
        <v>0</v>
      </c>
      <c r="E9">
        <v>0</v>
      </c>
      <c r="F9">
        <v>73001.179999999993</v>
      </c>
      <c r="G9">
        <v>127901.56</v>
      </c>
      <c r="H9">
        <v>-674995</v>
      </c>
      <c r="I9">
        <v>16.066081746029401</v>
      </c>
      <c r="J9">
        <v>1473571.04</v>
      </c>
      <c r="K9">
        <v>29.64988834</v>
      </c>
      <c r="L9">
        <v>57473</v>
      </c>
      <c r="M9">
        <v>116727.83</v>
      </c>
      <c r="N9">
        <v>2939459</v>
      </c>
      <c r="O9">
        <v>4969905</v>
      </c>
      <c r="P9">
        <v>67.149774492671398</v>
      </c>
      <c r="Q9">
        <v>209069.3</v>
      </c>
      <c r="T9" t="s">
        <v>51</v>
      </c>
      <c r="U9" t="s">
        <v>78</v>
      </c>
      <c r="V9" t="s">
        <v>79</v>
      </c>
      <c r="W9" t="s">
        <v>80</v>
      </c>
      <c r="X9" t="s">
        <v>54</v>
      </c>
      <c r="Y9" t="s">
        <v>81</v>
      </c>
      <c r="Z9" t="s">
        <v>82</v>
      </c>
      <c r="AA9" t="s">
        <v>57</v>
      </c>
      <c r="AB9" t="s">
        <v>58</v>
      </c>
      <c r="AC9" t="s">
        <v>83</v>
      </c>
      <c r="AD9">
        <v>297.05610988340499</v>
      </c>
      <c r="AE9">
        <v>798469</v>
      </c>
      <c r="AF9">
        <v>4171435</v>
      </c>
      <c r="AH9">
        <v>49.654872678652801</v>
      </c>
      <c r="AI9">
        <v>83.9338981328617</v>
      </c>
      <c r="AJ9">
        <v>1171329.08</v>
      </c>
      <c r="AK9">
        <v>254</v>
      </c>
      <c r="AL9">
        <v>1978556.72</v>
      </c>
      <c r="AM9">
        <v>3337279.47</v>
      </c>
      <c r="AN9">
        <v>3337280</v>
      </c>
      <c r="AO9">
        <v>444083</v>
      </c>
      <c r="AR9">
        <v>67651.42</v>
      </c>
      <c r="AS9">
        <v>193324.77</v>
      </c>
      <c r="AU9">
        <v>3614454</v>
      </c>
      <c r="AV9">
        <v>312</v>
      </c>
    </row>
    <row r="10" spans="1:48" x14ac:dyDescent="0.2">
      <c r="A10" t="s">
        <v>77</v>
      </c>
      <c r="B10" t="s">
        <v>86</v>
      </c>
      <c r="C10">
        <v>588550</v>
      </c>
      <c r="H10">
        <v>-1077751</v>
      </c>
      <c r="I10">
        <v>8.9705143449564702</v>
      </c>
      <c r="N10">
        <v>2798191</v>
      </c>
      <c r="O10">
        <v>4398410</v>
      </c>
      <c r="P10">
        <v>52.216778335807703</v>
      </c>
      <c r="T10" t="s">
        <v>51</v>
      </c>
      <c r="U10" t="s">
        <v>78</v>
      </c>
      <c r="V10" t="s">
        <v>79</v>
      </c>
      <c r="W10" t="s">
        <v>80</v>
      </c>
      <c r="X10" t="s">
        <v>54</v>
      </c>
      <c r="Y10" t="s">
        <v>81</v>
      </c>
      <c r="Z10" t="s">
        <v>82</v>
      </c>
      <c r="AA10" t="s">
        <v>57</v>
      </c>
      <c r="AB10" t="s">
        <v>58</v>
      </c>
      <c r="AC10" t="s">
        <v>83</v>
      </c>
      <c r="AD10">
        <v>67.039333956333394</v>
      </c>
      <c r="AE10">
        <v>394560</v>
      </c>
      <c r="AF10">
        <v>4003850</v>
      </c>
      <c r="AH10">
        <v>51.6382510952822</v>
      </c>
      <c r="AI10">
        <v>91.029485655043501</v>
      </c>
      <c r="AK10">
        <v>251.59502978</v>
      </c>
      <c r="AM10">
        <v>2296708</v>
      </c>
      <c r="AN10">
        <v>2296708</v>
      </c>
      <c r="AO10">
        <v>13295</v>
      </c>
      <c r="AP10">
        <v>13295</v>
      </c>
      <c r="AQ10">
        <v>83455</v>
      </c>
      <c r="AU10">
        <v>3875942</v>
      </c>
      <c r="AV10">
        <v>348.49934938000001</v>
      </c>
    </row>
    <row r="11" spans="1:48" x14ac:dyDescent="0.2">
      <c r="A11" t="s">
        <v>77</v>
      </c>
      <c r="B11" t="s">
        <v>87</v>
      </c>
      <c r="C11">
        <v>669027</v>
      </c>
      <c r="D11">
        <v>83449</v>
      </c>
      <c r="F11">
        <v>838812</v>
      </c>
      <c r="G11">
        <v>261355</v>
      </c>
      <c r="H11">
        <v>-202995</v>
      </c>
      <c r="I11">
        <v>5.4712413814015504</v>
      </c>
      <c r="M11">
        <v>771409</v>
      </c>
      <c r="N11">
        <v>1612240</v>
      </c>
      <c r="O11">
        <v>5474498</v>
      </c>
      <c r="P11">
        <v>55.0941657116324</v>
      </c>
      <c r="Q11">
        <v>106647</v>
      </c>
      <c r="T11" t="s">
        <v>51</v>
      </c>
      <c r="U11" t="s">
        <v>78</v>
      </c>
      <c r="V11" t="s">
        <v>79</v>
      </c>
      <c r="W11" t="s">
        <v>80</v>
      </c>
      <c r="X11" t="s">
        <v>54</v>
      </c>
      <c r="Y11" t="s">
        <v>81</v>
      </c>
      <c r="Z11" t="s">
        <v>82</v>
      </c>
      <c r="AA11" t="s">
        <v>57</v>
      </c>
      <c r="AB11" t="s">
        <v>58</v>
      </c>
      <c r="AC11" t="s">
        <v>83</v>
      </c>
      <c r="AD11">
        <v>44.769942020277199</v>
      </c>
      <c r="AE11">
        <v>299523</v>
      </c>
      <c r="AF11">
        <v>5174975</v>
      </c>
      <c r="AG11">
        <v>2576755</v>
      </c>
      <c r="AH11">
        <v>47.068333936737197</v>
      </c>
      <c r="AI11">
        <v>94.528758618598403</v>
      </c>
      <c r="AK11">
        <v>112.156367905159</v>
      </c>
      <c r="AL11">
        <v>402605</v>
      </c>
      <c r="AM11">
        <v>2722050</v>
      </c>
      <c r="AN11">
        <v>3016129</v>
      </c>
      <c r="AO11">
        <v>8125</v>
      </c>
      <c r="AP11">
        <v>8125</v>
      </c>
      <c r="AQ11">
        <v>-355754</v>
      </c>
      <c r="AR11">
        <v>86552</v>
      </c>
      <c r="AS11">
        <v>171221</v>
      </c>
      <c r="AU11">
        <v>1815235</v>
      </c>
      <c r="AV11">
        <v>126.27782742911801</v>
      </c>
    </row>
    <row r="12" spans="1:48" x14ac:dyDescent="0.2">
      <c r="A12" t="s">
        <v>77</v>
      </c>
      <c r="B12" t="s">
        <v>88</v>
      </c>
      <c r="C12">
        <v>1000000</v>
      </c>
      <c r="D12">
        <v>0</v>
      </c>
      <c r="E12">
        <v>0</v>
      </c>
      <c r="F12">
        <v>1639186</v>
      </c>
      <c r="G12">
        <v>527147</v>
      </c>
      <c r="H12">
        <v>-376907</v>
      </c>
      <c r="I12">
        <v>6.7428646278355124</v>
      </c>
      <c r="L12">
        <v>30090</v>
      </c>
      <c r="M12">
        <v>1015150</v>
      </c>
      <c r="N12">
        <v>741963</v>
      </c>
      <c r="O12">
        <v>5618873</v>
      </c>
      <c r="P12">
        <v>55.21740747655268</v>
      </c>
      <c r="Q12">
        <v>60000</v>
      </c>
      <c r="R12">
        <v>0</v>
      </c>
      <c r="T12" t="s">
        <v>51</v>
      </c>
      <c r="U12" t="s">
        <v>78</v>
      </c>
      <c r="V12" t="s">
        <v>79</v>
      </c>
      <c r="W12" t="s">
        <v>80</v>
      </c>
      <c r="X12" t="s">
        <v>54</v>
      </c>
      <c r="Y12" t="s">
        <v>81</v>
      </c>
      <c r="Z12" t="s">
        <v>82</v>
      </c>
      <c r="AA12" t="s">
        <v>57</v>
      </c>
      <c r="AB12" t="s">
        <v>89</v>
      </c>
      <c r="AC12" t="s">
        <v>83</v>
      </c>
      <c r="AD12">
        <v>37.887300000000003</v>
      </c>
      <c r="AE12">
        <v>378873</v>
      </c>
      <c r="AF12">
        <v>5240000</v>
      </c>
      <c r="AG12">
        <v>2760000</v>
      </c>
      <c r="AH12">
        <v>49.120170539537021</v>
      </c>
      <c r="AI12">
        <v>93.257135372164484</v>
      </c>
      <c r="AK12">
        <v>50.974557251908401</v>
      </c>
      <c r="AL12">
        <v>282930</v>
      </c>
      <c r="AM12">
        <v>3860513</v>
      </c>
      <c r="AN12">
        <v>3102596</v>
      </c>
      <c r="AO12">
        <v>-106127</v>
      </c>
      <c r="AP12">
        <v>-106127</v>
      </c>
      <c r="AQ12">
        <v>-182011</v>
      </c>
      <c r="AR12">
        <v>289704</v>
      </c>
      <c r="AS12">
        <v>16306</v>
      </c>
      <c r="AU12">
        <v>1118870</v>
      </c>
      <c r="AV12">
        <v>76.868931297709906</v>
      </c>
    </row>
    <row r="13" spans="1:48" x14ac:dyDescent="0.2">
      <c r="A13" t="s">
        <v>90</v>
      </c>
      <c r="B13" t="s">
        <v>62</v>
      </c>
      <c r="C13">
        <v>687230.28</v>
      </c>
      <c r="D13">
        <v>74082.429999999993</v>
      </c>
      <c r="E13">
        <v>0</v>
      </c>
      <c r="F13">
        <v>656982.22</v>
      </c>
      <c r="G13">
        <v>3562109.82</v>
      </c>
      <c r="I13">
        <v>16.272343530000001</v>
      </c>
      <c r="J13">
        <v>5788884.6399999997</v>
      </c>
      <c r="K13">
        <v>68.022163300000003</v>
      </c>
      <c r="L13">
        <v>426331.33</v>
      </c>
      <c r="M13">
        <v>263604.67</v>
      </c>
      <c r="N13">
        <v>2837131.99</v>
      </c>
      <c r="O13">
        <v>8510291.8800000008</v>
      </c>
      <c r="P13">
        <v>67.673834940000006</v>
      </c>
      <c r="Q13">
        <v>480650.61</v>
      </c>
      <c r="S13" t="s">
        <v>49</v>
      </c>
      <c r="T13" t="s">
        <v>51</v>
      </c>
      <c r="U13" t="s">
        <v>91</v>
      </c>
      <c r="V13" t="s">
        <v>92</v>
      </c>
      <c r="W13" t="s">
        <v>80</v>
      </c>
      <c r="X13" t="s">
        <v>54</v>
      </c>
      <c r="Y13" t="s">
        <v>93</v>
      </c>
      <c r="Z13" t="s">
        <v>82</v>
      </c>
      <c r="AA13" t="s">
        <v>57</v>
      </c>
      <c r="AB13" t="s">
        <v>58</v>
      </c>
      <c r="AC13" t="s">
        <v>94</v>
      </c>
      <c r="AD13">
        <v>201.50799090000001</v>
      </c>
      <c r="AE13">
        <v>1384823.93</v>
      </c>
      <c r="AF13">
        <v>7125467.9500000002</v>
      </c>
      <c r="AH13">
        <v>13.240389240000001</v>
      </c>
      <c r="AI13">
        <v>83.727656469999999</v>
      </c>
      <c r="AJ13">
        <v>1670399.22</v>
      </c>
      <c r="AK13">
        <v>143.3404127</v>
      </c>
      <c r="AL13">
        <v>37094.199999999997</v>
      </c>
      <c r="AM13">
        <v>5759240.8799999999</v>
      </c>
      <c r="AN13">
        <v>5759240.8799999999</v>
      </c>
      <c r="AO13">
        <v>899673.92</v>
      </c>
      <c r="AR13">
        <v>124805</v>
      </c>
      <c r="AS13">
        <v>72754.09</v>
      </c>
      <c r="AU13">
        <v>4472778.58</v>
      </c>
      <c r="AV13">
        <v>225.97818140000001</v>
      </c>
    </row>
    <row r="14" spans="1:48" x14ac:dyDescent="0.2">
      <c r="A14" t="s">
        <v>90</v>
      </c>
      <c r="B14" t="s">
        <v>49</v>
      </c>
      <c r="C14">
        <v>791991.71</v>
      </c>
      <c r="D14">
        <v>25839</v>
      </c>
      <c r="E14">
        <v>0</v>
      </c>
      <c r="F14">
        <v>1146811.78</v>
      </c>
      <c r="G14">
        <v>3283583.47</v>
      </c>
      <c r="H14">
        <v>-1095142.03</v>
      </c>
      <c r="I14">
        <v>10.869465849999999</v>
      </c>
      <c r="J14">
        <v>5722823.1100000003</v>
      </c>
      <c r="K14">
        <v>29.400346219999999</v>
      </c>
      <c r="L14">
        <v>251257.82</v>
      </c>
      <c r="M14">
        <v>266713.62</v>
      </c>
      <c r="N14">
        <v>4323266.18</v>
      </c>
      <c r="O14">
        <v>19465155.5</v>
      </c>
      <c r="P14">
        <v>30.72398523</v>
      </c>
      <c r="Q14">
        <v>473169.72</v>
      </c>
      <c r="S14" t="s">
        <v>49</v>
      </c>
      <c r="T14" t="s">
        <v>51</v>
      </c>
      <c r="U14" t="s">
        <v>91</v>
      </c>
      <c r="V14" t="s">
        <v>92</v>
      </c>
      <c r="W14" t="s">
        <v>80</v>
      </c>
      <c r="X14" t="s">
        <v>54</v>
      </c>
      <c r="Y14" t="s">
        <v>93</v>
      </c>
      <c r="Z14" t="s">
        <v>82</v>
      </c>
      <c r="AA14" t="s">
        <v>57</v>
      </c>
      <c r="AB14" t="s">
        <v>58</v>
      </c>
      <c r="AC14" t="s">
        <v>94</v>
      </c>
      <c r="AD14">
        <v>267.14401220000002</v>
      </c>
      <c r="AE14">
        <v>2115758.4300000002</v>
      </c>
      <c r="AF14">
        <v>17329456.489999998</v>
      </c>
      <c r="AH14">
        <v>58.732772410000003</v>
      </c>
      <c r="AI14">
        <v>89.028091709999998</v>
      </c>
      <c r="AJ14">
        <v>1761963.16</v>
      </c>
      <c r="AK14">
        <v>89.811000460000002</v>
      </c>
      <c r="AL14">
        <v>233006.75</v>
      </c>
      <c r="AM14">
        <v>5980471.5</v>
      </c>
      <c r="AN14">
        <v>5980471.5</v>
      </c>
      <c r="AO14">
        <v>1288092.21</v>
      </c>
      <c r="AR14">
        <v>134400.39000000001</v>
      </c>
      <c r="AS14">
        <v>63862.559999999998</v>
      </c>
      <c r="AT14">
        <v>87.584456240677198</v>
      </c>
      <c r="AU14">
        <v>5418408.21</v>
      </c>
      <c r="AV14">
        <v>112.56134640000001</v>
      </c>
    </row>
    <row r="15" spans="1:48" x14ac:dyDescent="0.2">
      <c r="A15" t="s">
        <v>90</v>
      </c>
      <c r="B15" t="s">
        <v>86</v>
      </c>
      <c r="C15">
        <v>1547827</v>
      </c>
      <c r="H15">
        <v>-2692086</v>
      </c>
      <c r="I15">
        <v>4.6980600363674201</v>
      </c>
      <c r="N15">
        <v>3369609</v>
      </c>
      <c r="O15">
        <v>16765005</v>
      </c>
      <c r="P15">
        <v>16.5230908073096</v>
      </c>
      <c r="S15" t="s">
        <v>49</v>
      </c>
      <c r="T15" t="s">
        <v>51</v>
      </c>
      <c r="U15" t="s">
        <v>91</v>
      </c>
      <c r="V15" t="s">
        <v>92</v>
      </c>
      <c r="W15" t="s">
        <v>80</v>
      </c>
      <c r="X15" t="s">
        <v>54</v>
      </c>
      <c r="Y15" t="s">
        <v>93</v>
      </c>
      <c r="Z15" t="s">
        <v>82</v>
      </c>
      <c r="AA15" t="s">
        <v>57</v>
      </c>
      <c r="AB15" t="s">
        <v>58</v>
      </c>
      <c r="AC15" t="s">
        <v>94</v>
      </c>
      <c r="AD15">
        <v>50.8861778480412</v>
      </c>
      <c r="AE15">
        <v>787630</v>
      </c>
      <c r="AF15">
        <v>15977374</v>
      </c>
      <c r="AH15">
        <v>76.718390480647003</v>
      </c>
      <c r="AI15">
        <v>95.301933998826698</v>
      </c>
      <c r="AK15">
        <v>75.923567915000007</v>
      </c>
      <c r="AM15">
        <v>2770097</v>
      </c>
      <c r="AN15">
        <v>2770097</v>
      </c>
      <c r="AO15">
        <v>215622</v>
      </c>
      <c r="AP15">
        <v>215622</v>
      </c>
      <c r="AQ15">
        <v>-820600</v>
      </c>
      <c r="AT15">
        <v>84.110728865199206</v>
      </c>
      <c r="AU15">
        <v>6061695</v>
      </c>
      <c r="AV15">
        <v>136.58128049999999</v>
      </c>
    </row>
    <row r="16" spans="1:48" x14ac:dyDescent="0.2">
      <c r="A16" t="s">
        <v>90</v>
      </c>
      <c r="B16" t="s">
        <v>95</v>
      </c>
      <c r="C16">
        <v>1811775</v>
      </c>
      <c r="D16">
        <v>160232</v>
      </c>
      <c r="E16">
        <v>0</v>
      </c>
      <c r="F16">
        <v>1098112</v>
      </c>
      <c r="G16">
        <v>933643</v>
      </c>
      <c r="H16">
        <v>-3098358</v>
      </c>
      <c r="I16">
        <v>3.92320787054298</v>
      </c>
      <c r="L16">
        <v>32750</v>
      </c>
      <c r="M16">
        <v>635705</v>
      </c>
      <c r="N16">
        <v>2372754</v>
      </c>
      <c r="O16">
        <v>17299950</v>
      </c>
      <c r="P16">
        <v>17.232419746877898</v>
      </c>
      <c r="Q16">
        <v>259561</v>
      </c>
      <c r="R16">
        <v>0</v>
      </c>
      <c r="S16" t="s">
        <v>49</v>
      </c>
      <c r="T16" t="s">
        <v>51</v>
      </c>
      <c r="U16" t="s">
        <v>91</v>
      </c>
      <c r="V16" t="s">
        <v>92</v>
      </c>
      <c r="W16" t="s">
        <v>80</v>
      </c>
      <c r="X16" t="s">
        <v>54</v>
      </c>
      <c r="Y16" t="s">
        <v>93</v>
      </c>
      <c r="Z16" t="s">
        <v>82</v>
      </c>
      <c r="AA16" t="s">
        <v>57</v>
      </c>
      <c r="AB16" t="s">
        <v>58</v>
      </c>
      <c r="AC16" t="s">
        <v>94</v>
      </c>
      <c r="AD16">
        <v>37.461218970346799</v>
      </c>
      <c r="AE16">
        <v>678713</v>
      </c>
      <c r="AF16">
        <v>16621237</v>
      </c>
      <c r="AG16">
        <v>13491281</v>
      </c>
      <c r="AH16">
        <v>77.984508625747495</v>
      </c>
      <c r="AI16">
        <v>96.076792129457004</v>
      </c>
      <c r="AK16">
        <v>51.3915685096121</v>
      </c>
      <c r="AL16">
        <v>0</v>
      </c>
      <c r="AM16">
        <v>3415456</v>
      </c>
      <c r="AN16">
        <v>2981200</v>
      </c>
      <c r="AO16">
        <v>75411</v>
      </c>
      <c r="AP16">
        <v>75411</v>
      </c>
      <c r="AQ16">
        <v>203685</v>
      </c>
      <c r="AR16">
        <v>179929</v>
      </c>
      <c r="AS16">
        <v>115524</v>
      </c>
      <c r="AT16">
        <v>84.193528681954007</v>
      </c>
      <c r="AU16">
        <v>5471112</v>
      </c>
      <c r="AV16">
        <v>118.49902146272299</v>
      </c>
    </row>
    <row r="17" spans="1:48" x14ac:dyDescent="0.2">
      <c r="A17" t="s">
        <v>96</v>
      </c>
      <c r="B17" t="s">
        <v>86</v>
      </c>
      <c r="C17">
        <v>58787717</v>
      </c>
      <c r="H17">
        <v>-104568250</v>
      </c>
      <c r="I17">
        <v>3.13418490832355</v>
      </c>
      <c r="N17">
        <v>78166301</v>
      </c>
      <c r="O17">
        <v>619331168</v>
      </c>
      <c r="P17">
        <v>19.138434673450799</v>
      </c>
      <c r="S17" t="s">
        <v>84</v>
      </c>
      <c r="T17" t="s">
        <v>51</v>
      </c>
      <c r="U17" t="s">
        <v>97</v>
      </c>
      <c r="V17" t="s">
        <v>98</v>
      </c>
      <c r="W17" t="s">
        <v>80</v>
      </c>
      <c r="X17" t="s">
        <v>54</v>
      </c>
      <c r="Y17" t="s">
        <v>99</v>
      </c>
      <c r="Z17" t="s">
        <v>82</v>
      </c>
      <c r="AA17" t="s">
        <v>57</v>
      </c>
      <c r="AB17" t="s">
        <v>58</v>
      </c>
      <c r="AC17" t="s">
        <v>100</v>
      </c>
      <c r="AD17">
        <v>33.018774993422497</v>
      </c>
      <c r="AE17">
        <v>19410984</v>
      </c>
      <c r="AF17">
        <v>599920184</v>
      </c>
      <c r="AH17">
        <v>81.160090266924897</v>
      </c>
      <c r="AI17">
        <v>96.865815091676396</v>
      </c>
      <c r="AK17">
        <v>46.906020351999999</v>
      </c>
      <c r="AM17">
        <v>119047045.5</v>
      </c>
      <c r="AN17">
        <v>119563800</v>
      </c>
      <c r="AO17">
        <v>5352620</v>
      </c>
      <c r="AP17">
        <v>5199620</v>
      </c>
      <c r="AQ17">
        <v>-52635228</v>
      </c>
      <c r="AT17">
        <v>81.718241570995005</v>
      </c>
      <c r="AU17">
        <v>182734551</v>
      </c>
      <c r="AV17">
        <v>109.65531768</v>
      </c>
    </row>
    <row r="18" spans="1:48" x14ac:dyDescent="0.2">
      <c r="A18" t="s">
        <v>96</v>
      </c>
      <c r="B18" t="s">
        <v>60</v>
      </c>
      <c r="C18">
        <v>45759093</v>
      </c>
      <c r="D18">
        <v>10813660</v>
      </c>
      <c r="E18">
        <v>60438512</v>
      </c>
      <c r="F18">
        <v>19314670</v>
      </c>
      <c r="G18">
        <v>38124140</v>
      </c>
      <c r="H18">
        <v>-148600090</v>
      </c>
      <c r="I18">
        <v>2.45633137399077</v>
      </c>
      <c r="L18">
        <v>586425</v>
      </c>
      <c r="M18">
        <v>8691951</v>
      </c>
      <c r="N18">
        <v>53901010</v>
      </c>
      <c r="O18">
        <v>646368001</v>
      </c>
      <c r="P18">
        <v>21.177001922779301</v>
      </c>
      <c r="Q18">
        <v>3496688</v>
      </c>
      <c r="R18">
        <v>2620407</v>
      </c>
      <c r="S18" t="s">
        <v>84</v>
      </c>
      <c r="T18" t="s">
        <v>51</v>
      </c>
      <c r="U18" t="s">
        <v>97</v>
      </c>
      <c r="V18" t="s">
        <v>98</v>
      </c>
      <c r="W18" t="s">
        <v>80</v>
      </c>
      <c r="X18" t="s">
        <v>54</v>
      </c>
      <c r="Y18" t="s">
        <v>99</v>
      </c>
      <c r="Z18" t="s">
        <v>82</v>
      </c>
      <c r="AA18" t="s">
        <v>57</v>
      </c>
      <c r="AB18" t="s">
        <v>58</v>
      </c>
      <c r="AC18" t="s">
        <v>100</v>
      </c>
      <c r="AD18">
        <v>34.696797858296698</v>
      </c>
      <c r="AE18">
        <v>15876940</v>
      </c>
      <c r="AF18">
        <v>630491061</v>
      </c>
      <c r="AG18">
        <v>517705407</v>
      </c>
      <c r="AH18">
        <v>80.094529153524704</v>
      </c>
      <c r="AI18">
        <v>97.543668626009193</v>
      </c>
      <c r="AK18">
        <v>30.7765879649799</v>
      </c>
      <c r="AL18">
        <v>21755711</v>
      </c>
      <c r="AM18">
        <v>179809999</v>
      </c>
      <c r="AN18">
        <v>136881364</v>
      </c>
      <c r="AO18">
        <v>6223450</v>
      </c>
      <c r="AP18">
        <v>6242535</v>
      </c>
      <c r="AQ18">
        <v>14137025</v>
      </c>
      <c r="AR18">
        <v>6418403</v>
      </c>
      <c r="AS18">
        <v>7549432</v>
      </c>
      <c r="AT18">
        <v>82.354053497597405</v>
      </c>
      <c r="AU18">
        <v>202501100</v>
      </c>
      <c r="AV18">
        <v>115.624789167312</v>
      </c>
    </row>
    <row r="19" spans="1:48" x14ac:dyDescent="0.2">
      <c r="A19" t="s">
        <v>96</v>
      </c>
      <c r="B19" t="s">
        <v>50</v>
      </c>
      <c r="C19">
        <v>83634502</v>
      </c>
      <c r="D19">
        <v>16584740</v>
      </c>
      <c r="E19">
        <v>69284628</v>
      </c>
      <c r="F19">
        <v>15450726</v>
      </c>
      <c r="G19">
        <v>68267463</v>
      </c>
      <c r="H19">
        <v>-168662402</v>
      </c>
      <c r="I19">
        <v>0.497407626096731</v>
      </c>
      <c r="L19">
        <v>512986</v>
      </c>
      <c r="M19">
        <v>13890624</v>
      </c>
      <c r="N19">
        <v>78711935</v>
      </c>
      <c r="O19">
        <v>744775473</v>
      </c>
      <c r="P19">
        <v>24.308430602681781</v>
      </c>
      <c r="Q19">
        <v>2304332</v>
      </c>
      <c r="R19">
        <v>4483628</v>
      </c>
      <c r="S19" t="s">
        <v>84</v>
      </c>
      <c r="T19" t="s">
        <v>51</v>
      </c>
      <c r="U19" t="s">
        <v>97</v>
      </c>
      <c r="V19" t="s">
        <v>98</v>
      </c>
      <c r="W19" t="s">
        <v>80</v>
      </c>
      <c r="X19" t="s">
        <v>54</v>
      </c>
      <c r="Y19" t="s">
        <v>99</v>
      </c>
      <c r="Z19" t="s">
        <v>82</v>
      </c>
      <c r="AA19" t="s">
        <v>57</v>
      </c>
      <c r="AB19" t="s">
        <v>58</v>
      </c>
      <c r="AC19" t="s">
        <v>100</v>
      </c>
      <c r="AD19">
        <v>4.4294757682660686</v>
      </c>
      <c r="AE19">
        <v>3704570</v>
      </c>
      <c r="AF19">
        <v>731070903</v>
      </c>
      <c r="AG19">
        <v>580685139</v>
      </c>
      <c r="AH19">
        <v>77.96781178372666</v>
      </c>
      <c r="AI19">
        <v>98.159905837822876</v>
      </c>
      <c r="AK19">
        <v>38.759984132482998</v>
      </c>
      <c r="AL19">
        <v>30175521</v>
      </c>
      <c r="AM19">
        <v>232262237</v>
      </c>
      <c r="AN19">
        <v>181043229</v>
      </c>
      <c r="AO19">
        <v>-5293430</v>
      </c>
      <c r="AP19">
        <v>-5278325</v>
      </c>
      <c r="AQ19">
        <v>3981125</v>
      </c>
      <c r="AR19">
        <v>7922962</v>
      </c>
      <c r="AS19">
        <v>3384627</v>
      </c>
      <c r="AT19">
        <v>79.046221089449602</v>
      </c>
      <c r="AU19">
        <v>247374337</v>
      </c>
      <c r="AV19">
        <v>121.81412357482399</v>
      </c>
    </row>
    <row r="20" spans="1:48" x14ac:dyDescent="0.2">
      <c r="A20" t="s">
        <v>101</v>
      </c>
      <c r="B20" t="s">
        <v>102</v>
      </c>
      <c r="C20">
        <v>11801982.08</v>
      </c>
      <c r="D20">
        <v>0</v>
      </c>
      <c r="E20">
        <v>0</v>
      </c>
      <c r="F20">
        <v>5693513.4900000002</v>
      </c>
      <c r="G20">
        <v>1730371.94</v>
      </c>
      <c r="I20">
        <v>1.7770503414763901</v>
      </c>
      <c r="J20">
        <v>32031040.489999998</v>
      </c>
      <c r="K20">
        <v>15.572807308778501</v>
      </c>
      <c r="L20">
        <v>6551402.9100000001</v>
      </c>
      <c r="M20">
        <v>4678202.2300000004</v>
      </c>
      <c r="N20">
        <v>6467091.0799999796</v>
      </c>
      <c r="O20">
        <v>205685717.77000001</v>
      </c>
      <c r="P20">
        <v>15.4345114985083</v>
      </c>
      <c r="Q20">
        <v>1964196.81</v>
      </c>
      <c r="R20">
        <v>84236.26</v>
      </c>
      <c r="S20" t="s">
        <v>102</v>
      </c>
      <c r="T20" t="s">
        <v>103</v>
      </c>
      <c r="U20" t="s">
        <v>104</v>
      </c>
      <c r="V20" t="s">
        <v>105</v>
      </c>
      <c r="W20" t="s">
        <v>105</v>
      </c>
      <c r="X20" t="s">
        <v>106</v>
      </c>
      <c r="Y20" t="s">
        <v>107</v>
      </c>
      <c r="Z20" t="s">
        <v>108</v>
      </c>
      <c r="AA20" t="s">
        <v>109</v>
      </c>
      <c r="AB20" t="s">
        <v>58</v>
      </c>
      <c r="AC20" t="s">
        <v>110</v>
      </c>
      <c r="AD20">
        <v>30.9705499061388</v>
      </c>
      <c r="AE20">
        <v>3655138.74999996</v>
      </c>
      <c r="AF20">
        <v>201976909.08000001</v>
      </c>
      <c r="AH20">
        <v>81.013503405390097</v>
      </c>
      <c r="AI20">
        <v>98.196856480746405</v>
      </c>
      <c r="AJ20">
        <v>5735032.3799999598</v>
      </c>
      <c r="AK20">
        <v>11.5268265041022</v>
      </c>
      <c r="AL20">
        <v>5870884.5499999998</v>
      </c>
      <c r="AM20">
        <v>31746585.760000002</v>
      </c>
      <c r="AN20">
        <v>31746585.760000002</v>
      </c>
      <c r="AO20">
        <v>1350767.79999996</v>
      </c>
      <c r="AR20">
        <v>674359.66</v>
      </c>
      <c r="AS20">
        <v>2457575.21</v>
      </c>
      <c r="AT20">
        <v>83.265568338315006</v>
      </c>
      <c r="AU20">
        <v>12457340.470000001</v>
      </c>
      <c r="AV20">
        <v>22.203738980002399</v>
      </c>
    </row>
    <row r="21" spans="1:48" x14ac:dyDescent="0.2">
      <c r="A21" t="s">
        <v>101</v>
      </c>
      <c r="B21" t="s">
        <v>84</v>
      </c>
      <c r="C21">
        <v>4450787.92</v>
      </c>
      <c r="D21">
        <v>0</v>
      </c>
      <c r="E21">
        <v>0</v>
      </c>
      <c r="F21">
        <v>5326374.4800000004</v>
      </c>
      <c r="G21">
        <v>1470819.64</v>
      </c>
      <c r="I21">
        <v>1.72169460501709</v>
      </c>
      <c r="J21">
        <v>28845303.050000001</v>
      </c>
      <c r="K21">
        <v>13.839276988150001</v>
      </c>
      <c r="L21">
        <v>6167565.6399999997</v>
      </c>
      <c r="M21">
        <v>4016428.35</v>
      </c>
      <c r="N21">
        <v>7537494.5000000596</v>
      </c>
      <c r="O21">
        <v>208430708.30000001</v>
      </c>
      <c r="P21">
        <v>14.6288033316634</v>
      </c>
      <c r="Q21">
        <v>2059180.19</v>
      </c>
      <c r="R21">
        <v>95932.3</v>
      </c>
      <c r="S21" t="s">
        <v>102</v>
      </c>
      <c r="T21" t="s">
        <v>103</v>
      </c>
      <c r="U21" t="s">
        <v>104</v>
      </c>
      <c r="V21" t="s">
        <v>105</v>
      </c>
      <c r="W21" t="s">
        <v>105</v>
      </c>
      <c r="X21" t="s">
        <v>106</v>
      </c>
      <c r="Y21" t="s">
        <v>107</v>
      </c>
      <c r="Z21" t="s">
        <v>108</v>
      </c>
      <c r="AA21" t="s">
        <v>109</v>
      </c>
      <c r="AB21" t="s">
        <v>58</v>
      </c>
      <c r="AC21" t="s">
        <v>110</v>
      </c>
      <c r="AD21">
        <v>80.627078272469305</v>
      </c>
      <c r="AE21">
        <v>3588540.26000001</v>
      </c>
      <c r="AF21">
        <v>205379037.84999999</v>
      </c>
      <c r="AH21">
        <v>82.439651403324405</v>
      </c>
      <c r="AI21">
        <v>98.5358825122795</v>
      </c>
      <c r="AJ21">
        <v>6427946.2500000102</v>
      </c>
      <c r="AK21">
        <v>13.212146908497299</v>
      </c>
      <c r="AL21">
        <v>5588220.1799999997</v>
      </c>
      <c r="AM21">
        <v>30490918.399999999</v>
      </c>
      <c r="AN21">
        <v>30490918.399999999</v>
      </c>
      <c r="AR21">
        <v>485257.62</v>
      </c>
      <c r="AS21">
        <v>2373968.67</v>
      </c>
      <c r="AT21">
        <v>83.5339203972798</v>
      </c>
      <c r="AU21">
        <v>13814985.16</v>
      </c>
      <c r="AV21">
        <v>24.215687782276699</v>
      </c>
    </row>
    <row r="22" spans="1:48" x14ac:dyDescent="0.2">
      <c r="A22" t="s">
        <v>101</v>
      </c>
      <c r="B22" t="s">
        <v>62</v>
      </c>
      <c r="C22">
        <v>5387059.3399999999</v>
      </c>
      <c r="D22">
        <v>114861</v>
      </c>
      <c r="E22">
        <v>0</v>
      </c>
      <c r="F22">
        <v>6531894.2000000002</v>
      </c>
      <c r="G22">
        <v>1479582.96</v>
      </c>
      <c r="I22">
        <v>2.7461142860000001</v>
      </c>
      <c r="J22">
        <v>26582541.199999999</v>
      </c>
      <c r="K22">
        <v>12.520793490000001</v>
      </c>
      <c r="L22">
        <v>6344351.4400000004</v>
      </c>
      <c r="M22">
        <v>3901101.04</v>
      </c>
      <c r="N22">
        <v>9519748.1899999995</v>
      </c>
      <c r="O22">
        <v>212307161.09999999</v>
      </c>
      <c r="P22">
        <v>15.39876213</v>
      </c>
      <c r="Q22">
        <v>1933101.09</v>
      </c>
      <c r="R22">
        <v>80939.23</v>
      </c>
      <c r="S22" t="s">
        <v>102</v>
      </c>
      <c r="T22" t="s">
        <v>103</v>
      </c>
      <c r="U22" t="s">
        <v>104</v>
      </c>
      <c r="V22" t="s">
        <v>105</v>
      </c>
      <c r="W22" t="s">
        <v>105</v>
      </c>
      <c r="X22" t="s">
        <v>106</v>
      </c>
      <c r="Y22" t="s">
        <v>107</v>
      </c>
      <c r="Z22" t="s">
        <v>108</v>
      </c>
      <c r="AA22" t="s">
        <v>109</v>
      </c>
      <c r="AB22" t="s">
        <v>58</v>
      </c>
      <c r="AC22" t="s">
        <v>110</v>
      </c>
      <c r="AD22">
        <v>108.225971</v>
      </c>
      <c r="AE22">
        <v>5830197.2800000003</v>
      </c>
      <c r="AF22">
        <v>206365434.30000001</v>
      </c>
      <c r="AH22">
        <v>82.761027240000004</v>
      </c>
      <c r="AI22">
        <v>97.201353600000004</v>
      </c>
      <c r="AJ22">
        <v>6816837.8899999997</v>
      </c>
      <c r="AK22">
        <v>16.606993119999998</v>
      </c>
      <c r="AL22">
        <v>6396866.4000000004</v>
      </c>
      <c r="AM22">
        <v>32692674.719999999</v>
      </c>
      <c r="AN22">
        <v>32692674.719999999</v>
      </c>
      <c r="AO22">
        <v>2095179.52</v>
      </c>
      <c r="AR22">
        <v>1362892.99</v>
      </c>
      <c r="AS22">
        <v>2761971.34</v>
      </c>
      <c r="AT22">
        <v>84.790724222695403</v>
      </c>
      <c r="AU22">
        <v>17657348.07</v>
      </c>
      <c r="AV22">
        <v>30.802858650000001</v>
      </c>
    </row>
    <row r="23" spans="1:48" x14ac:dyDescent="0.2">
      <c r="A23" t="s">
        <v>101</v>
      </c>
      <c r="B23" t="s">
        <v>95</v>
      </c>
      <c r="C23">
        <v>4186389</v>
      </c>
      <c r="D23">
        <v>562403</v>
      </c>
      <c r="F23">
        <v>3098436</v>
      </c>
      <c r="G23">
        <v>6666081</v>
      </c>
      <c r="H23">
        <v>-10486856</v>
      </c>
      <c r="I23">
        <v>2.7469948635322399</v>
      </c>
      <c r="L23">
        <v>623560</v>
      </c>
      <c r="M23">
        <v>4981910</v>
      </c>
      <c r="N23">
        <v>15381178</v>
      </c>
      <c r="O23">
        <v>220752870</v>
      </c>
      <c r="P23">
        <v>13.880920325067599</v>
      </c>
      <c r="Q23">
        <v>3386189</v>
      </c>
      <c r="R23">
        <v>1178445</v>
      </c>
      <c r="S23" t="s">
        <v>102</v>
      </c>
      <c r="T23" t="s">
        <v>103</v>
      </c>
      <c r="U23" t="s">
        <v>104</v>
      </c>
      <c r="V23" t="s">
        <v>105</v>
      </c>
      <c r="W23" t="s">
        <v>105</v>
      </c>
      <c r="X23" t="s">
        <v>106</v>
      </c>
      <c r="Y23" t="s">
        <v>107</v>
      </c>
      <c r="Z23" t="s">
        <v>108</v>
      </c>
      <c r="AA23" t="s">
        <v>109</v>
      </c>
      <c r="AB23" t="s">
        <v>58</v>
      </c>
      <c r="AC23" t="s">
        <v>110</v>
      </c>
      <c r="AD23">
        <v>144.85204313311499</v>
      </c>
      <c r="AE23">
        <v>6064070</v>
      </c>
      <c r="AF23">
        <v>227531904</v>
      </c>
      <c r="AG23">
        <v>184580126</v>
      </c>
      <c r="AH23">
        <v>83.613919039874801</v>
      </c>
      <c r="AI23">
        <v>103.07087015448499</v>
      </c>
      <c r="AK23">
        <v>24.336033684313598</v>
      </c>
      <c r="AL23">
        <v>6781956</v>
      </c>
      <c r="AM23">
        <v>41402103</v>
      </c>
      <c r="AN23">
        <v>30642530</v>
      </c>
      <c r="AO23">
        <v>3006824</v>
      </c>
      <c r="AP23">
        <v>3006824</v>
      </c>
      <c r="AQ23">
        <v>8858430</v>
      </c>
      <c r="AR23">
        <v>1846634</v>
      </c>
      <c r="AS23">
        <v>12276489</v>
      </c>
      <c r="AT23">
        <v>84.638419677477799</v>
      </c>
      <c r="AU23">
        <v>25868034</v>
      </c>
      <c r="AV23">
        <v>40.928292148427701</v>
      </c>
    </row>
    <row r="24" spans="1:48" x14ac:dyDescent="0.2">
      <c r="A24" t="s">
        <v>111</v>
      </c>
      <c r="B24" t="s">
        <v>86</v>
      </c>
      <c r="C24">
        <v>2335203</v>
      </c>
      <c r="H24">
        <v>93873</v>
      </c>
      <c r="I24">
        <v>9.4786591116519094</v>
      </c>
      <c r="N24">
        <v>5094102</v>
      </c>
      <c r="O24">
        <v>15645061</v>
      </c>
      <c r="P24">
        <v>22.9458677086654</v>
      </c>
      <c r="S24" t="s">
        <v>84</v>
      </c>
      <c r="T24" t="s">
        <v>103</v>
      </c>
      <c r="U24" t="s">
        <v>112</v>
      </c>
      <c r="V24" t="s">
        <v>105</v>
      </c>
      <c r="W24" t="s">
        <v>105</v>
      </c>
      <c r="X24" t="s">
        <v>106</v>
      </c>
      <c r="Y24" t="s">
        <v>107</v>
      </c>
      <c r="Z24" t="s">
        <v>108</v>
      </c>
      <c r="AA24" t="s">
        <v>109</v>
      </c>
      <c r="AB24" t="s">
        <v>58</v>
      </c>
      <c r="AC24" t="s">
        <v>113</v>
      </c>
      <c r="AD24">
        <v>63.5037724771679</v>
      </c>
      <c r="AE24">
        <v>1482942</v>
      </c>
      <c r="AF24">
        <v>14162119</v>
      </c>
      <c r="AH24">
        <v>69.847992283315506</v>
      </c>
      <c r="AI24">
        <v>90.521340888348107</v>
      </c>
      <c r="AK24">
        <v>129.49168976999999</v>
      </c>
      <c r="AM24">
        <v>3589895</v>
      </c>
      <c r="AN24">
        <v>3589895</v>
      </c>
      <c r="AO24">
        <v>623820</v>
      </c>
      <c r="AP24">
        <v>623820</v>
      </c>
      <c r="AQ24">
        <v>-352036</v>
      </c>
      <c r="AT24">
        <v>83.517407204976607</v>
      </c>
      <c r="AU24">
        <v>5000229</v>
      </c>
      <c r="AV24">
        <v>127.10544517</v>
      </c>
    </row>
    <row r="25" spans="1:48" x14ac:dyDescent="0.2">
      <c r="A25" t="s">
        <v>111</v>
      </c>
      <c r="B25" t="s">
        <v>114</v>
      </c>
      <c r="C25">
        <v>2651095</v>
      </c>
      <c r="D25">
        <v>781760</v>
      </c>
      <c r="E25">
        <v>0</v>
      </c>
      <c r="F25">
        <v>695931</v>
      </c>
      <c r="G25">
        <v>1281748</v>
      </c>
      <c r="H25">
        <v>-1354200</v>
      </c>
      <c r="I25">
        <v>12.773562935716599</v>
      </c>
      <c r="L25">
        <v>453080</v>
      </c>
      <c r="M25">
        <v>164246</v>
      </c>
      <c r="N25">
        <v>6749189</v>
      </c>
      <c r="O25">
        <v>17293781</v>
      </c>
      <c r="P25">
        <v>28.912214165311799</v>
      </c>
      <c r="Q25">
        <v>322052</v>
      </c>
      <c r="R25">
        <v>0</v>
      </c>
      <c r="S25" t="s">
        <v>84</v>
      </c>
      <c r="T25" t="s">
        <v>103</v>
      </c>
      <c r="U25" t="s">
        <v>112</v>
      </c>
      <c r="V25" t="s">
        <v>105</v>
      </c>
      <c r="W25" t="s">
        <v>105</v>
      </c>
      <c r="X25" t="s">
        <v>106</v>
      </c>
      <c r="Y25" t="s">
        <v>107</v>
      </c>
      <c r="Z25" t="s">
        <v>108</v>
      </c>
      <c r="AA25" t="s">
        <v>109</v>
      </c>
      <c r="AB25" t="s">
        <v>58</v>
      </c>
      <c r="AC25" t="s">
        <v>113</v>
      </c>
      <c r="AD25">
        <v>83.325267483813306</v>
      </c>
      <c r="AE25">
        <v>2209032</v>
      </c>
      <c r="AF25">
        <v>15084749</v>
      </c>
      <c r="AG25">
        <v>11670803</v>
      </c>
      <c r="AH25">
        <v>67.485548706786602</v>
      </c>
      <c r="AI25">
        <v>87.226437064283402</v>
      </c>
      <c r="AK25">
        <v>161.070498421949</v>
      </c>
      <c r="AL25">
        <v>117866</v>
      </c>
      <c r="AM25">
        <v>5369607</v>
      </c>
      <c r="AN25">
        <v>5000015</v>
      </c>
      <c r="AO25">
        <v>1537741</v>
      </c>
      <c r="AP25">
        <v>1537741</v>
      </c>
      <c r="AQ25">
        <v>-130255</v>
      </c>
      <c r="AR25">
        <v>415693</v>
      </c>
      <c r="AS25">
        <v>1137231</v>
      </c>
      <c r="AT25">
        <v>85.071246098521101</v>
      </c>
      <c r="AU25">
        <v>8103389</v>
      </c>
      <c r="AV25">
        <v>193.38870272220001</v>
      </c>
    </row>
    <row r="26" spans="1:48" x14ac:dyDescent="0.2">
      <c r="A26" t="s">
        <v>111</v>
      </c>
      <c r="B26" t="s">
        <v>50</v>
      </c>
      <c r="C26">
        <v>2965132</v>
      </c>
      <c r="D26">
        <v>446764</v>
      </c>
      <c r="E26">
        <v>0</v>
      </c>
      <c r="F26">
        <v>2131388</v>
      </c>
      <c r="G26">
        <v>634864</v>
      </c>
      <c r="H26">
        <v>-3387714</v>
      </c>
      <c r="I26">
        <v>-1.583055922475018</v>
      </c>
      <c r="L26">
        <v>443962</v>
      </c>
      <c r="M26">
        <v>244729</v>
      </c>
      <c r="N26">
        <v>4113405</v>
      </c>
      <c r="O26">
        <v>18908176</v>
      </c>
      <c r="P26">
        <v>29.535302611949451</v>
      </c>
      <c r="Q26">
        <v>298582</v>
      </c>
      <c r="R26">
        <v>0</v>
      </c>
      <c r="S26" t="s">
        <v>84</v>
      </c>
      <c r="T26" t="s">
        <v>103</v>
      </c>
      <c r="U26" t="s">
        <v>112</v>
      </c>
      <c r="V26" t="s">
        <v>105</v>
      </c>
      <c r="W26" t="s">
        <v>105</v>
      </c>
      <c r="X26" t="s">
        <v>106</v>
      </c>
      <c r="Y26" t="s">
        <v>107</v>
      </c>
      <c r="Z26" t="s">
        <v>108</v>
      </c>
      <c r="AA26" t="s">
        <v>109</v>
      </c>
      <c r="AB26" t="s">
        <v>58</v>
      </c>
      <c r="AC26" t="s">
        <v>113</v>
      </c>
      <c r="AD26">
        <v>-10.094896281177361</v>
      </c>
      <c r="AE26">
        <v>-299327</v>
      </c>
      <c r="AF26">
        <v>19207503</v>
      </c>
      <c r="AG26">
        <v>13502863</v>
      </c>
      <c r="AH26">
        <v>71.412826916779281</v>
      </c>
      <c r="AI26">
        <v>101.583055922475</v>
      </c>
      <c r="AK26">
        <v>77.096215994343495</v>
      </c>
      <c r="AL26">
        <v>279336</v>
      </c>
      <c r="AM26">
        <v>7830585</v>
      </c>
      <c r="AN26">
        <v>5584587</v>
      </c>
      <c r="AO26">
        <v>-960896</v>
      </c>
      <c r="AP26">
        <v>-960896</v>
      </c>
      <c r="AQ26">
        <v>-910403</v>
      </c>
      <c r="AR26">
        <v>3166497</v>
      </c>
      <c r="AS26">
        <v>184463</v>
      </c>
      <c r="AT26">
        <v>81.528449633500003</v>
      </c>
      <c r="AU26">
        <v>7501119</v>
      </c>
      <c r="AV26">
        <v>140.591040907295</v>
      </c>
    </row>
    <row r="27" spans="1:48" x14ac:dyDescent="0.2">
      <c r="A27" t="s">
        <v>115</v>
      </c>
      <c r="B27" t="s">
        <v>60</v>
      </c>
      <c r="C27">
        <v>878023</v>
      </c>
      <c r="D27">
        <v>0</v>
      </c>
      <c r="E27">
        <v>1350857</v>
      </c>
      <c r="F27">
        <v>47812</v>
      </c>
      <c r="G27">
        <v>1955571</v>
      </c>
      <c r="H27">
        <v>-2709913</v>
      </c>
      <c r="I27">
        <v>19.472143548411101</v>
      </c>
      <c r="L27">
        <v>223865</v>
      </c>
      <c r="M27">
        <v>0</v>
      </c>
      <c r="N27">
        <v>889016</v>
      </c>
      <c r="O27">
        <v>13789355</v>
      </c>
      <c r="P27">
        <v>93.199333833961006</v>
      </c>
      <c r="Q27">
        <v>0</v>
      </c>
      <c r="R27">
        <v>41110</v>
      </c>
      <c r="T27" t="s">
        <v>103</v>
      </c>
      <c r="U27" t="s">
        <v>116</v>
      </c>
      <c r="V27" t="s">
        <v>105</v>
      </c>
      <c r="W27" t="s">
        <v>105</v>
      </c>
      <c r="X27" t="s">
        <v>106</v>
      </c>
      <c r="Y27" t="s">
        <v>107</v>
      </c>
      <c r="Z27" t="s">
        <v>108</v>
      </c>
      <c r="AA27" t="s">
        <v>109</v>
      </c>
      <c r="AB27" t="s">
        <v>58</v>
      </c>
      <c r="AC27" t="s">
        <v>117</v>
      </c>
      <c r="AD27">
        <v>305.81009836872198</v>
      </c>
      <c r="AE27">
        <v>2685083</v>
      </c>
      <c r="AF27">
        <v>11104271</v>
      </c>
      <c r="AG27">
        <v>8166700</v>
      </c>
      <c r="AH27">
        <v>59.224670044392902</v>
      </c>
      <c r="AI27">
        <v>80.527849199618103</v>
      </c>
      <c r="AK27">
        <v>28.821861426112498</v>
      </c>
      <c r="AL27">
        <v>95701</v>
      </c>
      <c r="AM27">
        <v>12180033</v>
      </c>
      <c r="AN27">
        <v>12851587</v>
      </c>
      <c r="AO27">
        <v>1394411</v>
      </c>
      <c r="AP27">
        <v>1394411</v>
      </c>
      <c r="AQ27">
        <v>68661</v>
      </c>
      <c r="AR27">
        <v>0</v>
      </c>
      <c r="AS27">
        <v>8465117</v>
      </c>
      <c r="AU27">
        <v>3598929</v>
      </c>
      <c r="AV27">
        <v>116.677127206279</v>
      </c>
    </row>
    <row r="28" spans="1:48" x14ac:dyDescent="0.2">
      <c r="A28" t="s">
        <v>115</v>
      </c>
      <c r="B28" t="s">
        <v>87</v>
      </c>
      <c r="C28">
        <v>894681</v>
      </c>
      <c r="D28">
        <v>938300</v>
      </c>
      <c r="E28">
        <v>1394693</v>
      </c>
      <c r="F28">
        <v>187319</v>
      </c>
      <c r="G28">
        <v>517562</v>
      </c>
      <c r="H28">
        <v>-5053238</v>
      </c>
      <c r="I28">
        <v>7.6282911308350103</v>
      </c>
      <c r="L28">
        <v>595531</v>
      </c>
      <c r="N28">
        <v>2569269</v>
      </c>
      <c r="O28">
        <v>16136209</v>
      </c>
      <c r="P28">
        <v>83.592013464872693</v>
      </c>
      <c r="R28">
        <v>145992</v>
      </c>
      <c r="T28" t="s">
        <v>103</v>
      </c>
      <c r="U28" t="s">
        <v>116</v>
      </c>
      <c r="V28" t="s">
        <v>105</v>
      </c>
      <c r="W28" t="s">
        <v>105</v>
      </c>
      <c r="X28" t="s">
        <v>106</v>
      </c>
      <c r="Y28" t="s">
        <v>107</v>
      </c>
      <c r="Z28" t="s">
        <v>108</v>
      </c>
      <c r="AA28" t="s">
        <v>109</v>
      </c>
      <c r="AB28" t="s">
        <v>58</v>
      </c>
      <c r="AC28" t="s">
        <v>117</v>
      </c>
      <c r="AD28">
        <v>137.58166318497899</v>
      </c>
      <c r="AE28">
        <v>1230917</v>
      </c>
      <c r="AF28">
        <v>14905291</v>
      </c>
      <c r="AG28">
        <v>10575359</v>
      </c>
      <c r="AH28">
        <v>65.538064114067893</v>
      </c>
      <c r="AI28">
        <v>92.371702671922506</v>
      </c>
      <c r="AK28">
        <v>62.054262476324702</v>
      </c>
      <c r="AL28">
        <v>5900</v>
      </c>
      <c r="AM28">
        <v>10628540</v>
      </c>
      <c r="AN28">
        <v>13488582</v>
      </c>
      <c r="AO28">
        <v>1266395</v>
      </c>
      <c r="AP28">
        <v>1266395</v>
      </c>
      <c r="AQ28">
        <v>-1720346</v>
      </c>
      <c r="AR28">
        <v>798911</v>
      </c>
      <c r="AS28">
        <v>6044332</v>
      </c>
      <c r="AU28">
        <v>7622507</v>
      </c>
      <c r="AV28">
        <v>184.102579412908</v>
      </c>
    </row>
    <row r="29" spans="1:48" x14ac:dyDescent="0.2">
      <c r="A29" t="s">
        <v>115</v>
      </c>
      <c r="B29" t="s">
        <v>88</v>
      </c>
      <c r="C29">
        <v>600806</v>
      </c>
      <c r="D29">
        <v>0</v>
      </c>
      <c r="E29">
        <v>1585770</v>
      </c>
      <c r="F29">
        <v>220680</v>
      </c>
      <c r="G29">
        <v>2210535</v>
      </c>
      <c r="H29">
        <v>1790593</v>
      </c>
      <c r="I29">
        <v>-11.302724357013</v>
      </c>
      <c r="L29">
        <v>0</v>
      </c>
      <c r="M29">
        <v>0</v>
      </c>
      <c r="N29">
        <v>3436088</v>
      </c>
      <c r="O29">
        <v>14217006</v>
      </c>
      <c r="P29">
        <v>84.506062668891047</v>
      </c>
      <c r="Q29">
        <v>0</v>
      </c>
      <c r="R29">
        <v>200000</v>
      </c>
      <c r="T29" t="s">
        <v>103</v>
      </c>
      <c r="U29" t="s">
        <v>116</v>
      </c>
      <c r="V29" t="s">
        <v>105</v>
      </c>
      <c r="W29" t="s">
        <v>105</v>
      </c>
      <c r="X29" t="s">
        <v>106</v>
      </c>
      <c r="Y29" t="s">
        <v>107</v>
      </c>
      <c r="Z29" t="s">
        <v>108</v>
      </c>
      <c r="AA29" t="s">
        <v>109</v>
      </c>
      <c r="AB29" t="s">
        <v>89</v>
      </c>
      <c r="AC29" t="s">
        <v>117</v>
      </c>
      <c r="AD29">
        <v>-267.45888023754759</v>
      </c>
      <c r="AE29">
        <v>-1606909</v>
      </c>
      <c r="AF29">
        <v>15823915</v>
      </c>
      <c r="AG29">
        <v>8651332</v>
      </c>
      <c r="AH29">
        <v>60.851996545545518</v>
      </c>
      <c r="AI29">
        <v>111.30272435701301</v>
      </c>
      <c r="AK29">
        <v>78.172290485635202</v>
      </c>
      <c r="AL29">
        <v>4000</v>
      </c>
      <c r="AM29">
        <v>7977566</v>
      </c>
      <c r="AN29">
        <v>12014232</v>
      </c>
      <c r="AO29">
        <v>-1851909</v>
      </c>
      <c r="AP29">
        <v>-1851909</v>
      </c>
      <c r="AQ29">
        <v>-6270069</v>
      </c>
      <c r="AR29">
        <v>10200</v>
      </c>
      <c r="AS29">
        <v>3746381</v>
      </c>
      <c r="AU29">
        <v>1645495</v>
      </c>
      <c r="AV29">
        <v>37.435628287942599</v>
      </c>
    </row>
    <row r="30" spans="1:48" x14ac:dyDescent="0.2">
      <c r="A30" t="s">
        <v>118</v>
      </c>
      <c r="B30" t="s">
        <v>86</v>
      </c>
      <c r="C30">
        <v>2124001</v>
      </c>
      <c r="H30">
        <v>-2130915</v>
      </c>
      <c r="I30">
        <v>2.4495984154334902</v>
      </c>
      <c r="N30">
        <v>6995023</v>
      </c>
      <c r="O30">
        <v>70210243</v>
      </c>
      <c r="P30">
        <v>15.468210243909899</v>
      </c>
      <c r="S30" t="s">
        <v>67</v>
      </c>
      <c r="T30" t="s">
        <v>103</v>
      </c>
      <c r="U30" t="s">
        <v>119</v>
      </c>
      <c r="V30" t="s">
        <v>120</v>
      </c>
      <c r="W30" t="s">
        <v>121</v>
      </c>
      <c r="X30" t="s">
        <v>122</v>
      </c>
      <c r="Y30" t="s">
        <v>123</v>
      </c>
      <c r="Z30" t="s">
        <v>124</v>
      </c>
      <c r="AA30" t="s">
        <v>125</v>
      </c>
      <c r="AB30" t="s">
        <v>58</v>
      </c>
      <c r="AC30" t="s">
        <v>126</v>
      </c>
      <c r="AD30">
        <v>80.973078637910206</v>
      </c>
      <c r="AE30">
        <v>1719869</v>
      </c>
      <c r="AF30">
        <v>69117869</v>
      </c>
      <c r="AH30">
        <v>81.8424513927405</v>
      </c>
      <c r="AI30">
        <v>98.444138699249294</v>
      </c>
      <c r="AK30">
        <v>36.433534719999997</v>
      </c>
      <c r="AM30">
        <v>10860268</v>
      </c>
      <c r="AN30">
        <v>10860268</v>
      </c>
      <c r="AO30">
        <v>627495</v>
      </c>
      <c r="AP30">
        <v>627495</v>
      </c>
      <c r="AQ30">
        <v>-1988305</v>
      </c>
      <c r="AT30">
        <v>82.169972661511295</v>
      </c>
      <c r="AU30">
        <v>9125938</v>
      </c>
      <c r="AV30">
        <v>47.532392528000003</v>
      </c>
    </row>
    <row r="31" spans="1:48" x14ac:dyDescent="0.2">
      <c r="A31" t="s">
        <v>118</v>
      </c>
      <c r="B31" t="s">
        <v>127</v>
      </c>
      <c r="C31">
        <v>3109889</v>
      </c>
      <c r="D31">
        <v>1142765</v>
      </c>
      <c r="E31">
        <v>503730</v>
      </c>
      <c r="F31">
        <v>4488445</v>
      </c>
      <c r="G31">
        <v>5096359</v>
      </c>
      <c r="H31">
        <v>-4232733</v>
      </c>
      <c r="I31">
        <v>7.8543375018042898</v>
      </c>
      <c r="L31">
        <v>2059549</v>
      </c>
      <c r="M31">
        <v>840358</v>
      </c>
      <c r="N31">
        <v>15647791</v>
      </c>
      <c r="O31">
        <v>81375482</v>
      </c>
      <c r="P31">
        <v>21.5498324175825</v>
      </c>
      <c r="Q31">
        <v>216448</v>
      </c>
      <c r="R31">
        <v>7248</v>
      </c>
      <c r="S31" t="s">
        <v>67</v>
      </c>
      <c r="T31" t="s">
        <v>103</v>
      </c>
      <c r="U31" t="s">
        <v>119</v>
      </c>
      <c r="V31" t="s">
        <v>120</v>
      </c>
      <c r="W31" t="s">
        <v>121</v>
      </c>
      <c r="X31" t="s">
        <v>122</v>
      </c>
      <c r="Y31" t="s">
        <v>123</v>
      </c>
      <c r="Z31" t="s">
        <v>124</v>
      </c>
      <c r="AA31" t="s">
        <v>125</v>
      </c>
      <c r="AB31" t="s">
        <v>58</v>
      </c>
      <c r="AC31" t="s">
        <v>126</v>
      </c>
      <c r="AD31">
        <v>205.521965574977</v>
      </c>
      <c r="AE31">
        <v>6391505</v>
      </c>
      <c r="AF31">
        <v>74983887</v>
      </c>
      <c r="AG31">
        <v>62784848</v>
      </c>
      <c r="AH31">
        <v>77.154502138617104</v>
      </c>
      <c r="AI31">
        <v>92.145551899772499</v>
      </c>
      <c r="AK31">
        <v>75.125536770319698</v>
      </c>
      <c r="AL31">
        <v>968001</v>
      </c>
      <c r="AM31">
        <v>20414727</v>
      </c>
      <c r="AN31">
        <v>17536280</v>
      </c>
      <c r="AO31">
        <v>4304467</v>
      </c>
      <c r="AP31">
        <v>4304467</v>
      </c>
      <c r="AQ31">
        <v>5338865</v>
      </c>
      <c r="AR31">
        <v>3856785</v>
      </c>
      <c r="AS31">
        <v>1235039</v>
      </c>
      <c r="AT31">
        <v>78.9747009635919</v>
      </c>
      <c r="AU31">
        <v>19880524</v>
      </c>
      <c r="AV31">
        <v>95.447021037999804</v>
      </c>
    </row>
    <row r="32" spans="1:48" x14ac:dyDescent="0.2">
      <c r="A32" t="s">
        <v>118</v>
      </c>
      <c r="B32" t="s">
        <v>87</v>
      </c>
      <c r="C32">
        <v>3348061</v>
      </c>
      <c r="D32">
        <v>997382</v>
      </c>
      <c r="E32">
        <v>3718030</v>
      </c>
      <c r="F32">
        <v>6135576</v>
      </c>
      <c r="G32">
        <v>4130961</v>
      </c>
      <c r="H32">
        <v>-11982606</v>
      </c>
      <c r="I32">
        <v>5.24856208632381</v>
      </c>
      <c r="L32">
        <v>2109281</v>
      </c>
      <c r="M32">
        <v>1373001</v>
      </c>
      <c r="N32">
        <v>19131526</v>
      </c>
      <c r="O32">
        <v>85935270</v>
      </c>
      <c r="P32">
        <v>22.2875811061046</v>
      </c>
      <c r="Q32">
        <v>242553</v>
      </c>
      <c r="R32">
        <v>5631</v>
      </c>
      <c r="S32" t="s">
        <v>67</v>
      </c>
      <c r="T32" t="s">
        <v>103</v>
      </c>
      <c r="U32" t="s">
        <v>119</v>
      </c>
      <c r="V32" t="s">
        <v>120</v>
      </c>
      <c r="W32" t="s">
        <v>121</v>
      </c>
      <c r="X32" t="s">
        <v>122</v>
      </c>
      <c r="Y32" t="s">
        <v>123</v>
      </c>
      <c r="Z32" t="s">
        <v>124</v>
      </c>
      <c r="AA32" t="s">
        <v>125</v>
      </c>
      <c r="AB32" t="s">
        <v>58</v>
      </c>
      <c r="AC32" t="s">
        <v>126</v>
      </c>
      <c r="AD32">
        <v>134.71576533402501</v>
      </c>
      <c r="AE32">
        <v>4510366</v>
      </c>
      <c r="AF32">
        <v>81352585</v>
      </c>
      <c r="AG32">
        <v>66303229</v>
      </c>
      <c r="AH32">
        <v>77.154850389135902</v>
      </c>
      <c r="AI32">
        <v>94.667282711743397</v>
      </c>
      <c r="AK32">
        <v>84.660485711671001</v>
      </c>
      <c r="AL32">
        <v>796185</v>
      </c>
      <c r="AM32">
        <v>25699719</v>
      </c>
      <c r="AN32">
        <v>19152893</v>
      </c>
      <c r="AO32">
        <v>2917698</v>
      </c>
      <c r="AP32">
        <v>2917698</v>
      </c>
      <c r="AQ32">
        <v>7398960</v>
      </c>
      <c r="AR32">
        <v>3616948</v>
      </c>
      <c r="AS32">
        <v>2574171</v>
      </c>
      <c r="AT32">
        <v>77.987723003046696</v>
      </c>
      <c r="AU32">
        <v>31114132</v>
      </c>
      <c r="AV32">
        <v>137.68569886255</v>
      </c>
    </row>
    <row r="33" spans="1:48" x14ac:dyDescent="0.2">
      <c r="A33" t="s">
        <v>128</v>
      </c>
      <c r="B33" t="s">
        <v>87</v>
      </c>
      <c r="C33">
        <v>1869573</v>
      </c>
      <c r="D33">
        <v>689666</v>
      </c>
      <c r="E33">
        <v>81250</v>
      </c>
      <c r="F33">
        <v>1161971</v>
      </c>
      <c r="G33">
        <v>2787621</v>
      </c>
      <c r="H33">
        <v>-1420656</v>
      </c>
      <c r="I33">
        <v>7.9358698736561104</v>
      </c>
      <c r="L33">
        <v>497452</v>
      </c>
      <c r="M33">
        <v>636121</v>
      </c>
      <c r="N33">
        <v>9936079</v>
      </c>
      <c r="O33">
        <v>22078235</v>
      </c>
      <c r="P33">
        <v>26.608073516746199</v>
      </c>
      <c r="Q33">
        <v>1046508</v>
      </c>
      <c r="R33">
        <v>0</v>
      </c>
      <c r="S33" t="s">
        <v>49</v>
      </c>
      <c r="T33" t="s">
        <v>51</v>
      </c>
      <c r="U33" t="s">
        <v>129</v>
      </c>
      <c r="V33" t="s">
        <v>130</v>
      </c>
      <c r="W33" t="s">
        <v>131</v>
      </c>
      <c r="X33" t="s">
        <v>132</v>
      </c>
      <c r="Y33" t="s">
        <v>133</v>
      </c>
      <c r="Z33" t="s">
        <v>134</v>
      </c>
      <c r="AA33" t="s">
        <v>135</v>
      </c>
      <c r="AB33" t="s">
        <v>58</v>
      </c>
      <c r="AC33" t="s">
        <v>136</v>
      </c>
      <c r="AD33">
        <v>93.716586621651004</v>
      </c>
      <c r="AE33">
        <v>1752100</v>
      </c>
      <c r="AF33">
        <v>20326135</v>
      </c>
      <c r="AG33">
        <v>16637446</v>
      </c>
      <c r="AH33">
        <v>75.356775575583796</v>
      </c>
      <c r="AI33">
        <v>92.064130126343898</v>
      </c>
      <c r="AK33">
        <v>175.97976398365901</v>
      </c>
      <c r="AL33">
        <v>260444</v>
      </c>
      <c r="AM33">
        <v>8085071</v>
      </c>
      <c r="AN33">
        <v>5874593</v>
      </c>
      <c r="AO33">
        <v>898407</v>
      </c>
      <c r="AP33">
        <v>898407</v>
      </c>
      <c r="AQ33">
        <v>1956357</v>
      </c>
      <c r="AR33">
        <v>0</v>
      </c>
      <c r="AS33">
        <v>924038</v>
      </c>
      <c r="AT33">
        <v>81.243142375320204</v>
      </c>
      <c r="AU33">
        <v>11356735</v>
      </c>
      <c r="AV33">
        <v>201.14126960191899</v>
      </c>
    </row>
    <row r="34" spans="1:48" x14ac:dyDescent="0.2">
      <c r="A34" t="s">
        <v>128</v>
      </c>
      <c r="B34" t="s">
        <v>88</v>
      </c>
      <c r="C34">
        <v>2341314</v>
      </c>
      <c r="D34">
        <v>1065163</v>
      </c>
      <c r="F34">
        <v>1370060</v>
      </c>
      <c r="G34">
        <v>1218008</v>
      </c>
      <c r="H34">
        <v>-2606179</v>
      </c>
      <c r="I34">
        <v>-3.3355601248159998</v>
      </c>
      <c r="L34">
        <v>278733</v>
      </c>
      <c r="M34">
        <v>676864</v>
      </c>
      <c r="N34">
        <v>7980639</v>
      </c>
      <c r="O34">
        <v>23513652</v>
      </c>
      <c r="P34">
        <v>30.834457361195959</v>
      </c>
      <c r="Q34">
        <v>1350000</v>
      </c>
      <c r="S34" t="s">
        <v>49</v>
      </c>
      <c r="T34" t="s">
        <v>51</v>
      </c>
      <c r="U34" t="s">
        <v>129</v>
      </c>
      <c r="V34" t="s">
        <v>130</v>
      </c>
      <c r="W34" t="s">
        <v>131</v>
      </c>
      <c r="X34" t="s">
        <v>132</v>
      </c>
      <c r="Y34" t="s">
        <v>133</v>
      </c>
      <c r="Z34" t="s">
        <v>134</v>
      </c>
      <c r="AA34" t="s">
        <v>135</v>
      </c>
      <c r="AB34" t="s">
        <v>89</v>
      </c>
      <c r="AC34" t="s">
        <v>136</v>
      </c>
      <c r="AD34">
        <v>-33.498795975251497</v>
      </c>
      <c r="AE34">
        <v>-784312</v>
      </c>
      <c r="AF34">
        <v>24297964</v>
      </c>
      <c r="AG34">
        <v>18999727</v>
      </c>
      <c r="AH34">
        <v>80.802960765090845</v>
      </c>
      <c r="AI34">
        <v>103.335560124816</v>
      </c>
      <c r="AK34">
        <v>118.24159588021401</v>
      </c>
      <c r="AL34">
        <v>264000</v>
      </c>
      <c r="AM34">
        <v>7787344</v>
      </c>
      <c r="AN34">
        <v>7250307</v>
      </c>
      <c r="AO34">
        <v>-1620612</v>
      </c>
      <c r="AP34">
        <v>-1620612</v>
      </c>
      <c r="AQ34">
        <v>-2225559</v>
      </c>
      <c r="AR34">
        <v>370700</v>
      </c>
      <c r="AS34">
        <v>1193816</v>
      </c>
      <c r="AU34">
        <v>10586818</v>
      </c>
      <c r="AV34">
        <v>156.85489039328601</v>
      </c>
    </row>
    <row r="35" spans="1:48" x14ac:dyDescent="0.2">
      <c r="A35" t="s">
        <v>137</v>
      </c>
      <c r="B35" t="s">
        <v>63</v>
      </c>
      <c r="D35">
        <v>0</v>
      </c>
      <c r="E35">
        <v>0</v>
      </c>
      <c r="F35">
        <v>4221922.91</v>
      </c>
      <c r="G35">
        <v>5984924.8799999999</v>
      </c>
      <c r="H35">
        <v>7150708.1000000201</v>
      </c>
      <c r="I35">
        <v>3.5548743042262401</v>
      </c>
      <c r="J35">
        <v>31462733.059999999</v>
      </c>
      <c r="K35">
        <v>15.060280426658</v>
      </c>
      <c r="L35">
        <v>1926780.26</v>
      </c>
      <c r="M35">
        <v>3790699.46</v>
      </c>
      <c r="N35">
        <v>30435815.41</v>
      </c>
      <c r="O35">
        <v>208912000.09999999</v>
      </c>
      <c r="P35">
        <v>15.673368281538</v>
      </c>
      <c r="Q35">
        <v>1936603.32</v>
      </c>
      <c r="R35">
        <v>327120.93</v>
      </c>
      <c r="S35" t="s">
        <v>63</v>
      </c>
      <c r="T35" t="s">
        <v>51</v>
      </c>
      <c r="U35" t="s">
        <v>138</v>
      </c>
      <c r="V35" t="s">
        <v>139</v>
      </c>
      <c r="W35" t="s">
        <v>139</v>
      </c>
      <c r="X35" t="s">
        <v>140</v>
      </c>
      <c r="Y35" t="s">
        <v>141</v>
      </c>
      <c r="Z35" t="s">
        <v>142</v>
      </c>
      <c r="AA35" t="s">
        <v>143</v>
      </c>
      <c r="AB35" t="s">
        <v>58</v>
      </c>
      <c r="AC35" t="s">
        <v>144</v>
      </c>
      <c r="AE35">
        <v>7426559.0099999998</v>
      </c>
      <c r="AF35">
        <v>201529404.90000001</v>
      </c>
      <c r="AH35">
        <v>79.754494581568096</v>
      </c>
      <c r="AI35">
        <v>96.466169872259002</v>
      </c>
      <c r="AJ35">
        <v>10816107.140000001</v>
      </c>
      <c r="AK35">
        <v>54.3687088890917</v>
      </c>
      <c r="AL35">
        <v>4591513.4400000004</v>
      </c>
      <c r="AM35">
        <v>32743547.16</v>
      </c>
      <c r="AN35">
        <v>32743547.16</v>
      </c>
      <c r="AO35">
        <v>3079113.31</v>
      </c>
      <c r="AR35">
        <v>3632422.48</v>
      </c>
      <c r="AS35">
        <v>5464484.0700000003</v>
      </c>
      <c r="AU35">
        <v>23285107.309999902</v>
      </c>
      <c r="AV35">
        <v>41.595114299868499</v>
      </c>
    </row>
    <row r="36" spans="1:48" x14ac:dyDescent="0.2">
      <c r="A36" t="s">
        <v>137</v>
      </c>
      <c r="B36" t="s">
        <v>102</v>
      </c>
      <c r="C36">
        <v>15922730.220000001</v>
      </c>
      <c r="D36">
        <v>0</v>
      </c>
      <c r="E36">
        <v>0</v>
      </c>
      <c r="F36">
        <v>4893910.97</v>
      </c>
      <c r="G36">
        <v>4515833.76</v>
      </c>
      <c r="H36">
        <v>7552354.2400000095</v>
      </c>
      <c r="I36">
        <v>2.9327993883241001</v>
      </c>
      <c r="J36">
        <v>31129914.48</v>
      </c>
      <c r="K36">
        <v>14.636453195619101</v>
      </c>
      <c r="L36">
        <v>1707235.31</v>
      </c>
      <c r="M36">
        <v>3716187.59</v>
      </c>
      <c r="N36">
        <v>31235303.269999899</v>
      </c>
      <c r="O36">
        <v>212687555.27000001</v>
      </c>
      <c r="P36">
        <v>16.0506475034062</v>
      </c>
      <c r="Q36">
        <v>2200198.46</v>
      </c>
      <c r="R36">
        <v>257486.49</v>
      </c>
      <c r="S36" t="s">
        <v>63</v>
      </c>
      <c r="T36" t="s">
        <v>51</v>
      </c>
      <c r="U36" t="s">
        <v>138</v>
      </c>
      <c r="V36" t="s">
        <v>139</v>
      </c>
      <c r="W36" t="s">
        <v>139</v>
      </c>
      <c r="X36" t="s">
        <v>140</v>
      </c>
      <c r="Y36" t="s">
        <v>141</v>
      </c>
      <c r="Z36" t="s">
        <v>142</v>
      </c>
      <c r="AA36" t="s">
        <v>143</v>
      </c>
      <c r="AB36" t="s">
        <v>58</v>
      </c>
      <c r="AC36" t="s">
        <v>144</v>
      </c>
      <c r="AD36">
        <v>39.174810059678499</v>
      </c>
      <c r="AE36">
        <v>6237699.3200000403</v>
      </c>
      <c r="AF36">
        <v>205440851.25</v>
      </c>
      <c r="AH36">
        <v>80.837686535885098</v>
      </c>
      <c r="AI36">
        <v>96.592793588322294</v>
      </c>
      <c r="AJ36">
        <v>9313866.8700000402</v>
      </c>
      <c r="AK36">
        <v>54.734533608003503</v>
      </c>
      <c r="AL36">
        <v>4320922.6500000004</v>
      </c>
      <c r="AM36">
        <v>34137729.780000001</v>
      </c>
      <c r="AN36">
        <v>34137729.780000001</v>
      </c>
      <c r="AO36">
        <v>3636970.19000004</v>
      </c>
      <c r="AR36">
        <v>3178181.88</v>
      </c>
      <c r="AS36">
        <v>8432223.7599999998</v>
      </c>
      <c r="AT36">
        <v>83.533752388894001</v>
      </c>
      <c r="AU36">
        <v>23682949.030000001</v>
      </c>
      <c r="AV36">
        <v>41.500322837082301</v>
      </c>
    </row>
    <row r="37" spans="1:48" x14ac:dyDescent="0.2">
      <c r="A37" t="s">
        <v>145</v>
      </c>
      <c r="B37" t="s">
        <v>63</v>
      </c>
      <c r="C37">
        <v>2313715.7400000002</v>
      </c>
      <c r="D37">
        <v>0</v>
      </c>
      <c r="E37">
        <v>0</v>
      </c>
      <c r="F37">
        <v>11854.68</v>
      </c>
      <c r="G37">
        <v>119265.60000000001</v>
      </c>
      <c r="I37">
        <v>14.190240232999701</v>
      </c>
      <c r="J37">
        <v>2036717.51</v>
      </c>
      <c r="K37">
        <v>38.425218944702102</v>
      </c>
      <c r="L37">
        <v>85429.85</v>
      </c>
      <c r="N37">
        <v>3480117.77</v>
      </c>
      <c r="O37">
        <v>5300470.8</v>
      </c>
      <c r="P37">
        <v>44.814548926484001</v>
      </c>
      <c r="Q37">
        <v>45843.49</v>
      </c>
      <c r="R37">
        <v>5450</v>
      </c>
      <c r="S37" t="s">
        <v>87</v>
      </c>
      <c r="T37" t="s">
        <v>51</v>
      </c>
      <c r="U37" t="s">
        <v>146</v>
      </c>
      <c r="V37" t="s">
        <v>147</v>
      </c>
      <c r="W37" t="s">
        <v>147</v>
      </c>
      <c r="X37" t="s">
        <v>140</v>
      </c>
      <c r="Y37" t="s">
        <v>148</v>
      </c>
      <c r="Z37" t="s">
        <v>149</v>
      </c>
      <c r="AA37" t="s">
        <v>143</v>
      </c>
      <c r="AB37" t="s">
        <v>58</v>
      </c>
      <c r="AC37" t="s">
        <v>150</v>
      </c>
      <c r="AD37">
        <v>32.508295076905199</v>
      </c>
      <c r="AE37">
        <v>752149.54</v>
      </c>
      <c r="AF37">
        <v>4547278.18</v>
      </c>
      <c r="AH37">
        <v>35.098927250009602</v>
      </c>
      <c r="AI37">
        <v>85.790080760373201</v>
      </c>
      <c r="AJ37">
        <v>1110271.3799999999</v>
      </c>
      <c r="AK37">
        <v>275.51479096007301</v>
      </c>
      <c r="AL37">
        <v>3209.52</v>
      </c>
      <c r="AM37">
        <v>2375382.08</v>
      </c>
      <c r="AN37">
        <v>2375382.08</v>
      </c>
      <c r="AO37">
        <v>301774.71999999997</v>
      </c>
      <c r="AS37">
        <v>8454.5</v>
      </c>
      <c r="AU37">
        <v>3720283.59</v>
      </c>
      <c r="AV37">
        <v>294.52829569357903</v>
      </c>
    </row>
    <row r="38" spans="1:48" x14ac:dyDescent="0.2">
      <c r="A38" t="s">
        <v>145</v>
      </c>
      <c r="B38" t="s">
        <v>49</v>
      </c>
      <c r="C38">
        <v>1939646.91</v>
      </c>
      <c r="D38">
        <v>0</v>
      </c>
      <c r="E38">
        <v>264759.3</v>
      </c>
      <c r="F38">
        <v>44300.97</v>
      </c>
      <c r="G38">
        <v>105501.09</v>
      </c>
      <c r="H38">
        <v>1223536.3700000001</v>
      </c>
      <c r="I38">
        <v>14.085507229999999</v>
      </c>
      <c r="J38">
        <v>2305149.4300000002</v>
      </c>
      <c r="K38">
        <v>38.348861790000001</v>
      </c>
      <c r="L38">
        <v>438792.42</v>
      </c>
      <c r="N38">
        <v>3528844.28</v>
      </c>
      <c r="O38">
        <v>6010998.2999999998</v>
      </c>
      <c r="P38">
        <v>45.785186799999998</v>
      </c>
      <c r="Q38">
        <v>31214.03</v>
      </c>
      <c r="R38">
        <v>66135.03</v>
      </c>
      <c r="S38" t="s">
        <v>87</v>
      </c>
      <c r="T38" t="s">
        <v>51</v>
      </c>
      <c r="U38" t="s">
        <v>146</v>
      </c>
      <c r="V38" t="s">
        <v>147</v>
      </c>
      <c r="W38" t="s">
        <v>147</v>
      </c>
      <c r="X38" t="s">
        <v>140</v>
      </c>
      <c r="Y38" t="s">
        <v>148</v>
      </c>
      <c r="Z38" t="s">
        <v>149</v>
      </c>
      <c r="AA38" t="s">
        <v>143</v>
      </c>
      <c r="AB38" t="s">
        <v>58</v>
      </c>
      <c r="AC38" t="s">
        <v>150</v>
      </c>
      <c r="AD38">
        <v>43.651223100000003</v>
      </c>
      <c r="AE38">
        <v>846679.6</v>
      </c>
      <c r="AF38">
        <v>5155618.91</v>
      </c>
      <c r="AH38">
        <v>39.105644069999997</v>
      </c>
      <c r="AI38">
        <v>85.76976157</v>
      </c>
      <c r="AJ38">
        <v>1197273.0900000001</v>
      </c>
      <c r="AK38">
        <v>246.40765020000001</v>
      </c>
      <c r="AL38">
        <v>18585.939999999999</v>
      </c>
      <c r="AM38">
        <v>2752146.8</v>
      </c>
      <c r="AN38">
        <v>2752146.8</v>
      </c>
      <c r="AO38">
        <v>263029.03000000003</v>
      </c>
      <c r="AR38">
        <v>163173.04999999999</v>
      </c>
      <c r="AS38">
        <v>126877.94</v>
      </c>
      <c r="AU38">
        <v>2305307.91</v>
      </c>
      <c r="AV38">
        <v>160.97210870000001</v>
      </c>
    </row>
    <row r="39" spans="1:48" x14ac:dyDescent="0.2">
      <c r="A39" t="s">
        <v>145</v>
      </c>
      <c r="B39" t="s">
        <v>86</v>
      </c>
      <c r="C39">
        <v>1931604</v>
      </c>
      <c r="H39">
        <v>-1228692</v>
      </c>
      <c r="I39">
        <v>12.8270137528196</v>
      </c>
      <c r="N39">
        <v>1722329</v>
      </c>
      <c r="O39">
        <v>4859658</v>
      </c>
      <c r="P39">
        <v>35.964135747824201</v>
      </c>
      <c r="S39" t="s">
        <v>87</v>
      </c>
      <c r="T39" t="s">
        <v>51</v>
      </c>
      <c r="U39" t="s">
        <v>146</v>
      </c>
      <c r="V39" t="s">
        <v>147</v>
      </c>
      <c r="W39" t="s">
        <v>147</v>
      </c>
      <c r="X39" t="s">
        <v>140</v>
      </c>
      <c r="Y39" t="s">
        <v>148</v>
      </c>
      <c r="Z39" t="s">
        <v>149</v>
      </c>
      <c r="AA39" t="s">
        <v>143</v>
      </c>
      <c r="AB39" t="s">
        <v>58</v>
      </c>
      <c r="AC39" t="s">
        <v>150</v>
      </c>
      <c r="AD39">
        <v>32.271055557971501</v>
      </c>
      <c r="AE39">
        <v>623349</v>
      </c>
      <c r="AF39">
        <v>4236309</v>
      </c>
      <c r="AH39">
        <v>32.773746629906903</v>
      </c>
      <c r="AI39">
        <v>87.172986247180404</v>
      </c>
      <c r="AK39">
        <v>146.36289278999999</v>
      </c>
      <c r="AM39">
        <v>1747734</v>
      </c>
      <c r="AN39">
        <v>1747734</v>
      </c>
      <c r="AQ39">
        <v>435695</v>
      </c>
      <c r="AU39">
        <v>2951021</v>
      </c>
      <c r="AV39">
        <v>250.77669263999999</v>
      </c>
    </row>
    <row r="40" spans="1:48" x14ac:dyDescent="0.2">
      <c r="A40" t="s">
        <v>145</v>
      </c>
      <c r="B40" t="s">
        <v>60</v>
      </c>
      <c r="C40">
        <v>2270783</v>
      </c>
      <c r="D40">
        <v>70950</v>
      </c>
      <c r="F40">
        <v>959955</v>
      </c>
      <c r="G40">
        <v>1311211</v>
      </c>
      <c r="H40">
        <v>-1157895</v>
      </c>
      <c r="I40">
        <v>13.452372998589199</v>
      </c>
      <c r="L40">
        <v>184642</v>
      </c>
      <c r="M40">
        <v>233404</v>
      </c>
      <c r="N40">
        <v>1899235</v>
      </c>
      <c r="O40">
        <v>5178722</v>
      </c>
      <c r="P40">
        <v>39.123281767200503</v>
      </c>
      <c r="Q40">
        <v>182291</v>
      </c>
      <c r="S40" t="s">
        <v>87</v>
      </c>
      <c r="T40" t="s">
        <v>51</v>
      </c>
      <c r="U40" t="s">
        <v>146</v>
      </c>
      <c r="V40" t="s">
        <v>147</v>
      </c>
      <c r="W40" t="s">
        <v>147</v>
      </c>
      <c r="X40" t="s">
        <v>140</v>
      </c>
      <c r="Y40" t="s">
        <v>148</v>
      </c>
      <c r="Z40" t="s">
        <v>149</v>
      </c>
      <c r="AA40" t="s">
        <v>143</v>
      </c>
      <c r="AB40" t="s">
        <v>58</v>
      </c>
      <c r="AC40" t="s">
        <v>150</v>
      </c>
      <c r="AD40">
        <v>30.6793295528459</v>
      </c>
      <c r="AE40">
        <v>696661</v>
      </c>
      <c r="AF40">
        <v>4482061</v>
      </c>
      <c r="AG40">
        <v>1618367</v>
      </c>
      <c r="AH40">
        <v>31.250316197702801</v>
      </c>
      <c r="AI40">
        <v>86.547627001410802</v>
      </c>
      <c r="AK40">
        <v>152.54691982103799</v>
      </c>
      <c r="AL40">
        <v>12849</v>
      </c>
      <c r="AM40">
        <v>3565486</v>
      </c>
      <c r="AN40">
        <v>2026086</v>
      </c>
      <c r="AO40">
        <v>309627</v>
      </c>
      <c r="AP40">
        <v>309627</v>
      </c>
      <c r="AQ40">
        <v>-107694</v>
      </c>
      <c r="AR40">
        <v>122453</v>
      </c>
      <c r="AS40">
        <v>487731</v>
      </c>
      <c r="AU40">
        <v>3057130</v>
      </c>
      <c r="AV40">
        <v>245.54926851731801</v>
      </c>
    </row>
    <row r="41" spans="1:48" x14ac:dyDescent="0.2">
      <c r="A41" t="s">
        <v>145</v>
      </c>
      <c r="B41" t="s">
        <v>127</v>
      </c>
      <c r="C41">
        <v>2525026</v>
      </c>
      <c r="D41">
        <v>31963</v>
      </c>
      <c r="F41">
        <v>1137298</v>
      </c>
      <c r="G41">
        <v>436908</v>
      </c>
      <c r="H41">
        <v>-173552</v>
      </c>
      <c r="I41">
        <v>26.333355995899101</v>
      </c>
      <c r="L41">
        <v>400726</v>
      </c>
      <c r="M41">
        <v>224995</v>
      </c>
      <c r="N41">
        <v>3431120</v>
      </c>
      <c r="O41">
        <v>5927543</v>
      </c>
      <c r="P41">
        <v>46.295657408136897</v>
      </c>
      <c r="Q41">
        <v>177988</v>
      </c>
      <c r="S41" t="s">
        <v>87</v>
      </c>
      <c r="T41" t="s">
        <v>51</v>
      </c>
      <c r="U41" t="s">
        <v>146</v>
      </c>
      <c r="V41" t="s">
        <v>147</v>
      </c>
      <c r="W41" t="s">
        <v>147</v>
      </c>
      <c r="X41" t="s">
        <v>140</v>
      </c>
      <c r="Y41" t="s">
        <v>148</v>
      </c>
      <c r="Z41" t="s">
        <v>149</v>
      </c>
      <c r="AA41" t="s">
        <v>143</v>
      </c>
      <c r="AB41" t="s">
        <v>58</v>
      </c>
      <c r="AC41" t="s">
        <v>150</v>
      </c>
      <c r="AD41">
        <v>61.818016923390097</v>
      </c>
      <c r="AE41">
        <v>1560921</v>
      </c>
      <c r="AF41">
        <v>4358869</v>
      </c>
      <c r="AG41">
        <v>1464551</v>
      </c>
      <c r="AH41">
        <v>24.707555896262601</v>
      </c>
      <c r="AI41">
        <v>73.535847820926804</v>
      </c>
      <c r="AK41">
        <v>283.37699527102097</v>
      </c>
      <c r="AL41">
        <v>5544</v>
      </c>
      <c r="AM41">
        <v>4207418</v>
      </c>
      <c r="AN41">
        <v>2744195</v>
      </c>
      <c r="AO41">
        <v>756703</v>
      </c>
      <c r="AP41">
        <v>756703</v>
      </c>
      <c r="AQ41">
        <v>154691</v>
      </c>
      <c r="AR41">
        <v>35802</v>
      </c>
      <c r="AS41">
        <v>1756194</v>
      </c>
      <c r="AU41">
        <v>3604672</v>
      </c>
      <c r="AV41">
        <v>297.71069513674303</v>
      </c>
    </row>
    <row r="42" spans="1:48" x14ac:dyDescent="0.2">
      <c r="A42" t="s">
        <v>151</v>
      </c>
      <c r="B42" t="s">
        <v>49</v>
      </c>
      <c r="C42">
        <v>7915846</v>
      </c>
      <c r="H42">
        <v>-1837282.32</v>
      </c>
      <c r="I42">
        <v>3.0038527311111398</v>
      </c>
      <c r="N42">
        <v>23769599.129999999</v>
      </c>
      <c r="O42">
        <v>194937819</v>
      </c>
      <c r="P42">
        <v>17.396399618075101</v>
      </c>
      <c r="S42" t="s">
        <v>63</v>
      </c>
      <c r="T42" t="s">
        <v>51</v>
      </c>
      <c r="U42" t="s">
        <v>152</v>
      </c>
      <c r="V42" t="s">
        <v>147</v>
      </c>
      <c r="W42" t="s">
        <v>147</v>
      </c>
      <c r="X42" t="s">
        <v>140</v>
      </c>
      <c r="Y42" t="s">
        <v>148</v>
      </c>
      <c r="Z42" t="s">
        <v>149</v>
      </c>
      <c r="AA42" t="s">
        <v>143</v>
      </c>
      <c r="AB42" t="s">
        <v>58</v>
      </c>
      <c r="AC42" t="s">
        <v>153</v>
      </c>
      <c r="AD42">
        <v>73.973710453690003</v>
      </c>
      <c r="AE42">
        <v>5855645</v>
      </c>
      <c r="AF42">
        <v>188382625</v>
      </c>
      <c r="AH42">
        <v>82.405161206815393</v>
      </c>
      <c r="AI42">
        <v>96.637289760587706</v>
      </c>
      <c r="AK42">
        <v>45</v>
      </c>
      <c r="AN42">
        <v>33912162</v>
      </c>
      <c r="AO42">
        <v>3258659</v>
      </c>
      <c r="AT42">
        <v>84.184258161671906</v>
      </c>
      <c r="AU42">
        <v>25606881.449999999</v>
      </c>
      <c r="AV42">
        <v>49</v>
      </c>
    </row>
    <row r="43" spans="1:48" x14ac:dyDescent="0.2">
      <c r="A43" t="s">
        <v>151</v>
      </c>
      <c r="B43" t="s">
        <v>85</v>
      </c>
      <c r="C43">
        <v>8407561</v>
      </c>
      <c r="D43">
        <v>1441642.45</v>
      </c>
      <c r="E43">
        <v>759083.89</v>
      </c>
      <c r="F43">
        <v>1297302.95</v>
      </c>
      <c r="G43">
        <v>5718411.0499999998</v>
      </c>
      <c r="H43">
        <v>-1032819</v>
      </c>
      <c r="I43">
        <v>2.9260378530808402</v>
      </c>
      <c r="J43">
        <v>25404909.719999999</v>
      </c>
      <c r="K43">
        <v>13.03342889</v>
      </c>
      <c r="L43">
        <v>2406070.4500000002</v>
      </c>
      <c r="M43">
        <v>3185227.78</v>
      </c>
      <c r="N43">
        <v>24361101</v>
      </c>
      <c r="O43">
        <v>196598106</v>
      </c>
      <c r="P43">
        <v>17.6878463925792</v>
      </c>
      <c r="Q43">
        <v>696763.67</v>
      </c>
      <c r="R43">
        <v>34522.76</v>
      </c>
      <c r="S43" t="s">
        <v>63</v>
      </c>
      <c r="T43" t="s">
        <v>51</v>
      </c>
      <c r="U43" t="s">
        <v>152</v>
      </c>
      <c r="V43" t="s">
        <v>147</v>
      </c>
      <c r="W43" t="s">
        <v>147</v>
      </c>
      <c r="X43" t="s">
        <v>140</v>
      </c>
      <c r="Y43" t="s">
        <v>148</v>
      </c>
      <c r="Z43" t="s">
        <v>149</v>
      </c>
      <c r="AA43" t="s">
        <v>143</v>
      </c>
      <c r="AB43" t="s">
        <v>58</v>
      </c>
      <c r="AC43" t="s">
        <v>153</v>
      </c>
      <c r="AD43">
        <v>68.420972503202805</v>
      </c>
      <c r="AE43">
        <v>5752535</v>
      </c>
      <c r="AF43">
        <v>190832611</v>
      </c>
      <c r="AH43">
        <v>82.134749049922206</v>
      </c>
      <c r="AI43">
        <v>97.067370018305297</v>
      </c>
      <c r="AJ43">
        <v>8030289.4500000002</v>
      </c>
      <c r="AK43">
        <v>46</v>
      </c>
      <c r="AL43">
        <v>2037407.59</v>
      </c>
      <c r="AM43">
        <v>33033363.539999999</v>
      </c>
      <c r="AN43">
        <v>34773971</v>
      </c>
      <c r="AO43">
        <v>2155152.94</v>
      </c>
      <c r="AR43">
        <v>2233316.46</v>
      </c>
      <c r="AS43">
        <v>4245156.28</v>
      </c>
      <c r="AT43">
        <v>83.8324793573058</v>
      </c>
      <c r="AU43">
        <v>25393920</v>
      </c>
      <c r="AV43">
        <v>48</v>
      </c>
    </row>
    <row r="44" spans="1:48" x14ac:dyDescent="0.2">
      <c r="A44" t="s">
        <v>151</v>
      </c>
      <c r="B44" t="s">
        <v>76</v>
      </c>
      <c r="C44">
        <v>7377945</v>
      </c>
      <c r="H44">
        <v>-1319153</v>
      </c>
      <c r="I44">
        <v>1.4066394330480401</v>
      </c>
      <c r="N44">
        <v>25703428</v>
      </c>
      <c r="O44">
        <v>188613936</v>
      </c>
      <c r="P44">
        <v>14.173169049396201</v>
      </c>
      <c r="S44" t="s">
        <v>63</v>
      </c>
      <c r="T44" t="s">
        <v>51</v>
      </c>
      <c r="U44" t="s">
        <v>152</v>
      </c>
      <c r="V44" t="s">
        <v>147</v>
      </c>
      <c r="W44" t="s">
        <v>147</v>
      </c>
      <c r="X44" t="s">
        <v>140</v>
      </c>
      <c r="Y44" t="s">
        <v>148</v>
      </c>
      <c r="Z44" t="s">
        <v>149</v>
      </c>
      <c r="AA44" t="s">
        <v>143</v>
      </c>
      <c r="AB44" t="s">
        <v>58</v>
      </c>
      <c r="AC44" t="s">
        <v>153</v>
      </c>
      <c r="AD44">
        <v>35.9601216870009</v>
      </c>
      <c r="AE44">
        <v>2653118</v>
      </c>
      <c r="AF44">
        <v>185943781</v>
      </c>
      <c r="AH44">
        <v>84.887558891724694</v>
      </c>
      <c r="AI44">
        <v>98.584327830367698</v>
      </c>
      <c r="AK44">
        <v>49.763611507932097</v>
      </c>
      <c r="AM44">
        <v>26732572</v>
      </c>
      <c r="AN44">
        <v>26732572</v>
      </c>
      <c r="AT44">
        <v>84.577511788144506</v>
      </c>
      <c r="AU44">
        <v>27022581</v>
      </c>
      <c r="AV44">
        <v>52.317582807461598</v>
      </c>
    </row>
    <row r="45" spans="1:48" x14ac:dyDescent="0.2">
      <c r="A45" t="s">
        <v>151</v>
      </c>
      <c r="B45" t="s">
        <v>95</v>
      </c>
      <c r="C45">
        <v>7844766</v>
      </c>
      <c r="D45">
        <v>1001152</v>
      </c>
      <c r="E45">
        <v>914299</v>
      </c>
      <c r="F45">
        <v>9629668</v>
      </c>
      <c r="G45">
        <v>8405471</v>
      </c>
      <c r="H45">
        <v>-5160143</v>
      </c>
      <c r="I45">
        <v>3.9393137568021102</v>
      </c>
      <c r="L45">
        <v>2348244</v>
      </c>
      <c r="M45">
        <v>3221522</v>
      </c>
      <c r="N45">
        <v>35036119</v>
      </c>
      <c r="O45">
        <v>196827277</v>
      </c>
      <c r="P45">
        <v>14.7842237333802</v>
      </c>
      <c r="Q45">
        <v>614831</v>
      </c>
      <c r="R45">
        <v>49254</v>
      </c>
      <c r="S45" t="s">
        <v>63</v>
      </c>
      <c r="T45" t="s">
        <v>51</v>
      </c>
      <c r="U45" t="s">
        <v>152</v>
      </c>
      <c r="V45" t="s">
        <v>147</v>
      </c>
      <c r="W45" t="s">
        <v>147</v>
      </c>
      <c r="X45" t="s">
        <v>140</v>
      </c>
      <c r="Y45" t="s">
        <v>148</v>
      </c>
      <c r="Z45" t="s">
        <v>149</v>
      </c>
      <c r="AA45" t="s">
        <v>143</v>
      </c>
      <c r="AB45" t="s">
        <v>58</v>
      </c>
      <c r="AC45" t="s">
        <v>153</v>
      </c>
      <c r="AD45">
        <v>98.838435716247005</v>
      </c>
      <c r="AE45">
        <v>7753644</v>
      </c>
      <c r="AF45">
        <v>188773807</v>
      </c>
      <c r="AG45">
        <v>162375853</v>
      </c>
      <c r="AH45">
        <v>82.496621136510498</v>
      </c>
      <c r="AI45">
        <v>95.908356746712499</v>
      </c>
      <c r="AK45">
        <v>66.815428689214301</v>
      </c>
      <c r="AL45">
        <v>2263046</v>
      </c>
      <c r="AM45">
        <v>40649000</v>
      </c>
      <c r="AN45">
        <v>29099385</v>
      </c>
      <c r="AO45">
        <v>3942584</v>
      </c>
      <c r="AP45">
        <v>3942584</v>
      </c>
      <c r="AQ45">
        <v>11407729</v>
      </c>
      <c r="AR45">
        <v>4104336</v>
      </c>
      <c r="AS45">
        <v>8097177</v>
      </c>
      <c r="AT45">
        <v>85.160562039360101</v>
      </c>
      <c r="AU45">
        <v>40196262</v>
      </c>
      <c r="AV45">
        <v>76.656049639344303</v>
      </c>
    </row>
    <row r="46" spans="1:48" x14ac:dyDescent="0.2">
      <c r="A46" t="s">
        <v>151</v>
      </c>
      <c r="B46" t="s">
        <v>114</v>
      </c>
      <c r="C46">
        <v>11090212</v>
      </c>
      <c r="D46">
        <v>507964</v>
      </c>
      <c r="E46">
        <v>856813</v>
      </c>
      <c r="F46">
        <v>8527422</v>
      </c>
      <c r="G46">
        <v>6272062</v>
      </c>
      <c r="H46">
        <v>-1078596</v>
      </c>
      <c r="I46">
        <v>4.4371276554630903</v>
      </c>
      <c r="L46">
        <v>2593112</v>
      </c>
      <c r="M46">
        <v>3454993</v>
      </c>
      <c r="N46">
        <v>46566492</v>
      </c>
      <c r="O46">
        <v>197272936</v>
      </c>
      <c r="P46">
        <v>13.9673943921025</v>
      </c>
      <c r="Q46">
        <v>464200</v>
      </c>
      <c r="R46">
        <v>137061</v>
      </c>
      <c r="S46" t="s">
        <v>63</v>
      </c>
      <c r="T46" t="s">
        <v>51</v>
      </c>
      <c r="U46" t="s">
        <v>152</v>
      </c>
      <c r="V46" t="s">
        <v>147</v>
      </c>
      <c r="W46" t="s">
        <v>147</v>
      </c>
      <c r="X46" t="s">
        <v>140</v>
      </c>
      <c r="Y46" t="s">
        <v>148</v>
      </c>
      <c r="Z46" t="s">
        <v>149</v>
      </c>
      <c r="AA46" t="s">
        <v>143</v>
      </c>
      <c r="AB46" t="s">
        <v>58</v>
      </c>
      <c r="AC46" t="s">
        <v>153</v>
      </c>
      <c r="AD46">
        <v>78.927724736010404</v>
      </c>
      <c r="AE46">
        <v>8753252</v>
      </c>
      <c r="AF46">
        <v>188245744</v>
      </c>
      <c r="AG46">
        <v>163596786</v>
      </c>
      <c r="AH46">
        <v>82.929158615046902</v>
      </c>
      <c r="AI46">
        <v>95.424008896993399</v>
      </c>
      <c r="AK46">
        <v>89.053472146493803</v>
      </c>
      <c r="AL46">
        <v>2049468</v>
      </c>
      <c r="AM46">
        <v>34289976</v>
      </c>
      <c r="AN46">
        <v>27553889</v>
      </c>
      <c r="AO46">
        <v>5549106</v>
      </c>
      <c r="AP46">
        <v>5549106</v>
      </c>
      <c r="AQ46">
        <v>4910441</v>
      </c>
      <c r="AR46">
        <v>2316115</v>
      </c>
      <c r="AS46">
        <v>7110766</v>
      </c>
      <c r="AT46">
        <v>85.545315424891101</v>
      </c>
      <c r="AU46">
        <v>47645088</v>
      </c>
      <c r="AV46">
        <v>91.116172485684501</v>
      </c>
    </row>
    <row r="47" spans="1:48" x14ac:dyDescent="0.2">
      <c r="A47" t="s">
        <v>151</v>
      </c>
      <c r="B47" t="s">
        <v>87</v>
      </c>
      <c r="C47">
        <v>12342916</v>
      </c>
      <c r="D47">
        <v>1236313</v>
      </c>
      <c r="E47">
        <v>1874358</v>
      </c>
      <c r="F47">
        <v>9447222</v>
      </c>
      <c r="G47">
        <v>10844428</v>
      </c>
      <c r="H47">
        <v>-4606826</v>
      </c>
      <c r="I47">
        <v>3.9025647774835401</v>
      </c>
      <c r="L47">
        <v>1874915</v>
      </c>
      <c r="M47">
        <v>3236135</v>
      </c>
      <c r="N47">
        <v>51233771</v>
      </c>
      <c r="O47">
        <v>218996698</v>
      </c>
      <c r="P47">
        <v>18.673407578044799</v>
      </c>
      <c r="Q47">
        <v>393594</v>
      </c>
      <c r="R47">
        <v>18865</v>
      </c>
      <c r="S47" t="s">
        <v>63</v>
      </c>
      <c r="T47" t="s">
        <v>51</v>
      </c>
      <c r="U47" t="s">
        <v>152</v>
      </c>
      <c r="V47" t="s">
        <v>147</v>
      </c>
      <c r="W47" t="s">
        <v>147</v>
      </c>
      <c r="X47" t="s">
        <v>140</v>
      </c>
      <c r="Y47" t="s">
        <v>148</v>
      </c>
      <c r="Z47" t="s">
        <v>149</v>
      </c>
      <c r="AA47" t="s">
        <v>143</v>
      </c>
      <c r="AB47" t="s">
        <v>58</v>
      </c>
      <c r="AC47" t="s">
        <v>153</v>
      </c>
      <c r="AD47">
        <v>69.242049447634599</v>
      </c>
      <c r="AE47">
        <v>8546488</v>
      </c>
      <c r="AF47">
        <v>210450211</v>
      </c>
      <c r="AG47">
        <v>176139909</v>
      </c>
      <c r="AH47">
        <v>80.430394891159494</v>
      </c>
      <c r="AI47">
        <v>96.097435679144397</v>
      </c>
      <c r="AK47">
        <v>87.641430589965097</v>
      </c>
      <c r="AL47">
        <v>6581397</v>
      </c>
      <c r="AM47">
        <v>45844777</v>
      </c>
      <c r="AN47">
        <v>40894146</v>
      </c>
      <c r="AO47">
        <v>7293806</v>
      </c>
      <c r="AP47">
        <v>7293806</v>
      </c>
      <c r="AQ47">
        <v>6208583</v>
      </c>
      <c r="AR47">
        <v>5717690</v>
      </c>
      <c r="AS47">
        <v>4619860</v>
      </c>
      <c r="AT47">
        <v>83.706553699733803</v>
      </c>
      <c r="AU47">
        <v>55840597</v>
      </c>
      <c r="AV47">
        <v>95.521951840666006</v>
      </c>
    </row>
    <row r="48" spans="1:48" x14ac:dyDescent="0.2">
      <c r="A48" t="s">
        <v>154</v>
      </c>
      <c r="B48" t="s">
        <v>76</v>
      </c>
      <c r="C48">
        <v>49043</v>
      </c>
      <c r="H48">
        <v>-5375106</v>
      </c>
      <c r="I48">
        <v>24.004371670656599</v>
      </c>
      <c r="N48">
        <v>235433</v>
      </c>
      <c r="O48">
        <v>610293</v>
      </c>
      <c r="P48">
        <v>100</v>
      </c>
      <c r="T48" t="s">
        <v>51</v>
      </c>
      <c r="U48" t="s">
        <v>155</v>
      </c>
      <c r="V48" t="s">
        <v>147</v>
      </c>
      <c r="W48" t="s">
        <v>147</v>
      </c>
      <c r="X48" t="s">
        <v>140</v>
      </c>
      <c r="Y48" t="s">
        <v>148</v>
      </c>
      <c r="Z48" t="s">
        <v>149</v>
      </c>
      <c r="AA48" t="s">
        <v>143</v>
      </c>
      <c r="AB48" t="s">
        <v>58</v>
      </c>
      <c r="AC48" t="s">
        <v>156</v>
      </c>
      <c r="AD48">
        <v>298.71133495096097</v>
      </c>
      <c r="AE48">
        <v>146497</v>
      </c>
      <c r="AF48">
        <v>460542</v>
      </c>
      <c r="AH48">
        <v>7.8668770574134097</v>
      </c>
      <c r="AI48">
        <v>75.462441810736806</v>
      </c>
      <c r="AK48">
        <v>184.03507171984299</v>
      </c>
      <c r="AM48">
        <v>610293</v>
      </c>
      <c r="AN48">
        <v>610293</v>
      </c>
      <c r="AO48">
        <v>140135</v>
      </c>
      <c r="AP48">
        <v>140135</v>
      </c>
      <c r="AQ48">
        <v>5596130</v>
      </c>
      <c r="AU48">
        <v>5610539</v>
      </c>
      <c r="AV48">
        <v>4385.6891228161603</v>
      </c>
    </row>
    <row r="49" spans="1:48" x14ac:dyDescent="0.2">
      <c r="A49" t="s">
        <v>154</v>
      </c>
      <c r="B49" t="s">
        <v>86</v>
      </c>
      <c r="C49">
        <v>269725</v>
      </c>
      <c r="H49">
        <v>-5163922</v>
      </c>
      <c r="I49">
        <v>7.8574936361174998</v>
      </c>
      <c r="N49">
        <v>456602</v>
      </c>
      <c r="O49">
        <v>2241949</v>
      </c>
      <c r="P49">
        <v>88.8256155693105</v>
      </c>
      <c r="T49" t="s">
        <v>51</v>
      </c>
      <c r="U49" t="s">
        <v>155</v>
      </c>
      <c r="V49" t="s">
        <v>147</v>
      </c>
      <c r="W49" t="s">
        <v>147</v>
      </c>
      <c r="X49" t="s">
        <v>140</v>
      </c>
      <c r="Y49" t="s">
        <v>148</v>
      </c>
      <c r="Z49" t="s">
        <v>149</v>
      </c>
      <c r="AA49" t="s">
        <v>143</v>
      </c>
      <c r="AB49" t="s">
        <v>58</v>
      </c>
      <c r="AC49" t="s">
        <v>156</v>
      </c>
      <c r="AD49">
        <v>65.311335619612606</v>
      </c>
      <c r="AE49">
        <v>176161</v>
      </c>
      <c r="AF49">
        <v>2065787</v>
      </c>
      <c r="AH49">
        <v>25.145130420005099</v>
      </c>
      <c r="AI49">
        <v>92.142461759834902</v>
      </c>
      <c r="AK49">
        <v>79.570991587999998</v>
      </c>
      <c r="AM49">
        <v>1991425</v>
      </c>
      <c r="AN49">
        <v>1991425</v>
      </c>
      <c r="AO49">
        <v>162605</v>
      </c>
      <c r="AP49">
        <v>162605</v>
      </c>
      <c r="AQ49">
        <v>-638123</v>
      </c>
      <c r="AU49">
        <v>5620524</v>
      </c>
      <c r="AV49">
        <v>979.47592854000004</v>
      </c>
    </row>
    <row r="50" spans="1:48" x14ac:dyDescent="0.2">
      <c r="A50" t="s">
        <v>154</v>
      </c>
      <c r="B50" t="s">
        <v>87</v>
      </c>
      <c r="C50">
        <v>4653749</v>
      </c>
      <c r="D50">
        <v>5638213</v>
      </c>
      <c r="E50">
        <v>9026620</v>
      </c>
      <c r="F50">
        <v>755413</v>
      </c>
      <c r="G50">
        <v>876177</v>
      </c>
      <c r="H50">
        <v>-13829762</v>
      </c>
      <c r="I50">
        <v>0.81395755867069697</v>
      </c>
      <c r="L50">
        <v>52500</v>
      </c>
      <c r="M50">
        <v>0</v>
      </c>
      <c r="N50">
        <v>3404016</v>
      </c>
      <c r="O50">
        <v>33052829</v>
      </c>
      <c r="P50">
        <v>97.033216128035505</v>
      </c>
      <c r="Q50">
        <v>0</v>
      </c>
      <c r="R50">
        <v>0</v>
      </c>
      <c r="T50" t="s">
        <v>51</v>
      </c>
      <c r="U50" t="s">
        <v>155</v>
      </c>
      <c r="V50" t="s">
        <v>147</v>
      </c>
      <c r="W50" t="s">
        <v>147</v>
      </c>
      <c r="X50" t="s">
        <v>140</v>
      </c>
      <c r="Y50" t="s">
        <v>148</v>
      </c>
      <c r="Z50" t="s">
        <v>149</v>
      </c>
      <c r="AA50" t="s">
        <v>143</v>
      </c>
      <c r="AB50" t="s">
        <v>58</v>
      </c>
      <c r="AC50" t="s">
        <v>156</v>
      </c>
      <c r="AD50">
        <v>5.7810595285650299</v>
      </c>
      <c r="AE50">
        <v>269036</v>
      </c>
      <c r="AF50">
        <v>32783793</v>
      </c>
      <c r="AG50">
        <v>17281539</v>
      </c>
      <c r="AH50">
        <v>52.284598695016399</v>
      </c>
      <c r="AI50">
        <v>99.186042441329306</v>
      </c>
      <c r="AK50">
        <v>37.379621082893003</v>
      </c>
      <c r="AL50">
        <v>0</v>
      </c>
      <c r="AM50">
        <v>28580260</v>
      </c>
      <c r="AN50">
        <v>32072223</v>
      </c>
      <c r="AO50">
        <v>169157</v>
      </c>
      <c r="AP50">
        <v>169157</v>
      </c>
      <c r="AQ50">
        <v>-6603568</v>
      </c>
      <c r="AR50">
        <v>5061674</v>
      </c>
      <c r="AS50">
        <v>7169663</v>
      </c>
      <c r="AU50">
        <v>17233778</v>
      </c>
      <c r="AV50">
        <v>189.244730772916</v>
      </c>
    </row>
    <row r="51" spans="1:48" x14ac:dyDescent="0.2">
      <c r="A51" t="s">
        <v>154</v>
      </c>
      <c r="B51" t="s">
        <v>50</v>
      </c>
      <c r="C51">
        <v>3672356</v>
      </c>
      <c r="D51">
        <v>4447021</v>
      </c>
      <c r="E51">
        <v>4908765</v>
      </c>
      <c r="F51">
        <v>1001133</v>
      </c>
      <c r="G51">
        <v>1572368</v>
      </c>
      <c r="H51">
        <v>-19565259</v>
      </c>
      <c r="I51">
        <v>-0.94621144596265583</v>
      </c>
      <c r="M51">
        <v>1384414</v>
      </c>
      <c r="N51">
        <v>1932268</v>
      </c>
      <c r="O51">
        <v>25955615</v>
      </c>
      <c r="P51">
        <v>95.630968482156945</v>
      </c>
      <c r="R51">
        <v>688</v>
      </c>
      <c r="T51" t="s">
        <v>51</v>
      </c>
      <c r="U51" t="s">
        <v>155</v>
      </c>
      <c r="V51" t="s">
        <v>147</v>
      </c>
      <c r="W51" t="s">
        <v>147</v>
      </c>
      <c r="X51" t="s">
        <v>140</v>
      </c>
      <c r="Y51" t="s">
        <v>148</v>
      </c>
      <c r="Z51" t="s">
        <v>149</v>
      </c>
      <c r="AA51" t="s">
        <v>143</v>
      </c>
      <c r="AB51" t="s">
        <v>58</v>
      </c>
      <c r="AC51" t="s">
        <v>156</v>
      </c>
      <c r="AD51">
        <v>-6.6876686247193886</v>
      </c>
      <c r="AE51">
        <v>-245595</v>
      </c>
      <c r="AF51">
        <v>26201210</v>
      </c>
      <c r="AG51">
        <v>15193205</v>
      </c>
      <c r="AH51">
        <v>58.535330409239009</v>
      </c>
      <c r="AI51">
        <v>100.9462114459626</v>
      </c>
      <c r="AK51">
        <v>26.549021209325801</v>
      </c>
      <c r="AM51">
        <v>27032643</v>
      </c>
      <c r="AN51">
        <v>24821606</v>
      </c>
      <c r="AO51">
        <v>-376082</v>
      </c>
      <c r="AP51">
        <v>-376082</v>
      </c>
      <c r="AQ51">
        <v>-3273458</v>
      </c>
      <c r="AR51">
        <v>5261265</v>
      </c>
      <c r="AS51">
        <v>8456989</v>
      </c>
      <c r="AU51">
        <v>21497527</v>
      </c>
      <c r="AV51">
        <v>295.37222593918398</v>
      </c>
    </row>
    <row r="52" spans="1:48" x14ac:dyDescent="0.2">
      <c r="A52" t="s">
        <v>157</v>
      </c>
      <c r="B52" t="s">
        <v>85</v>
      </c>
      <c r="C52">
        <v>766006</v>
      </c>
      <c r="D52">
        <v>0</v>
      </c>
      <c r="E52">
        <v>0</v>
      </c>
      <c r="F52">
        <v>156660.98000000001</v>
      </c>
      <c r="G52">
        <v>27928.76</v>
      </c>
      <c r="H52">
        <v>-212412</v>
      </c>
      <c r="J52">
        <v>1537576.83</v>
      </c>
      <c r="K52">
        <v>67.626464540000001</v>
      </c>
      <c r="M52">
        <v>3279.3</v>
      </c>
      <c r="N52">
        <v>1739685</v>
      </c>
      <c r="O52">
        <v>2158144</v>
      </c>
      <c r="P52">
        <v>49.958853533406497</v>
      </c>
      <c r="Q52">
        <v>57425.1</v>
      </c>
      <c r="T52" t="s">
        <v>103</v>
      </c>
      <c r="U52" t="s">
        <v>158</v>
      </c>
      <c r="V52" t="s">
        <v>159</v>
      </c>
      <c r="W52" t="s">
        <v>160</v>
      </c>
      <c r="X52" t="s">
        <v>161</v>
      </c>
      <c r="Y52" t="s">
        <v>162</v>
      </c>
      <c r="Z52" t="s">
        <v>163</v>
      </c>
      <c r="AA52" t="s">
        <v>164</v>
      </c>
      <c r="AB52" t="s">
        <v>58</v>
      </c>
      <c r="AC52" t="s">
        <v>165</v>
      </c>
      <c r="AF52">
        <v>2771269</v>
      </c>
      <c r="AH52">
        <v>47.496181904451198</v>
      </c>
      <c r="AI52">
        <v>128.40982807449399</v>
      </c>
      <c r="AK52">
        <v>226</v>
      </c>
      <c r="AM52">
        <v>1193671.8400000001</v>
      </c>
      <c r="AN52">
        <v>1078184</v>
      </c>
      <c r="AR52">
        <v>15273.27</v>
      </c>
      <c r="AS52">
        <v>1200</v>
      </c>
      <c r="AU52">
        <v>1952097</v>
      </c>
      <c r="AV52">
        <v>254</v>
      </c>
    </row>
    <row r="53" spans="1:48" x14ac:dyDescent="0.2">
      <c r="A53" t="s">
        <v>166</v>
      </c>
      <c r="B53" t="s">
        <v>95</v>
      </c>
      <c r="C53">
        <v>1068164</v>
      </c>
      <c r="D53">
        <v>20802</v>
      </c>
      <c r="E53">
        <v>0</v>
      </c>
      <c r="F53">
        <v>196165</v>
      </c>
      <c r="G53">
        <v>1772525</v>
      </c>
      <c r="H53">
        <v>-3006280</v>
      </c>
      <c r="I53">
        <v>9.4938911427883603</v>
      </c>
      <c r="L53">
        <v>156862</v>
      </c>
      <c r="M53">
        <v>476755</v>
      </c>
      <c r="N53">
        <v>4949206</v>
      </c>
      <c r="O53">
        <v>20789895</v>
      </c>
      <c r="P53">
        <v>9.9066349300946506</v>
      </c>
      <c r="Q53">
        <v>60924</v>
      </c>
      <c r="R53">
        <v>0</v>
      </c>
      <c r="S53" t="s">
        <v>102</v>
      </c>
      <c r="T53" t="s">
        <v>167</v>
      </c>
      <c r="U53" t="s">
        <v>168</v>
      </c>
      <c r="V53" t="s">
        <v>169</v>
      </c>
      <c r="W53" t="s">
        <v>170</v>
      </c>
      <c r="X53" t="s">
        <v>171</v>
      </c>
      <c r="Y53" t="s">
        <v>172</v>
      </c>
      <c r="Z53" t="s">
        <v>173</v>
      </c>
      <c r="AA53" t="s">
        <v>174</v>
      </c>
      <c r="AB53" t="s">
        <v>58</v>
      </c>
      <c r="AC53" t="s">
        <v>175</v>
      </c>
      <c r="AD53">
        <v>184.78155039862801</v>
      </c>
      <c r="AE53">
        <v>1973770</v>
      </c>
      <c r="AF53">
        <v>18816125</v>
      </c>
      <c r="AG53">
        <v>15251430</v>
      </c>
      <c r="AH53">
        <v>73.359822163603994</v>
      </c>
      <c r="AI53">
        <v>90.506108857211601</v>
      </c>
      <c r="AK53">
        <v>94.690812268732302</v>
      </c>
      <c r="AL53">
        <v>393106</v>
      </c>
      <c r="AM53">
        <v>3301331</v>
      </c>
      <c r="AN53">
        <v>2059579</v>
      </c>
      <c r="AO53">
        <v>1232616</v>
      </c>
      <c r="AP53">
        <v>1232616</v>
      </c>
      <c r="AQ53">
        <v>2051630</v>
      </c>
      <c r="AR53">
        <v>15751</v>
      </c>
      <c r="AS53">
        <v>208441</v>
      </c>
      <c r="AT53">
        <v>75.883916161232605</v>
      </c>
      <c r="AU53">
        <v>7955486</v>
      </c>
      <c r="AV53">
        <v>152.208542407111</v>
      </c>
    </row>
    <row r="54" spans="1:48" x14ac:dyDescent="0.2">
      <c r="A54" t="s">
        <v>176</v>
      </c>
      <c r="B54" t="s">
        <v>102</v>
      </c>
      <c r="C54">
        <v>98836.66</v>
      </c>
      <c r="D54">
        <v>0</v>
      </c>
      <c r="E54">
        <v>0</v>
      </c>
      <c r="F54">
        <v>42285.8</v>
      </c>
      <c r="G54">
        <v>31320</v>
      </c>
      <c r="I54">
        <v>9.7783390452727006E-2</v>
      </c>
      <c r="J54">
        <v>1556817.16</v>
      </c>
      <c r="K54">
        <v>42.927157123222202</v>
      </c>
      <c r="L54">
        <v>429125</v>
      </c>
      <c r="M54">
        <v>681870.1</v>
      </c>
      <c r="N54">
        <v>1218079.1399999999</v>
      </c>
      <c r="O54">
        <v>3626648.64</v>
      </c>
      <c r="P54">
        <v>48.463576554248199</v>
      </c>
      <c r="Q54">
        <v>86625.19</v>
      </c>
      <c r="T54" t="s">
        <v>167</v>
      </c>
      <c r="U54" t="s">
        <v>177</v>
      </c>
      <c r="V54" t="s">
        <v>178</v>
      </c>
      <c r="W54" t="s">
        <v>178</v>
      </c>
      <c r="X54" t="s">
        <v>171</v>
      </c>
      <c r="Y54" t="s">
        <v>179</v>
      </c>
      <c r="Z54" t="s">
        <v>180</v>
      </c>
      <c r="AA54" t="s">
        <v>174</v>
      </c>
      <c r="AB54" t="s">
        <v>58</v>
      </c>
      <c r="AC54" t="s">
        <v>181</v>
      </c>
      <c r="AD54">
        <v>3.5880006467232999</v>
      </c>
      <c r="AE54">
        <v>3546.2599999997101</v>
      </c>
      <c r="AF54">
        <v>3623102.38</v>
      </c>
      <c r="AH54">
        <v>52.214920660193897</v>
      </c>
      <c r="AI54">
        <v>99.902216609547295</v>
      </c>
      <c r="AJ54">
        <v>323390.13</v>
      </c>
      <c r="AK54">
        <v>121.031217009109</v>
      </c>
      <c r="AL54">
        <v>386253.69</v>
      </c>
      <c r="AM54">
        <v>1757603.64</v>
      </c>
      <c r="AN54">
        <v>1757603.64</v>
      </c>
      <c r="AS54">
        <v>4000</v>
      </c>
      <c r="AU54">
        <v>1508067.89</v>
      </c>
      <c r="AV54">
        <v>149.84518334256899</v>
      </c>
    </row>
    <row r="55" spans="1:48" x14ac:dyDescent="0.2">
      <c r="A55" t="s">
        <v>182</v>
      </c>
      <c r="B55" t="s">
        <v>84</v>
      </c>
      <c r="C55">
        <v>5820640.9800000004</v>
      </c>
      <c r="D55">
        <v>0</v>
      </c>
      <c r="E55">
        <v>0</v>
      </c>
      <c r="F55">
        <v>2860169.6</v>
      </c>
      <c r="G55">
        <v>1808960.86</v>
      </c>
      <c r="H55">
        <v>3237793.11</v>
      </c>
      <c r="I55">
        <v>12.378938979683801</v>
      </c>
      <c r="J55">
        <v>7680382.4900000002</v>
      </c>
      <c r="K55">
        <v>13.8459578277188</v>
      </c>
      <c r="L55">
        <v>3741356.38</v>
      </c>
      <c r="M55">
        <v>851585.01</v>
      </c>
      <c r="N55">
        <v>12061283.550000001</v>
      </c>
      <c r="O55">
        <v>55470214.380000003</v>
      </c>
      <c r="P55">
        <v>31.467015361479099</v>
      </c>
      <c r="Q55">
        <v>817015.73</v>
      </c>
      <c r="R55">
        <v>58503.65</v>
      </c>
      <c r="S55" t="s">
        <v>84</v>
      </c>
      <c r="T55" t="s">
        <v>167</v>
      </c>
      <c r="U55" t="s">
        <v>183</v>
      </c>
      <c r="V55" t="s">
        <v>178</v>
      </c>
      <c r="W55" t="s">
        <v>178</v>
      </c>
      <c r="X55" t="s">
        <v>171</v>
      </c>
      <c r="Y55" t="s">
        <v>179</v>
      </c>
      <c r="Z55" t="s">
        <v>180</v>
      </c>
      <c r="AA55" t="s">
        <v>174</v>
      </c>
      <c r="AB55" t="s">
        <v>58</v>
      </c>
      <c r="AC55" t="s">
        <v>184</v>
      </c>
      <c r="AD55">
        <v>117.97023753215601</v>
      </c>
      <c r="AE55">
        <v>6866623.9900000002</v>
      </c>
      <c r="AF55">
        <v>48588501.82</v>
      </c>
      <c r="AH55">
        <v>68.998057421965896</v>
      </c>
      <c r="AI55">
        <v>87.5938598094165</v>
      </c>
      <c r="AJ55">
        <v>5511942.7199999997</v>
      </c>
      <c r="AK55">
        <v>89.363983563138603</v>
      </c>
      <c r="AL55">
        <v>619042.03</v>
      </c>
      <c r="AM55">
        <v>17454820.879999999</v>
      </c>
      <c r="AN55">
        <v>17454820.879999999</v>
      </c>
      <c r="AO55">
        <v>3742765.84</v>
      </c>
      <c r="AR55">
        <v>1240562.43</v>
      </c>
      <c r="AS55">
        <v>312228.5</v>
      </c>
      <c r="AT55">
        <v>77.171975332076101</v>
      </c>
      <c r="AU55">
        <v>8823490.4400000107</v>
      </c>
      <c r="AV55">
        <v>65.374655307698902</v>
      </c>
    </row>
    <row r="56" spans="1:48" x14ac:dyDescent="0.2">
      <c r="A56" t="s">
        <v>182</v>
      </c>
      <c r="B56" t="s">
        <v>62</v>
      </c>
      <c r="C56">
        <v>5379503.54</v>
      </c>
      <c r="D56">
        <v>1691603.37</v>
      </c>
      <c r="E56">
        <v>227278.28</v>
      </c>
      <c r="F56">
        <v>4188464.85</v>
      </c>
      <c r="G56">
        <v>2248551.5499999998</v>
      </c>
      <c r="H56">
        <v>1241808.56</v>
      </c>
      <c r="I56">
        <v>5.8167898830000002</v>
      </c>
      <c r="J56">
        <v>8109708.6799999997</v>
      </c>
      <c r="K56">
        <v>14.88956026</v>
      </c>
      <c r="L56">
        <v>3194789.3</v>
      </c>
      <c r="M56">
        <v>892411.06</v>
      </c>
      <c r="N56">
        <v>12896014.539999999</v>
      </c>
      <c r="O56">
        <v>54465736.659999996</v>
      </c>
      <c r="P56">
        <v>28.934523680000002</v>
      </c>
      <c r="Q56">
        <v>655319.81000000006</v>
      </c>
      <c r="R56">
        <v>75720.33</v>
      </c>
      <c r="S56" t="s">
        <v>84</v>
      </c>
      <c r="T56" t="s">
        <v>167</v>
      </c>
      <c r="U56" t="s">
        <v>183</v>
      </c>
      <c r="V56" t="s">
        <v>178</v>
      </c>
      <c r="W56" t="s">
        <v>178</v>
      </c>
      <c r="X56" t="s">
        <v>171</v>
      </c>
      <c r="Y56" t="s">
        <v>179</v>
      </c>
      <c r="Z56" t="s">
        <v>180</v>
      </c>
      <c r="AA56" t="s">
        <v>174</v>
      </c>
      <c r="AB56" t="s">
        <v>58</v>
      </c>
      <c r="AC56" t="s">
        <v>184</v>
      </c>
      <c r="AD56">
        <v>58.893119720000001</v>
      </c>
      <c r="AE56">
        <v>3168157.46</v>
      </c>
      <c r="AF56">
        <v>51285061.009999998</v>
      </c>
      <c r="AH56">
        <v>72.301490520000002</v>
      </c>
      <c r="AI56">
        <v>94.160226510000001</v>
      </c>
      <c r="AJ56">
        <v>6276367.6100000003</v>
      </c>
      <c r="AK56">
        <v>90.524709200000004</v>
      </c>
      <c r="AL56">
        <v>641424.5</v>
      </c>
      <c r="AM56">
        <v>15759401.470000001</v>
      </c>
      <c r="AN56">
        <v>15759401.470000001</v>
      </c>
      <c r="AO56">
        <v>815452.91</v>
      </c>
      <c r="AR56">
        <v>1160255.53</v>
      </c>
      <c r="AS56">
        <v>690947.89</v>
      </c>
      <c r="AT56">
        <v>78.472033274632096</v>
      </c>
      <c r="AU56">
        <v>11654205.98</v>
      </c>
      <c r="AV56">
        <v>81.807724710000002</v>
      </c>
    </row>
    <row r="57" spans="1:48" x14ac:dyDescent="0.2">
      <c r="A57" t="s">
        <v>182</v>
      </c>
      <c r="B57" t="s">
        <v>86</v>
      </c>
      <c r="C57">
        <v>6553339</v>
      </c>
      <c r="H57">
        <v>-5340055</v>
      </c>
      <c r="I57">
        <v>6.5718469818432501</v>
      </c>
      <c r="N57">
        <v>10789811</v>
      </c>
      <c r="O57">
        <v>56593101</v>
      </c>
      <c r="P57">
        <v>29.793059051491099</v>
      </c>
      <c r="S57" t="s">
        <v>84</v>
      </c>
      <c r="T57" t="s">
        <v>167</v>
      </c>
      <c r="U57" t="s">
        <v>183</v>
      </c>
      <c r="V57" t="s">
        <v>178</v>
      </c>
      <c r="W57" t="s">
        <v>178</v>
      </c>
      <c r="X57" t="s">
        <v>171</v>
      </c>
      <c r="Y57" t="s">
        <v>179</v>
      </c>
      <c r="Z57" t="s">
        <v>180</v>
      </c>
      <c r="AA57" t="s">
        <v>174</v>
      </c>
      <c r="AB57" t="s">
        <v>58</v>
      </c>
      <c r="AC57" t="s">
        <v>184</v>
      </c>
      <c r="AD57">
        <v>56.7529315971599</v>
      </c>
      <c r="AE57">
        <v>3719212</v>
      </c>
      <c r="AF57">
        <v>52187660</v>
      </c>
      <c r="AH57">
        <v>73.9662277916172</v>
      </c>
      <c r="AI57">
        <v>92.215586489950397</v>
      </c>
      <c r="AK57">
        <v>74.430084812999993</v>
      </c>
      <c r="AM57">
        <v>16659745.5</v>
      </c>
      <c r="AN57">
        <v>16860816</v>
      </c>
      <c r="AO57">
        <v>2163917</v>
      </c>
      <c r="AP57">
        <v>2192722</v>
      </c>
      <c r="AQ57">
        <v>1550016</v>
      </c>
      <c r="AT57">
        <v>79.393683988934299</v>
      </c>
      <c r="AU57">
        <v>16129866</v>
      </c>
      <c r="AV57">
        <v>111.26675846000001</v>
      </c>
    </row>
    <row r="58" spans="1:48" x14ac:dyDescent="0.2">
      <c r="A58" t="s">
        <v>182</v>
      </c>
      <c r="B58" t="s">
        <v>114</v>
      </c>
      <c r="C58">
        <v>6208429</v>
      </c>
      <c r="D58">
        <v>3119671</v>
      </c>
      <c r="E58">
        <v>591940</v>
      </c>
      <c r="F58">
        <v>2474272</v>
      </c>
      <c r="G58">
        <v>2005966</v>
      </c>
      <c r="H58">
        <v>-7394475</v>
      </c>
      <c r="I58">
        <v>6.5236809929624799</v>
      </c>
      <c r="L58">
        <v>4192162</v>
      </c>
      <c r="M58">
        <v>2197464</v>
      </c>
      <c r="N58">
        <v>13643873</v>
      </c>
      <c r="O58">
        <v>56560445</v>
      </c>
      <c r="P58">
        <v>27.9506039954247</v>
      </c>
      <c r="Q58">
        <v>536431</v>
      </c>
      <c r="R58">
        <v>87000</v>
      </c>
      <c r="S58" t="s">
        <v>84</v>
      </c>
      <c r="T58" t="s">
        <v>167</v>
      </c>
      <c r="U58" t="s">
        <v>183</v>
      </c>
      <c r="V58" t="s">
        <v>178</v>
      </c>
      <c r="W58" t="s">
        <v>178</v>
      </c>
      <c r="X58" t="s">
        <v>171</v>
      </c>
      <c r="Y58" t="s">
        <v>179</v>
      </c>
      <c r="Z58" t="s">
        <v>180</v>
      </c>
      <c r="AA58" t="s">
        <v>174</v>
      </c>
      <c r="AB58" t="s">
        <v>58</v>
      </c>
      <c r="AC58" t="s">
        <v>184</v>
      </c>
      <c r="AD58">
        <v>59.432474785489198</v>
      </c>
      <c r="AE58">
        <v>3689823</v>
      </c>
      <c r="AF58">
        <v>52874793</v>
      </c>
      <c r="AG58">
        <v>44100346</v>
      </c>
      <c r="AH58">
        <v>77.970295318574699</v>
      </c>
      <c r="AI58">
        <v>93.483693418607302</v>
      </c>
      <c r="AK58">
        <v>92.894818141415698</v>
      </c>
      <c r="AL58">
        <v>524658</v>
      </c>
      <c r="AM58">
        <v>18666509</v>
      </c>
      <c r="AN58">
        <v>15808986</v>
      </c>
      <c r="AO58">
        <v>979292</v>
      </c>
      <c r="AP58">
        <v>1113145</v>
      </c>
      <c r="AQ58">
        <v>817969</v>
      </c>
      <c r="AR58">
        <v>1552058</v>
      </c>
      <c r="AS58">
        <v>1384887</v>
      </c>
      <c r="AT58">
        <v>78.1781876407547</v>
      </c>
      <c r="AU58">
        <v>21038348</v>
      </c>
      <c r="AV58">
        <v>143.24037694104999</v>
      </c>
    </row>
    <row r="59" spans="1:48" x14ac:dyDescent="0.2">
      <c r="A59" t="s">
        <v>182</v>
      </c>
      <c r="B59" t="s">
        <v>127</v>
      </c>
      <c r="C59">
        <v>5280180</v>
      </c>
      <c r="D59">
        <v>3171046</v>
      </c>
      <c r="E59">
        <v>1537138</v>
      </c>
      <c r="F59">
        <v>2710423</v>
      </c>
      <c r="G59">
        <v>4744567</v>
      </c>
      <c r="H59">
        <v>-12502785</v>
      </c>
      <c r="I59">
        <v>5.8568977543007703</v>
      </c>
      <c r="L59">
        <v>4996495</v>
      </c>
      <c r="M59">
        <v>1858309</v>
      </c>
      <c r="N59">
        <v>14210775</v>
      </c>
      <c r="O59">
        <v>58912297</v>
      </c>
      <c r="P59">
        <v>29.556323359790198</v>
      </c>
      <c r="Q59">
        <v>787671</v>
      </c>
      <c r="R59">
        <v>32254</v>
      </c>
      <c r="S59" t="s">
        <v>84</v>
      </c>
      <c r="T59" t="s">
        <v>167</v>
      </c>
      <c r="U59" t="s">
        <v>183</v>
      </c>
      <c r="V59" t="s">
        <v>178</v>
      </c>
      <c r="W59" t="s">
        <v>178</v>
      </c>
      <c r="X59" t="s">
        <v>171</v>
      </c>
      <c r="Y59" t="s">
        <v>179</v>
      </c>
      <c r="Z59" t="s">
        <v>180</v>
      </c>
      <c r="AA59" t="s">
        <v>174</v>
      </c>
      <c r="AB59" t="s">
        <v>58</v>
      </c>
      <c r="AC59" t="s">
        <v>184</v>
      </c>
      <c r="AD59">
        <v>65.346882113867295</v>
      </c>
      <c r="AE59">
        <v>3450433</v>
      </c>
      <c r="AF59">
        <v>55555283</v>
      </c>
      <c r="AG59">
        <v>44972866</v>
      </c>
      <c r="AH59">
        <v>76.338673401242502</v>
      </c>
      <c r="AI59">
        <v>94.301675251263802</v>
      </c>
      <c r="AK59">
        <v>92.086273775259102</v>
      </c>
      <c r="AL59">
        <v>633511</v>
      </c>
      <c r="AM59">
        <v>22937395</v>
      </c>
      <c r="AN59">
        <v>17412309</v>
      </c>
      <c r="AO59">
        <v>1602090</v>
      </c>
      <c r="AP59">
        <v>1610041</v>
      </c>
      <c r="AQ59">
        <v>5318928</v>
      </c>
      <c r="AR59">
        <v>1922823</v>
      </c>
      <c r="AS59">
        <v>543158</v>
      </c>
      <c r="AT59">
        <v>78.076113361341001</v>
      </c>
      <c r="AU59">
        <v>26713560</v>
      </c>
      <c r="AV59">
        <v>173.104718051747</v>
      </c>
    </row>
    <row r="60" spans="1:48" x14ac:dyDescent="0.2">
      <c r="A60" t="s">
        <v>185</v>
      </c>
      <c r="B60" t="s">
        <v>63</v>
      </c>
      <c r="C60">
        <v>9479997.6899999995</v>
      </c>
      <c r="D60">
        <v>0</v>
      </c>
      <c r="E60">
        <v>0</v>
      </c>
      <c r="F60">
        <v>3843506.04</v>
      </c>
      <c r="G60">
        <v>5524418.8600000003</v>
      </c>
      <c r="I60">
        <v>1.6875072910456801</v>
      </c>
      <c r="J60">
        <v>19886956.489999998</v>
      </c>
      <c r="K60">
        <v>22.993018992337799</v>
      </c>
      <c r="L60">
        <v>7173817.9500000002</v>
      </c>
      <c r="M60">
        <v>3749415.97</v>
      </c>
      <c r="N60">
        <v>29272511.800000001</v>
      </c>
      <c r="O60">
        <v>86491280.230000004</v>
      </c>
      <c r="P60">
        <v>37.284637635430201</v>
      </c>
      <c r="Q60">
        <v>1200001.52</v>
      </c>
      <c r="R60">
        <v>195103.17</v>
      </c>
      <c r="S60" t="s">
        <v>63</v>
      </c>
      <c r="T60" t="s">
        <v>167</v>
      </c>
      <c r="U60" t="s">
        <v>186</v>
      </c>
      <c r="V60" t="s">
        <v>178</v>
      </c>
      <c r="W60" t="s">
        <v>178</v>
      </c>
      <c r="X60" t="s">
        <v>171</v>
      </c>
      <c r="Y60" t="s">
        <v>179</v>
      </c>
      <c r="Z60" t="s">
        <v>180</v>
      </c>
      <c r="AA60" t="s">
        <v>174</v>
      </c>
      <c r="AB60" t="s">
        <v>58</v>
      </c>
      <c r="AC60" t="s">
        <v>187</v>
      </c>
      <c r="AD60">
        <v>15.396065565918899</v>
      </c>
      <c r="AE60">
        <v>1459546.66</v>
      </c>
      <c r="AF60">
        <v>84943425.400000006</v>
      </c>
      <c r="AH60">
        <v>67.193337531200001</v>
      </c>
      <c r="AI60">
        <v>98.210392046592602</v>
      </c>
      <c r="AJ60">
        <v>6119634.2999999998</v>
      </c>
      <c r="AK60">
        <v>124.060269507333</v>
      </c>
      <c r="AL60">
        <v>2499716.59</v>
      </c>
      <c r="AM60">
        <v>32247960.420000002</v>
      </c>
      <c r="AN60">
        <v>32247960.420000002</v>
      </c>
      <c r="AO60">
        <v>135684.39000000001</v>
      </c>
      <c r="AR60">
        <v>897604.05</v>
      </c>
      <c r="AS60">
        <v>4946582.6100000003</v>
      </c>
      <c r="AU60">
        <v>30160238.280000001</v>
      </c>
      <c r="AV60">
        <v>127.82255636232</v>
      </c>
    </row>
    <row r="61" spans="1:48" x14ac:dyDescent="0.2">
      <c r="A61" t="s">
        <v>185</v>
      </c>
      <c r="B61" t="s">
        <v>102</v>
      </c>
      <c r="N61">
        <v>30414222.190000001</v>
      </c>
      <c r="S61" t="s">
        <v>63</v>
      </c>
      <c r="T61" t="s">
        <v>167</v>
      </c>
      <c r="U61" t="s">
        <v>186</v>
      </c>
      <c r="V61" t="s">
        <v>178</v>
      </c>
      <c r="W61" t="s">
        <v>178</v>
      </c>
      <c r="X61" t="s">
        <v>171</v>
      </c>
      <c r="Y61" t="s">
        <v>179</v>
      </c>
      <c r="Z61" t="s">
        <v>180</v>
      </c>
      <c r="AA61" t="s">
        <v>174</v>
      </c>
      <c r="AB61" t="s">
        <v>58</v>
      </c>
      <c r="AC61" t="s">
        <v>187</v>
      </c>
      <c r="AT61">
        <v>71.791579172940999</v>
      </c>
      <c r="AU61">
        <v>30931576.300000001</v>
      </c>
    </row>
    <row r="62" spans="1:48" x14ac:dyDescent="0.2">
      <c r="A62" t="s">
        <v>185</v>
      </c>
      <c r="B62" t="s">
        <v>84</v>
      </c>
      <c r="C62">
        <v>3779055.59</v>
      </c>
      <c r="D62">
        <v>0</v>
      </c>
      <c r="E62">
        <v>0</v>
      </c>
      <c r="F62">
        <v>5826021.8099999996</v>
      </c>
      <c r="G62">
        <v>3486757.54</v>
      </c>
      <c r="H62">
        <v>223980.080000002</v>
      </c>
      <c r="I62">
        <v>4.5758857465879501</v>
      </c>
      <c r="J62">
        <v>20011461.989999998</v>
      </c>
      <c r="K62">
        <v>21.838597486428799</v>
      </c>
      <c r="L62">
        <v>6797471.2000000002</v>
      </c>
      <c r="M62">
        <v>4602839.13</v>
      </c>
      <c r="N62">
        <v>31700411.469999999</v>
      </c>
      <c r="O62">
        <v>91633457.700000003</v>
      </c>
      <c r="P62">
        <v>38.835107386764001</v>
      </c>
      <c r="Q62">
        <v>1062701.5900000001</v>
      </c>
      <c r="R62">
        <v>79522.679999999993</v>
      </c>
      <c r="S62" t="s">
        <v>63</v>
      </c>
      <c r="T62" t="s">
        <v>167</v>
      </c>
      <c r="U62" t="s">
        <v>186</v>
      </c>
      <c r="V62" t="s">
        <v>178</v>
      </c>
      <c r="W62" t="s">
        <v>178</v>
      </c>
      <c r="X62" t="s">
        <v>171</v>
      </c>
      <c r="Y62" t="s">
        <v>179</v>
      </c>
      <c r="Z62" t="s">
        <v>180</v>
      </c>
      <c r="AA62" t="s">
        <v>174</v>
      </c>
      <c r="AB62" t="s">
        <v>58</v>
      </c>
      <c r="AC62" t="s">
        <v>187</v>
      </c>
      <c r="AD62">
        <v>110.95476714064399</v>
      </c>
      <c r="AE62">
        <v>4193042.33</v>
      </c>
      <c r="AF62">
        <v>86568137.829999998</v>
      </c>
      <c r="AH62">
        <v>66.746351982306606</v>
      </c>
      <c r="AI62">
        <v>94.472193893868507</v>
      </c>
      <c r="AJ62">
        <v>7989205.6699999897</v>
      </c>
      <c r="AK62">
        <v>131.82850428885101</v>
      </c>
      <c r="AL62">
        <v>1995598.42</v>
      </c>
      <c r="AM62">
        <v>35585951.700000003</v>
      </c>
      <c r="AN62">
        <v>35585951.700000003</v>
      </c>
      <c r="AO62">
        <v>828237.79999999504</v>
      </c>
      <c r="AR62">
        <v>886028.94</v>
      </c>
      <c r="AS62">
        <v>4043771.25</v>
      </c>
      <c r="AT62">
        <v>73.126076884423497</v>
      </c>
      <c r="AU62">
        <v>31476431.390000001</v>
      </c>
      <c r="AV62">
        <v>130.89706657029501</v>
      </c>
    </row>
    <row r="63" spans="1:48" x14ac:dyDescent="0.2">
      <c r="A63" t="s">
        <v>185</v>
      </c>
      <c r="B63" t="s">
        <v>60</v>
      </c>
      <c r="C63">
        <v>5123025</v>
      </c>
      <c r="D63">
        <v>2960169</v>
      </c>
      <c r="E63">
        <v>1120046</v>
      </c>
      <c r="F63">
        <v>9074974</v>
      </c>
      <c r="G63">
        <v>3641221</v>
      </c>
      <c r="H63">
        <v>-2361438</v>
      </c>
      <c r="I63">
        <v>3.5196600215154099</v>
      </c>
      <c r="L63">
        <v>5007241</v>
      </c>
      <c r="M63">
        <v>5398250</v>
      </c>
      <c r="N63">
        <v>19616774</v>
      </c>
      <c r="O63">
        <v>90721035</v>
      </c>
      <c r="P63">
        <v>36.085175836011999</v>
      </c>
      <c r="Q63">
        <v>730143</v>
      </c>
      <c r="R63">
        <v>105441</v>
      </c>
      <c r="S63" t="s">
        <v>63</v>
      </c>
      <c r="T63" t="s">
        <v>167</v>
      </c>
      <c r="U63" t="s">
        <v>186</v>
      </c>
      <c r="V63" t="s">
        <v>178</v>
      </c>
      <c r="W63" t="s">
        <v>178</v>
      </c>
      <c r="X63" t="s">
        <v>171</v>
      </c>
      <c r="Y63" t="s">
        <v>179</v>
      </c>
      <c r="Z63" t="s">
        <v>180</v>
      </c>
      <c r="AA63" t="s">
        <v>174</v>
      </c>
      <c r="AB63" t="s">
        <v>58</v>
      </c>
      <c r="AC63" t="s">
        <v>187</v>
      </c>
      <c r="AD63">
        <v>62.327862932544697</v>
      </c>
      <c r="AE63">
        <v>3193072</v>
      </c>
      <c r="AF63">
        <v>87527963</v>
      </c>
      <c r="AG63">
        <v>65746360</v>
      </c>
      <c r="AH63">
        <v>72.470910412342604</v>
      </c>
      <c r="AI63">
        <v>96.480339978484594</v>
      </c>
      <c r="AK63">
        <v>80.683228512926803</v>
      </c>
      <c r="AL63">
        <v>2720443</v>
      </c>
      <c r="AM63">
        <v>35915359</v>
      </c>
      <c r="AN63">
        <v>32736845</v>
      </c>
      <c r="AO63">
        <v>69854</v>
      </c>
      <c r="AP63">
        <v>216183</v>
      </c>
      <c r="AQ63">
        <v>745858</v>
      </c>
      <c r="AR63">
        <v>1990786</v>
      </c>
      <c r="AS63">
        <v>3166645</v>
      </c>
      <c r="AT63">
        <v>76.779924322941895</v>
      </c>
      <c r="AU63">
        <v>21978212</v>
      </c>
      <c r="AV63">
        <v>90.395755239956898</v>
      </c>
    </row>
    <row r="64" spans="1:48" x14ac:dyDescent="0.2">
      <c r="A64" t="s">
        <v>185</v>
      </c>
      <c r="B64" t="s">
        <v>88</v>
      </c>
      <c r="C64">
        <v>12976798</v>
      </c>
      <c r="D64">
        <v>3208263</v>
      </c>
      <c r="E64">
        <v>1086324</v>
      </c>
      <c r="F64">
        <v>12969517</v>
      </c>
      <c r="G64">
        <v>10263671</v>
      </c>
      <c r="H64">
        <v>-9191330</v>
      </c>
      <c r="I64">
        <v>-2.5011400029673161</v>
      </c>
      <c r="L64">
        <v>4604825</v>
      </c>
      <c r="M64">
        <v>6101220</v>
      </c>
      <c r="N64">
        <v>5448100</v>
      </c>
      <c r="O64">
        <v>106385688</v>
      </c>
      <c r="P64">
        <v>41.025192223224607</v>
      </c>
      <c r="Q64">
        <v>1180000</v>
      </c>
      <c r="R64">
        <v>25000</v>
      </c>
      <c r="S64" t="s">
        <v>63</v>
      </c>
      <c r="T64" t="s">
        <v>167</v>
      </c>
      <c r="U64" t="s">
        <v>186</v>
      </c>
      <c r="V64" t="s">
        <v>178</v>
      </c>
      <c r="W64" t="s">
        <v>178</v>
      </c>
      <c r="X64" t="s">
        <v>171</v>
      </c>
      <c r="Y64" t="s">
        <v>179</v>
      </c>
      <c r="Z64" t="s">
        <v>180</v>
      </c>
      <c r="AA64" t="s">
        <v>174</v>
      </c>
      <c r="AB64" t="s">
        <v>89</v>
      </c>
      <c r="AC64" t="s">
        <v>187</v>
      </c>
      <c r="AD64">
        <v>-20.504711562898649</v>
      </c>
      <c r="AE64">
        <v>-2660855</v>
      </c>
      <c r="AF64">
        <v>109046543</v>
      </c>
      <c r="AG64">
        <v>75064639</v>
      </c>
      <c r="AH64">
        <v>70.558963720759124</v>
      </c>
      <c r="AI64">
        <v>102.5011400029673</v>
      </c>
      <c r="AK64">
        <v>17.986044729542702</v>
      </c>
      <c r="AL64">
        <v>2321000</v>
      </c>
      <c r="AM64">
        <v>48075217</v>
      </c>
      <c r="AN64">
        <v>43644933</v>
      </c>
      <c r="AO64">
        <v>-5324641</v>
      </c>
      <c r="AP64">
        <v>-4443592</v>
      </c>
      <c r="AQ64">
        <v>-11207369</v>
      </c>
      <c r="AR64">
        <v>4097686</v>
      </c>
      <c r="AS64">
        <v>2217711</v>
      </c>
      <c r="AU64">
        <v>14639430</v>
      </c>
      <c r="AV64">
        <v>48.329774195592798</v>
      </c>
    </row>
    <row r="65" spans="1:48" x14ac:dyDescent="0.2">
      <c r="A65" t="s">
        <v>188</v>
      </c>
      <c r="B65" t="s">
        <v>84</v>
      </c>
      <c r="C65">
        <v>4491570.99</v>
      </c>
      <c r="D65">
        <v>0</v>
      </c>
      <c r="E65">
        <v>0</v>
      </c>
      <c r="F65">
        <v>6323216.7400000002</v>
      </c>
      <c r="G65">
        <v>41035.56</v>
      </c>
      <c r="I65">
        <v>8.9232632868301405</v>
      </c>
      <c r="J65">
        <v>9948012.7100000009</v>
      </c>
      <c r="K65">
        <v>10.646142049284601</v>
      </c>
      <c r="L65">
        <v>824120.34</v>
      </c>
      <c r="M65">
        <v>3737105.59</v>
      </c>
      <c r="N65">
        <v>20731391.760000002</v>
      </c>
      <c r="O65">
        <v>93442419.459999993</v>
      </c>
      <c r="P65">
        <v>20.439757864120701</v>
      </c>
      <c r="Q65">
        <v>1013142.82</v>
      </c>
      <c r="R65">
        <v>12272.06</v>
      </c>
      <c r="S65" t="s">
        <v>67</v>
      </c>
      <c r="T65" t="s">
        <v>167</v>
      </c>
      <c r="U65" t="s">
        <v>189</v>
      </c>
      <c r="V65" t="s">
        <v>178</v>
      </c>
      <c r="W65" t="s">
        <v>178</v>
      </c>
      <c r="X65" t="s">
        <v>171</v>
      </c>
      <c r="Y65" t="s">
        <v>179</v>
      </c>
      <c r="Z65" t="s">
        <v>180</v>
      </c>
      <c r="AA65" t="s">
        <v>174</v>
      </c>
      <c r="AB65" t="s">
        <v>58</v>
      </c>
      <c r="AC65" t="s">
        <v>190</v>
      </c>
      <c r="AD65">
        <v>185.63912556573001</v>
      </c>
      <c r="AE65">
        <v>8338113.1100000003</v>
      </c>
      <c r="AF65">
        <v>85104306.349999994</v>
      </c>
      <c r="AH65">
        <v>74.585254376717103</v>
      </c>
      <c r="AI65">
        <v>91.076736713169893</v>
      </c>
      <c r="AJ65">
        <v>8511969.9199999999</v>
      </c>
      <c r="AK65">
        <v>87.695926959399998</v>
      </c>
      <c r="AL65">
        <v>3970739.78</v>
      </c>
      <c r="AM65">
        <v>19099404.280000001</v>
      </c>
      <c r="AN65">
        <v>19099404.280000001</v>
      </c>
      <c r="AO65">
        <v>4038456.52</v>
      </c>
      <c r="AS65">
        <v>359687.8</v>
      </c>
      <c r="AT65">
        <v>76.473572375094193</v>
      </c>
      <c r="AU65">
        <v>25485556.809999999</v>
      </c>
      <c r="AV65">
        <v>107.806535827549</v>
      </c>
    </row>
    <row r="66" spans="1:48" x14ac:dyDescent="0.2">
      <c r="A66" t="s">
        <v>188</v>
      </c>
      <c r="B66" t="s">
        <v>62</v>
      </c>
      <c r="C66">
        <v>7666319.25</v>
      </c>
      <c r="D66">
        <v>0</v>
      </c>
      <c r="E66">
        <v>0</v>
      </c>
      <c r="F66">
        <v>4242203.8099999996</v>
      </c>
      <c r="G66">
        <v>83159.199999999997</v>
      </c>
      <c r="I66">
        <v>7.3092581599999997</v>
      </c>
      <c r="J66">
        <v>15517334.23</v>
      </c>
      <c r="K66">
        <v>15.92459114</v>
      </c>
      <c r="L66">
        <v>772521.01</v>
      </c>
      <c r="M66">
        <v>2874280.12</v>
      </c>
      <c r="N66">
        <v>22467551.07</v>
      </c>
      <c r="O66">
        <v>97442591.079999998</v>
      </c>
      <c r="P66">
        <v>17.85148058</v>
      </c>
      <c r="Q66">
        <v>737621.51</v>
      </c>
      <c r="R66">
        <v>11097.15</v>
      </c>
      <c r="S66" t="s">
        <v>67</v>
      </c>
      <c r="T66" t="s">
        <v>167</v>
      </c>
      <c r="U66" t="s">
        <v>189</v>
      </c>
      <c r="V66" t="s">
        <v>178</v>
      </c>
      <c r="W66" t="s">
        <v>178</v>
      </c>
      <c r="X66" t="s">
        <v>171</v>
      </c>
      <c r="Y66" t="s">
        <v>179</v>
      </c>
      <c r="Z66" t="s">
        <v>180</v>
      </c>
      <c r="AA66" t="s">
        <v>174</v>
      </c>
      <c r="AB66" t="s">
        <v>58</v>
      </c>
      <c r="AC66" t="s">
        <v>190</v>
      </c>
      <c r="AD66">
        <v>92.904173540000002</v>
      </c>
      <c r="AE66">
        <v>7122330.54</v>
      </c>
      <c r="AF66">
        <v>90320260.540000007</v>
      </c>
      <c r="AH66">
        <v>73.673535909999998</v>
      </c>
      <c r="AI66">
        <v>92.690741840000001</v>
      </c>
      <c r="AJ66">
        <v>7005070.9000000004</v>
      </c>
      <c r="AK66">
        <v>89.551539559999995</v>
      </c>
      <c r="AL66">
        <v>4880584.8899999997</v>
      </c>
      <c r="AM66">
        <v>17394945.219999999</v>
      </c>
      <c r="AN66">
        <v>17394945.219999999</v>
      </c>
      <c r="AO66">
        <v>7101230.9900000002</v>
      </c>
      <c r="AR66">
        <v>148389.07999999999</v>
      </c>
      <c r="AS66">
        <v>341816.66</v>
      </c>
      <c r="AT66">
        <v>77.0655558476479</v>
      </c>
      <c r="AU66">
        <v>25062850.23</v>
      </c>
      <c r="AV66">
        <v>99.895926220000007</v>
      </c>
    </row>
    <row r="67" spans="1:48" x14ac:dyDescent="0.2">
      <c r="A67" t="s">
        <v>191</v>
      </c>
      <c r="B67" t="s">
        <v>84</v>
      </c>
      <c r="C67">
        <v>5499799.5099999998</v>
      </c>
      <c r="D67">
        <v>0</v>
      </c>
      <c r="E67">
        <v>0</v>
      </c>
      <c r="F67">
        <v>1717442.62</v>
      </c>
      <c r="G67">
        <v>2448078.81</v>
      </c>
      <c r="I67">
        <v>0.38399934203420599</v>
      </c>
      <c r="J67">
        <v>22989078.579999998</v>
      </c>
      <c r="K67">
        <v>14.5138447298723</v>
      </c>
      <c r="L67">
        <v>495727.44</v>
      </c>
      <c r="M67">
        <v>2873836.36</v>
      </c>
      <c r="N67">
        <v>22682189.070000101</v>
      </c>
      <c r="O67">
        <v>158394133.38</v>
      </c>
      <c r="P67">
        <v>9.2510676167821906</v>
      </c>
      <c r="Q67">
        <v>944319.4</v>
      </c>
      <c r="R67">
        <v>284770.55</v>
      </c>
      <c r="S67" t="s">
        <v>102</v>
      </c>
      <c r="T67" t="s">
        <v>167</v>
      </c>
      <c r="U67" t="s">
        <v>192</v>
      </c>
      <c r="V67" t="s">
        <v>178</v>
      </c>
      <c r="W67" t="s">
        <v>178</v>
      </c>
      <c r="X67" t="s">
        <v>171</v>
      </c>
      <c r="Y67" t="s">
        <v>179</v>
      </c>
      <c r="Z67" t="s">
        <v>180</v>
      </c>
      <c r="AA67" t="s">
        <v>174</v>
      </c>
      <c r="AB67" t="s">
        <v>58</v>
      </c>
      <c r="AC67" t="s">
        <v>193</v>
      </c>
      <c r="AD67">
        <v>11.059174591620399</v>
      </c>
      <c r="AE67">
        <v>608232.42999998201</v>
      </c>
      <c r="AF67">
        <v>157751234.43000001</v>
      </c>
      <c r="AH67">
        <v>83.268438051035602</v>
      </c>
      <c r="AI67">
        <v>99.594114418077893</v>
      </c>
      <c r="AJ67">
        <v>4732532.55999998</v>
      </c>
      <c r="AK67">
        <v>51.762435296970096</v>
      </c>
      <c r="AL67">
        <v>2898323.65</v>
      </c>
      <c r="AM67">
        <v>14653148.380000001</v>
      </c>
      <c r="AN67">
        <v>14653148.380000001</v>
      </c>
      <c r="AO67">
        <v>265742.90999998897</v>
      </c>
      <c r="AR67">
        <v>1594990.5</v>
      </c>
      <c r="AS67">
        <v>594934.11</v>
      </c>
      <c r="AT67">
        <v>86.055937118911103</v>
      </c>
      <c r="AU67">
        <v>26712866.43</v>
      </c>
      <c r="AV67">
        <v>60.960739543798901</v>
      </c>
    </row>
    <row r="68" spans="1:48" x14ac:dyDescent="0.2">
      <c r="A68" t="s">
        <v>191</v>
      </c>
      <c r="B68" t="s">
        <v>76</v>
      </c>
      <c r="C68">
        <v>10317653</v>
      </c>
      <c r="H68">
        <v>-5449160</v>
      </c>
      <c r="I68">
        <v>1.5976055917776399</v>
      </c>
      <c r="N68">
        <v>26251959</v>
      </c>
      <c r="O68">
        <v>168286091</v>
      </c>
      <c r="P68">
        <v>7.5993683874919897</v>
      </c>
      <c r="S68" t="s">
        <v>102</v>
      </c>
      <c r="T68" t="s">
        <v>167</v>
      </c>
      <c r="U68" t="s">
        <v>192</v>
      </c>
      <c r="V68" t="s">
        <v>178</v>
      </c>
      <c r="W68" t="s">
        <v>178</v>
      </c>
      <c r="X68" t="s">
        <v>171</v>
      </c>
      <c r="Y68" t="s">
        <v>179</v>
      </c>
      <c r="Z68" t="s">
        <v>180</v>
      </c>
      <c r="AA68" t="s">
        <v>174</v>
      </c>
      <c r="AB68" t="s">
        <v>58</v>
      </c>
      <c r="AC68" t="s">
        <v>193</v>
      </c>
      <c r="AD68">
        <v>26.057747823075701</v>
      </c>
      <c r="AE68">
        <v>2688548</v>
      </c>
      <c r="AF68">
        <v>165597543</v>
      </c>
      <c r="AH68">
        <v>83.0100343824612</v>
      </c>
      <c r="AI68">
        <v>98.402394408222406</v>
      </c>
      <c r="AK68">
        <v>57.070322836855098</v>
      </c>
      <c r="AM68">
        <v>12788680</v>
      </c>
      <c r="AN68">
        <v>12788680</v>
      </c>
      <c r="AO68">
        <v>1362642</v>
      </c>
      <c r="AP68">
        <v>1362642</v>
      </c>
      <c r="AT68">
        <v>85.687576572335701</v>
      </c>
      <c r="AU68">
        <v>31701119</v>
      </c>
      <c r="AV68">
        <v>68.916498598049898</v>
      </c>
    </row>
    <row r="69" spans="1:48" x14ac:dyDescent="0.2">
      <c r="A69" t="s">
        <v>191</v>
      </c>
      <c r="B69" t="s">
        <v>95</v>
      </c>
      <c r="C69">
        <v>7244577</v>
      </c>
      <c r="D69">
        <v>183327</v>
      </c>
      <c r="E69">
        <v>261968</v>
      </c>
      <c r="F69">
        <v>3787076</v>
      </c>
      <c r="G69">
        <v>3128955</v>
      </c>
      <c r="H69">
        <v>-9387249</v>
      </c>
      <c r="I69">
        <v>1.93993389685016</v>
      </c>
      <c r="L69">
        <v>251486</v>
      </c>
      <c r="M69">
        <v>3610033</v>
      </c>
      <c r="N69">
        <v>27252488</v>
      </c>
      <c r="O69">
        <v>177668992</v>
      </c>
      <c r="P69">
        <v>5.4563527888985801</v>
      </c>
      <c r="Q69">
        <v>1159867</v>
      </c>
      <c r="R69">
        <v>353676</v>
      </c>
      <c r="S69" t="s">
        <v>102</v>
      </c>
      <c r="T69" t="s">
        <v>167</v>
      </c>
      <c r="U69" t="s">
        <v>192</v>
      </c>
      <c r="V69" t="s">
        <v>178</v>
      </c>
      <c r="W69" t="s">
        <v>178</v>
      </c>
      <c r="X69" t="s">
        <v>171</v>
      </c>
      <c r="Y69" t="s">
        <v>179</v>
      </c>
      <c r="Z69" t="s">
        <v>180</v>
      </c>
      <c r="AA69" t="s">
        <v>174</v>
      </c>
      <c r="AB69" t="s">
        <v>58</v>
      </c>
      <c r="AC69" t="s">
        <v>193</v>
      </c>
      <c r="AD69">
        <v>47.575738376443503</v>
      </c>
      <c r="AE69">
        <v>3446661</v>
      </c>
      <c r="AF69">
        <v>174157581</v>
      </c>
      <c r="AG69">
        <v>146227435</v>
      </c>
      <c r="AH69">
        <v>82.303295219911007</v>
      </c>
      <c r="AI69">
        <v>98.023621927229698</v>
      </c>
      <c r="AK69">
        <v>56.3334402307758</v>
      </c>
      <c r="AL69">
        <v>1925857</v>
      </c>
      <c r="AM69">
        <v>16587112</v>
      </c>
      <c r="AN69">
        <v>9694247</v>
      </c>
      <c r="AO69">
        <v>1441248</v>
      </c>
      <c r="AP69">
        <v>1441248</v>
      </c>
      <c r="AQ69">
        <v>3895186</v>
      </c>
      <c r="AR69">
        <v>196568</v>
      </c>
      <c r="AS69">
        <v>1728299</v>
      </c>
      <c r="AT69">
        <v>87.708979936557498</v>
      </c>
      <c r="AU69">
        <v>36639737</v>
      </c>
      <c r="AV69">
        <v>75.7377614242357</v>
      </c>
    </row>
    <row r="70" spans="1:48" x14ac:dyDescent="0.2">
      <c r="A70" t="s">
        <v>191</v>
      </c>
      <c r="B70" t="s">
        <v>114</v>
      </c>
      <c r="C70">
        <v>10606422</v>
      </c>
      <c r="D70">
        <v>347439</v>
      </c>
      <c r="E70">
        <v>97875</v>
      </c>
      <c r="F70">
        <v>4898291</v>
      </c>
      <c r="G70">
        <v>1733149</v>
      </c>
      <c r="H70">
        <v>-7583891</v>
      </c>
      <c r="I70">
        <v>3.2990569987687399</v>
      </c>
      <c r="L70">
        <v>66169</v>
      </c>
      <c r="M70">
        <v>3576764</v>
      </c>
      <c r="N70">
        <v>34021119</v>
      </c>
      <c r="O70">
        <v>178987147</v>
      </c>
      <c r="P70">
        <v>6.18760742635894</v>
      </c>
      <c r="Q70">
        <v>296353</v>
      </c>
      <c r="R70">
        <v>355696</v>
      </c>
      <c r="S70" t="s">
        <v>102</v>
      </c>
      <c r="T70" t="s">
        <v>167</v>
      </c>
      <c r="U70" t="s">
        <v>192</v>
      </c>
      <c r="V70" t="s">
        <v>178</v>
      </c>
      <c r="W70" t="s">
        <v>178</v>
      </c>
      <c r="X70" t="s">
        <v>171</v>
      </c>
      <c r="Y70" t="s">
        <v>179</v>
      </c>
      <c r="Z70" t="s">
        <v>180</v>
      </c>
      <c r="AA70" t="s">
        <v>174</v>
      </c>
      <c r="AB70" t="s">
        <v>58</v>
      </c>
      <c r="AC70" t="s">
        <v>193</v>
      </c>
      <c r="AD70">
        <v>55.672761276140101</v>
      </c>
      <c r="AE70">
        <v>5904888</v>
      </c>
      <c r="AF70">
        <v>173082259</v>
      </c>
      <c r="AG70">
        <v>148100661</v>
      </c>
      <c r="AH70">
        <v>82.743740811735506</v>
      </c>
      <c r="AI70">
        <v>96.700943001231295</v>
      </c>
      <c r="AK70">
        <v>70.761745951097197</v>
      </c>
      <c r="AL70">
        <v>2040993</v>
      </c>
      <c r="AM70">
        <v>14632374</v>
      </c>
      <c r="AN70">
        <v>11075022</v>
      </c>
      <c r="AO70">
        <v>3419527</v>
      </c>
      <c r="AP70">
        <v>3419527</v>
      </c>
      <c r="AQ70">
        <v>718259</v>
      </c>
      <c r="AR70">
        <v>249516</v>
      </c>
      <c r="AS70">
        <v>970129</v>
      </c>
      <c r="AT70">
        <v>86.313444750821404</v>
      </c>
      <c r="AU70">
        <v>41605010</v>
      </c>
      <c r="AV70">
        <v>86.5357529219676</v>
      </c>
    </row>
    <row r="71" spans="1:48" x14ac:dyDescent="0.2">
      <c r="A71" t="s">
        <v>191</v>
      </c>
      <c r="B71" t="s">
        <v>88</v>
      </c>
      <c r="C71">
        <v>11310421</v>
      </c>
      <c r="D71">
        <v>850000</v>
      </c>
      <c r="E71">
        <v>2400</v>
      </c>
      <c r="F71">
        <v>5403499</v>
      </c>
      <c r="G71">
        <v>3999535</v>
      </c>
      <c r="H71">
        <v>-6923285</v>
      </c>
      <c r="I71">
        <v>-3.01242469672346</v>
      </c>
      <c r="M71">
        <v>4454545</v>
      </c>
      <c r="N71">
        <v>4549651</v>
      </c>
      <c r="O71">
        <v>197183485</v>
      </c>
      <c r="P71">
        <v>8.2886804642893903</v>
      </c>
      <c r="Q71">
        <v>180685</v>
      </c>
      <c r="R71">
        <v>840921</v>
      </c>
      <c r="S71" t="s">
        <v>102</v>
      </c>
      <c r="T71" t="s">
        <v>167</v>
      </c>
      <c r="U71" t="s">
        <v>192</v>
      </c>
      <c r="V71" t="s">
        <v>178</v>
      </c>
      <c r="W71" t="s">
        <v>178</v>
      </c>
      <c r="X71" t="s">
        <v>171</v>
      </c>
      <c r="Y71" t="s">
        <v>179</v>
      </c>
      <c r="Z71" t="s">
        <v>180</v>
      </c>
      <c r="AA71" t="s">
        <v>174</v>
      </c>
      <c r="AB71" t="s">
        <v>89</v>
      </c>
      <c r="AC71" t="s">
        <v>193</v>
      </c>
      <c r="AD71">
        <v>-52.517974353032479</v>
      </c>
      <c r="AE71">
        <v>-5940004</v>
      </c>
      <c r="AF71">
        <v>203123489</v>
      </c>
      <c r="AG71">
        <v>165626462</v>
      </c>
      <c r="AH71">
        <v>83.996112554760856</v>
      </c>
      <c r="AI71">
        <v>103.0124246967235</v>
      </c>
      <c r="AK71">
        <v>8.06344144669551</v>
      </c>
      <c r="AL71">
        <v>4762824</v>
      </c>
      <c r="AM71">
        <v>22965336</v>
      </c>
      <c r="AN71">
        <v>16343909</v>
      </c>
      <c r="AO71">
        <v>-7793476</v>
      </c>
      <c r="AP71">
        <v>-7793476</v>
      </c>
      <c r="AQ71">
        <v>-10628998</v>
      </c>
      <c r="AR71">
        <v>1143000</v>
      </c>
      <c r="AS71">
        <v>1327927</v>
      </c>
      <c r="AU71">
        <v>11472936</v>
      </c>
      <c r="AV71">
        <v>20.333723984034201</v>
      </c>
    </row>
    <row r="72" spans="1:48" x14ac:dyDescent="0.2">
      <c r="A72" t="s">
        <v>194</v>
      </c>
      <c r="B72" t="s">
        <v>114</v>
      </c>
      <c r="C72">
        <v>24373871</v>
      </c>
      <c r="D72">
        <v>11728858</v>
      </c>
      <c r="E72">
        <v>3281553</v>
      </c>
      <c r="F72">
        <v>6627104</v>
      </c>
      <c r="G72">
        <v>12002534</v>
      </c>
      <c r="H72">
        <v>-6609331</v>
      </c>
      <c r="I72">
        <v>5.18083068992114</v>
      </c>
      <c r="L72">
        <v>53835</v>
      </c>
      <c r="M72">
        <v>5143427</v>
      </c>
      <c r="N72">
        <v>38432157</v>
      </c>
      <c r="O72">
        <v>351335357</v>
      </c>
      <c r="P72">
        <v>14.836282190636499</v>
      </c>
      <c r="Q72">
        <v>1353143</v>
      </c>
      <c r="R72">
        <v>6171433</v>
      </c>
      <c r="S72" t="s">
        <v>63</v>
      </c>
      <c r="T72" t="s">
        <v>167</v>
      </c>
      <c r="U72" t="s">
        <v>195</v>
      </c>
      <c r="V72" t="s">
        <v>178</v>
      </c>
      <c r="W72" t="s">
        <v>178</v>
      </c>
      <c r="X72" t="s">
        <v>171</v>
      </c>
      <c r="Y72" t="s">
        <v>179</v>
      </c>
      <c r="Z72" t="s">
        <v>180</v>
      </c>
      <c r="AA72" t="s">
        <v>174</v>
      </c>
      <c r="AB72" t="s">
        <v>58</v>
      </c>
      <c r="AC72" t="s">
        <v>196</v>
      </c>
      <c r="AD72">
        <v>74.678699989837497</v>
      </c>
      <c r="AE72">
        <v>18202090</v>
      </c>
      <c r="AF72">
        <v>333133267</v>
      </c>
      <c r="AG72">
        <v>285742239</v>
      </c>
      <c r="AH72">
        <v>81.3303396048465</v>
      </c>
      <c r="AI72">
        <v>94.819169310078806</v>
      </c>
      <c r="AK72">
        <v>41.531656818891001</v>
      </c>
      <c r="AL72">
        <v>7552788</v>
      </c>
      <c r="AM72">
        <v>66900754</v>
      </c>
      <c r="AN72">
        <v>52125105</v>
      </c>
      <c r="AO72">
        <v>13024331</v>
      </c>
      <c r="AP72">
        <v>12738718</v>
      </c>
      <c r="AQ72">
        <v>12169045</v>
      </c>
      <c r="AR72">
        <v>8999879</v>
      </c>
      <c r="AS72">
        <v>3986200</v>
      </c>
      <c r="AT72">
        <v>83.7712249046008</v>
      </c>
      <c r="AU72">
        <v>45041488</v>
      </c>
      <c r="AV72">
        <v>48.674021138813501</v>
      </c>
    </row>
    <row r="73" spans="1:48" x14ac:dyDescent="0.2">
      <c r="A73" t="s">
        <v>194</v>
      </c>
      <c r="B73" t="s">
        <v>50</v>
      </c>
      <c r="C73">
        <v>28691043</v>
      </c>
      <c r="D73">
        <v>8259357</v>
      </c>
      <c r="E73">
        <v>3457171</v>
      </c>
      <c r="F73">
        <v>12657176</v>
      </c>
      <c r="G73">
        <v>22601597</v>
      </c>
      <c r="H73">
        <v>-22333119</v>
      </c>
      <c r="I73">
        <v>4.1364005100931696</v>
      </c>
      <c r="L73">
        <v>39003</v>
      </c>
      <c r="M73">
        <v>5433957</v>
      </c>
      <c r="N73">
        <v>66695895</v>
      </c>
      <c r="O73">
        <v>409042136</v>
      </c>
      <c r="P73">
        <v>19.332843255052829</v>
      </c>
      <c r="Q73">
        <v>1225985</v>
      </c>
      <c r="R73">
        <v>7064847</v>
      </c>
      <c r="S73" t="s">
        <v>63</v>
      </c>
      <c r="T73" t="s">
        <v>167</v>
      </c>
      <c r="U73" t="s">
        <v>195</v>
      </c>
      <c r="V73" t="s">
        <v>178</v>
      </c>
      <c r="W73" t="s">
        <v>178</v>
      </c>
      <c r="X73" t="s">
        <v>171</v>
      </c>
      <c r="Y73" t="s">
        <v>179</v>
      </c>
      <c r="Z73" t="s">
        <v>180</v>
      </c>
      <c r="AA73" t="s">
        <v>174</v>
      </c>
      <c r="AB73" t="s">
        <v>58</v>
      </c>
      <c r="AC73" t="s">
        <v>196</v>
      </c>
      <c r="AD73">
        <v>58.97178781545167</v>
      </c>
      <c r="AE73">
        <v>16919621</v>
      </c>
      <c r="AF73">
        <v>392122515</v>
      </c>
      <c r="AG73">
        <v>321740962</v>
      </c>
      <c r="AH73">
        <v>78.65716846344651</v>
      </c>
      <c r="AI73">
        <v>95.863599489906846</v>
      </c>
      <c r="AK73">
        <v>61.232194738932499</v>
      </c>
      <c r="AL73">
        <v>21571901</v>
      </c>
      <c r="AM73">
        <v>91363750</v>
      </c>
      <c r="AN73">
        <v>79079475</v>
      </c>
      <c r="AO73">
        <v>9227274</v>
      </c>
      <c r="AP73">
        <v>9184045</v>
      </c>
      <c r="AQ73">
        <v>7582521</v>
      </c>
      <c r="AR73">
        <v>5419409</v>
      </c>
      <c r="AS73">
        <v>3633347</v>
      </c>
      <c r="AT73">
        <v>82.201362919634107</v>
      </c>
      <c r="AU73">
        <v>89029014</v>
      </c>
      <c r="AV73">
        <v>81.735793824539797</v>
      </c>
    </row>
    <row r="74" spans="1:48" x14ac:dyDescent="0.2">
      <c r="A74" t="s">
        <v>197</v>
      </c>
      <c r="B74" t="s">
        <v>50</v>
      </c>
      <c r="C74">
        <v>9718</v>
      </c>
      <c r="E74">
        <v>403551</v>
      </c>
      <c r="F74">
        <v>1264106</v>
      </c>
      <c r="G74">
        <v>3200</v>
      </c>
      <c r="H74">
        <v>-2836046</v>
      </c>
      <c r="I74">
        <v>5.7789863575958158</v>
      </c>
      <c r="L74">
        <v>796724</v>
      </c>
      <c r="M74">
        <v>5000</v>
      </c>
      <c r="N74">
        <v>1950557</v>
      </c>
      <c r="O74">
        <v>10396408</v>
      </c>
      <c r="P74">
        <v>38.322447522259608</v>
      </c>
      <c r="Q74">
        <v>59149</v>
      </c>
      <c r="U74" t="s">
        <v>198</v>
      </c>
      <c r="AB74" t="s">
        <v>58</v>
      </c>
      <c r="AC74" t="s">
        <v>199</v>
      </c>
      <c r="AD74">
        <v>6182.41407697057</v>
      </c>
      <c r="AE74">
        <v>600807</v>
      </c>
      <c r="AF74">
        <v>9795600</v>
      </c>
      <c r="AG74">
        <v>5005771</v>
      </c>
      <c r="AH74">
        <v>48.149043400374438</v>
      </c>
      <c r="AI74">
        <v>94.221004023697418</v>
      </c>
      <c r="AK74">
        <v>71.685299522234502</v>
      </c>
      <c r="AM74">
        <v>2531730</v>
      </c>
      <c r="AN74">
        <v>3984158</v>
      </c>
      <c r="AO74">
        <v>449265</v>
      </c>
      <c r="AP74">
        <v>449265</v>
      </c>
      <c r="AQ74">
        <v>-535801</v>
      </c>
      <c r="AT74">
        <v>21.1849887275736</v>
      </c>
      <c r="AU74">
        <v>4786603</v>
      </c>
      <c r="AV74">
        <v>175.913377434767</v>
      </c>
    </row>
    <row r="75" spans="1:48" x14ac:dyDescent="0.2">
      <c r="A75" t="s">
        <v>200</v>
      </c>
      <c r="B75" t="s">
        <v>63</v>
      </c>
      <c r="C75">
        <v>135522.1</v>
      </c>
      <c r="D75">
        <v>0</v>
      </c>
      <c r="E75">
        <v>0</v>
      </c>
      <c r="F75">
        <v>219140.75</v>
      </c>
      <c r="G75">
        <v>223944.02</v>
      </c>
      <c r="H75">
        <v>488228.24</v>
      </c>
      <c r="I75">
        <v>7.9921384308910097</v>
      </c>
      <c r="J75">
        <v>1698170.47</v>
      </c>
      <c r="K75">
        <v>38.602175637993398</v>
      </c>
      <c r="L75">
        <v>56669.15</v>
      </c>
      <c r="M75">
        <v>738318.87</v>
      </c>
      <c r="N75">
        <v>1705824.32</v>
      </c>
      <c r="O75">
        <v>4399157.41</v>
      </c>
      <c r="P75">
        <v>67.997530690769295</v>
      </c>
      <c r="Q75">
        <v>103324.45</v>
      </c>
      <c r="T75" t="s">
        <v>103</v>
      </c>
      <c r="U75" t="s">
        <v>201</v>
      </c>
      <c r="V75" t="s">
        <v>202</v>
      </c>
      <c r="W75" t="s">
        <v>203</v>
      </c>
      <c r="X75" t="s">
        <v>122</v>
      </c>
      <c r="Y75" t="s">
        <v>204</v>
      </c>
      <c r="Z75" t="s">
        <v>205</v>
      </c>
      <c r="AA75" t="s">
        <v>125</v>
      </c>
      <c r="AB75" t="s">
        <v>58</v>
      </c>
      <c r="AC75" t="s">
        <v>206</v>
      </c>
      <c r="AD75">
        <v>259.43130308636</v>
      </c>
      <c r="AE75">
        <v>351586.75</v>
      </c>
      <c r="AF75">
        <v>4047570.66</v>
      </c>
      <c r="AH75">
        <v>43.7836792477949</v>
      </c>
      <c r="AI75">
        <v>92.007861569108996</v>
      </c>
      <c r="AJ75">
        <v>962459.51</v>
      </c>
      <c r="AK75">
        <v>151.71983562110299</v>
      </c>
      <c r="AL75">
        <v>547391.5</v>
      </c>
      <c r="AM75">
        <v>2991318.41</v>
      </c>
      <c r="AN75">
        <v>2991318.41</v>
      </c>
      <c r="AO75">
        <v>149147.79999999999</v>
      </c>
      <c r="AR75">
        <v>411042</v>
      </c>
      <c r="AS75">
        <v>133601.19</v>
      </c>
      <c r="AU75">
        <v>1217596.08</v>
      </c>
      <c r="AV75">
        <v>108.29572245194601</v>
      </c>
    </row>
    <row r="76" spans="1:48" x14ac:dyDescent="0.2">
      <c r="A76" t="s">
        <v>207</v>
      </c>
      <c r="B76" t="s">
        <v>102</v>
      </c>
      <c r="C76">
        <v>9185054.4600000009</v>
      </c>
      <c r="D76">
        <v>0</v>
      </c>
      <c r="E76">
        <v>0</v>
      </c>
      <c r="F76">
        <v>7989911.7400000002</v>
      </c>
      <c r="G76">
        <v>6001418.0300000003</v>
      </c>
      <c r="I76">
        <v>0.64725015757806303</v>
      </c>
      <c r="J76">
        <v>27314898.350000001</v>
      </c>
      <c r="K76">
        <v>17.514020283971</v>
      </c>
      <c r="L76">
        <v>8109865.54</v>
      </c>
      <c r="M76">
        <v>4583434.6100000003</v>
      </c>
      <c r="N76">
        <v>19198572.249999899</v>
      </c>
      <c r="O76">
        <v>155960184.50999999</v>
      </c>
      <c r="P76">
        <v>31.282198506806601</v>
      </c>
      <c r="Q76">
        <v>659748.42000000004</v>
      </c>
      <c r="R76">
        <v>110270.17</v>
      </c>
      <c r="U76" t="s">
        <v>208</v>
      </c>
      <c r="V76" t="s">
        <v>203</v>
      </c>
      <c r="W76" t="s">
        <v>203</v>
      </c>
      <c r="X76" t="s">
        <v>122</v>
      </c>
      <c r="Y76" t="s">
        <v>209</v>
      </c>
      <c r="Z76" t="s">
        <v>205</v>
      </c>
      <c r="AA76" t="s">
        <v>125</v>
      </c>
      <c r="AB76" t="s">
        <v>58</v>
      </c>
      <c r="AC76" t="s">
        <v>210</v>
      </c>
      <c r="AD76">
        <v>10.9901639058982</v>
      </c>
      <c r="AE76">
        <v>1009452.54000001</v>
      </c>
      <c r="AF76">
        <v>154859055.69</v>
      </c>
      <c r="AH76">
        <v>75.087653055765102</v>
      </c>
      <c r="AI76">
        <v>99.293967993523694</v>
      </c>
      <c r="AJ76">
        <v>5582183.48000002</v>
      </c>
      <c r="AK76">
        <v>44.630815932621502</v>
      </c>
      <c r="AL76">
        <v>3712785.02</v>
      </c>
      <c r="AM76">
        <v>48787774.510000102</v>
      </c>
      <c r="AN76">
        <v>48787774.510000102</v>
      </c>
      <c r="AR76">
        <v>3965184.7</v>
      </c>
      <c r="AS76">
        <v>1534512.56</v>
      </c>
      <c r="AT76">
        <v>75.971580500433006</v>
      </c>
      <c r="AU76">
        <v>25603350.82</v>
      </c>
      <c r="AV76">
        <v>59.5199696532516</v>
      </c>
    </row>
    <row r="77" spans="1:48" x14ac:dyDescent="0.2">
      <c r="A77" t="s">
        <v>211</v>
      </c>
      <c r="B77" t="s">
        <v>63</v>
      </c>
      <c r="C77">
        <v>3912918.62</v>
      </c>
      <c r="D77">
        <v>0</v>
      </c>
      <c r="E77">
        <v>0</v>
      </c>
      <c r="F77">
        <v>2199873.66</v>
      </c>
      <c r="G77">
        <v>1199519.02</v>
      </c>
      <c r="J77">
        <v>9650193.6199999992</v>
      </c>
      <c r="K77">
        <v>43.645672963484401</v>
      </c>
      <c r="L77">
        <v>115898.57</v>
      </c>
      <c r="M77">
        <v>2622044.94</v>
      </c>
      <c r="O77">
        <v>22110310.059999999</v>
      </c>
      <c r="P77">
        <v>39.856953412619802</v>
      </c>
      <c r="Q77">
        <v>346849.79</v>
      </c>
      <c r="R77">
        <v>270902.83</v>
      </c>
      <c r="S77" t="s">
        <v>102</v>
      </c>
      <c r="T77" t="s">
        <v>103</v>
      </c>
      <c r="U77" t="s">
        <v>212</v>
      </c>
      <c r="V77" t="s">
        <v>202</v>
      </c>
      <c r="W77" t="s">
        <v>203</v>
      </c>
      <c r="X77" t="s">
        <v>122</v>
      </c>
      <c r="Y77" t="s">
        <v>204</v>
      </c>
      <c r="Z77" t="s">
        <v>205</v>
      </c>
      <c r="AA77" t="s">
        <v>125</v>
      </c>
      <c r="AB77" t="s">
        <v>58</v>
      </c>
      <c r="AC77" t="s">
        <v>213</v>
      </c>
      <c r="AF77">
        <v>23125396.710000001</v>
      </c>
      <c r="AH77">
        <v>53.285450805659103</v>
      </c>
      <c r="AI77">
        <v>104.591010470886</v>
      </c>
      <c r="AJ77">
        <v>1149721.46</v>
      </c>
      <c r="AL77">
        <v>906310.32</v>
      </c>
      <c r="AM77">
        <v>8812495.9800000004</v>
      </c>
      <c r="AN77">
        <v>8812495.9800000004</v>
      </c>
      <c r="AR77">
        <v>387022.22</v>
      </c>
      <c r="AS77">
        <v>410781.57</v>
      </c>
    </row>
    <row r="78" spans="1:48" x14ac:dyDescent="0.2">
      <c r="A78" t="s">
        <v>211</v>
      </c>
      <c r="B78" t="s">
        <v>62</v>
      </c>
      <c r="C78">
        <v>1986630.98</v>
      </c>
      <c r="D78">
        <v>337389.71</v>
      </c>
      <c r="E78">
        <v>797091.97</v>
      </c>
      <c r="F78">
        <v>2416821.2599999998</v>
      </c>
      <c r="G78">
        <v>629712.6</v>
      </c>
      <c r="I78">
        <v>3.0704865419999998</v>
      </c>
      <c r="J78">
        <v>8015713.8399999999</v>
      </c>
      <c r="K78">
        <v>9.7240057499999999</v>
      </c>
      <c r="L78">
        <v>162470.29999999999</v>
      </c>
      <c r="M78">
        <v>1838373.98</v>
      </c>
      <c r="N78">
        <v>9320397.3200000003</v>
      </c>
      <c r="O78">
        <v>82432220.280000001</v>
      </c>
      <c r="P78">
        <v>11.858518330000001</v>
      </c>
      <c r="Q78">
        <v>334043.55</v>
      </c>
      <c r="R78">
        <v>290953.99</v>
      </c>
      <c r="S78" t="s">
        <v>102</v>
      </c>
      <c r="T78" t="s">
        <v>103</v>
      </c>
      <c r="U78" t="s">
        <v>212</v>
      </c>
      <c r="V78" t="s">
        <v>202</v>
      </c>
      <c r="W78" t="s">
        <v>203</v>
      </c>
      <c r="X78" t="s">
        <v>122</v>
      </c>
      <c r="Y78" t="s">
        <v>204</v>
      </c>
      <c r="Z78" t="s">
        <v>205</v>
      </c>
      <c r="AA78" t="s">
        <v>125</v>
      </c>
      <c r="AB78" t="s">
        <v>58</v>
      </c>
      <c r="AC78" t="s">
        <v>213</v>
      </c>
      <c r="AD78">
        <v>127.4051525</v>
      </c>
      <c r="AE78">
        <v>2531070.23</v>
      </c>
      <c r="AF78">
        <v>79749055.319999993</v>
      </c>
      <c r="AH78">
        <v>85.311305630000007</v>
      </c>
      <c r="AI78">
        <v>96.745004620000003</v>
      </c>
      <c r="AJ78">
        <v>3994965.91</v>
      </c>
      <c r="AK78">
        <v>42.073765280000003</v>
      </c>
      <c r="AL78">
        <v>1592314.6</v>
      </c>
      <c r="AM78">
        <v>9775239.9499999993</v>
      </c>
      <c r="AN78">
        <v>9775239.9499999993</v>
      </c>
      <c r="AO78">
        <v>1463493.54</v>
      </c>
      <c r="AR78">
        <v>414367.23</v>
      </c>
      <c r="AS78">
        <v>961700.76</v>
      </c>
      <c r="AT78">
        <v>81.771190613020295</v>
      </c>
      <c r="AU78">
        <v>13853725.83</v>
      </c>
      <c r="AV78">
        <v>62.537935760000003</v>
      </c>
    </row>
    <row r="79" spans="1:48" x14ac:dyDescent="0.2">
      <c r="A79" t="s">
        <v>211</v>
      </c>
      <c r="B79" t="s">
        <v>85</v>
      </c>
      <c r="C79">
        <v>3530015</v>
      </c>
      <c r="D79">
        <v>120437.57</v>
      </c>
      <c r="E79">
        <v>1300543.6599999999</v>
      </c>
      <c r="F79">
        <v>2359890.92</v>
      </c>
      <c r="G79">
        <v>603394.37</v>
      </c>
      <c r="H79">
        <v>-4944444</v>
      </c>
      <c r="I79">
        <v>4.0623674282342499</v>
      </c>
      <c r="J79">
        <v>7977422.0800000001</v>
      </c>
      <c r="K79">
        <v>9.4227057080000005</v>
      </c>
      <c r="L79">
        <v>109896.58</v>
      </c>
      <c r="M79">
        <v>2077255.34</v>
      </c>
      <c r="N79">
        <v>11893878</v>
      </c>
      <c r="O79">
        <v>84661692</v>
      </c>
      <c r="P79">
        <v>11.775043428142199</v>
      </c>
      <c r="Q79">
        <v>241501.35</v>
      </c>
      <c r="R79">
        <v>283079.21000000002</v>
      </c>
      <c r="S79" t="s">
        <v>102</v>
      </c>
      <c r="T79" t="s">
        <v>103</v>
      </c>
      <c r="U79" t="s">
        <v>212</v>
      </c>
      <c r="V79" t="s">
        <v>202</v>
      </c>
      <c r="W79" t="s">
        <v>203</v>
      </c>
      <c r="X79" t="s">
        <v>122</v>
      </c>
      <c r="Y79" t="s">
        <v>204</v>
      </c>
      <c r="Z79" t="s">
        <v>205</v>
      </c>
      <c r="AA79" t="s">
        <v>125</v>
      </c>
      <c r="AB79" t="s">
        <v>58</v>
      </c>
      <c r="AC79" t="s">
        <v>213</v>
      </c>
      <c r="AD79">
        <v>97.429302708345404</v>
      </c>
      <c r="AE79">
        <v>3439269</v>
      </c>
      <c r="AF79">
        <v>81159709</v>
      </c>
      <c r="AH79">
        <v>85.070481464036902</v>
      </c>
      <c r="AI79">
        <v>95.863556565819593</v>
      </c>
      <c r="AJ79">
        <v>4869211.92</v>
      </c>
      <c r="AK79">
        <v>52.76</v>
      </c>
      <c r="AL79">
        <v>1682930.15</v>
      </c>
      <c r="AM79">
        <v>9968950.5700000003</v>
      </c>
      <c r="AN79">
        <v>9968951</v>
      </c>
      <c r="AO79">
        <v>2107167</v>
      </c>
      <c r="AR79">
        <v>474255.81</v>
      </c>
      <c r="AS79">
        <v>715765.61</v>
      </c>
      <c r="AT79">
        <v>81.989620553016806</v>
      </c>
      <c r="AU79">
        <v>16838322</v>
      </c>
      <c r="AV79">
        <v>75</v>
      </c>
    </row>
    <row r="80" spans="1:48" x14ac:dyDescent="0.2">
      <c r="A80" t="s">
        <v>211</v>
      </c>
      <c r="B80" t="s">
        <v>95</v>
      </c>
      <c r="C80">
        <v>3185330</v>
      </c>
      <c r="D80">
        <v>318795</v>
      </c>
      <c r="E80">
        <v>1587704</v>
      </c>
      <c r="F80">
        <v>2855788</v>
      </c>
      <c r="G80">
        <v>1040743</v>
      </c>
      <c r="H80">
        <v>-8421796</v>
      </c>
      <c r="I80">
        <v>3.6398799289185102</v>
      </c>
      <c r="L80">
        <v>199370</v>
      </c>
      <c r="M80">
        <v>2099482</v>
      </c>
      <c r="N80">
        <v>11523307</v>
      </c>
      <c r="O80">
        <v>89725185</v>
      </c>
      <c r="P80">
        <v>12.4096851959681</v>
      </c>
      <c r="Q80">
        <v>349042</v>
      </c>
      <c r="R80">
        <v>319918</v>
      </c>
      <c r="S80" t="s">
        <v>102</v>
      </c>
      <c r="T80" t="s">
        <v>103</v>
      </c>
      <c r="U80" t="s">
        <v>212</v>
      </c>
      <c r="V80" t="s">
        <v>202</v>
      </c>
      <c r="W80" t="s">
        <v>203</v>
      </c>
      <c r="X80" t="s">
        <v>122</v>
      </c>
      <c r="Y80" t="s">
        <v>204</v>
      </c>
      <c r="Z80" t="s">
        <v>205</v>
      </c>
      <c r="AA80" t="s">
        <v>125</v>
      </c>
      <c r="AB80" t="s">
        <v>58</v>
      </c>
      <c r="AC80" t="s">
        <v>213</v>
      </c>
      <c r="AD80">
        <v>102.529062922837</v>
      </c>
      <c r="AE80">
        <v>3265889</v>
      </c>
      <c r="AF80">
        <v>86373386</v>
      </c>
      <c r="AG80">
        <v>75595520</v>
      </c>
      <c r="AH80">
        <v>84.252286579292104</v>
      </c>
      <c r="AI80">
        <v>96.264372149246597</v>
      </c>
      <c r="AK80">
        <v>48.028573523793497</v>
      </c>
      <c r="AL80">
        <v>2070185</v>
      </c>
      <c r="AM80">
        <v>12387681</v>
      </c>
      <c r="AN80">
        <v>11134613</v>
      </c>
      <c r="AO80">
        <v>1471048</v>
      </c>
      <c r="AP80">
        <v>1134887</v>
      </c>
      <c r="AQ80">
        <v>893852</v>
      </c>
      <c r="AR80">
        <v>604268</v>
      </c>
      <c r="AS80">
        <v>942386</v>
      </c>
      <c r="AT80">
        <v>82.356366559888997</v>
      </c>
      <c r="AU80">
        <v>19945103</v>
      </c>
      <c r="AV80">
        <v>83.130202629777699</v>
      </c>
    </row>
    <row r="81" spans="1:48" x14ac:dyDescent="0.2">
      <c r="A81" t="s">
        <v>211</v>
      </c>
      <c r="B81" t="s">
        <v>114</v>
      </c>
      <c r="C81">
        <v>2854161</v>
      </c>
      <c r="D81">
        <v>285219</v>
      </c>
      <c r="E81">
        <v>959849</v>
      </c>
      <c r="F81">
        <v>3479503</v>
      </c>
      <c r="G81">
        <v>2729518</v>
      </c>
      <c r="H81">
        <v>-6793818</v>
      </c>
      <c r="I81">
        <v>5.2252182320263501</v>
      </c>
      <c r="L81">
        <v>118452</v>
      </c>
      <c r="M81">
        <v>2212791</v>
      </c>
      <c r="N81">
        <v>16226864</v>
      </c>
      <c r="O81">
        <v>95511073</v>
      </c>
      <c r="P81">
        <v>15.016063111342101</v>
      </c>
      <c r="Q81">
        <v>58883</v>
      </c>
      <c r="R81">
        <v>247488</v>
      </c>
      <c r="S81" t="s">
        <v>102</v>
      </c>
      <c r="T81" t="s">
        <v>103</v>
      </c>
      <c r="U81" t="s">
        <v>212</v>
      </c>
      <c r="V81" t="s">
        <v>202</v>
      </c>
      <c r="W81" t="s">
        <v>203</v>
      </c>
      <c r="X81" t="s">
        <v>122</v>
      </c>
      <c r="Y81" t="s">
        <v>204</v>
      </c>
      <c r="Z81" t="s">
        <v>205</v>
      </c>
      <c r="AA81" t="s">
        <v>125</v>
      </c>
      <c r="AB81" t="s">
        <v>58</v>
      </c>
      <c r="AC81" t="s">
        <v>213</v>
      </c>
      <c r="AD81">
        <v>174.85565810758399</v>
      </c>
      <c r="AE81">
        <v>4990662</v>
      </c>
      <c r="AF81">
        <v>90047472</v>
      </c>
      <c r="AG81">
        <v>77357005</v>
      </c>
      <c r="AH81">
        <v>80.992708562702504</v>
      </c>
      <c r="AI81">
        <v>94.279615097612805</v>
      </c>
      <c r="AK81">
        <v>64.873237529644399</v>
      </c>
      <c r="AL81">
        <v>1553397</v>
      </c>
      <c r="AM81">
        <v>13548922</v>
      </c>
      <c r="AN81">
        <v>14342003</v>
      </c>
      <c r="AO81">
        <v>3229691</v>
      </c>
      <c r="AP81">
        <v>3229691</v>
      </c>
      <c r="AQ81">
        <v>2364724</v>
      </c>
      <c r="AR81">
        <v>783531</v>
      </c>
      <c r="AS81">
        <v>1120291</v>
      </c>
      <c r="AT81">
        <v>82.599593998791605</v>
      </c>
      <c r="AU81">
        <v>23020682</v>
      </c>
      <c r="AV81">
        <v>92.034183036254504</v>
      </c>
    </row>
    <row r="82" spans="1:48" x14ac:dyDescent="0.2">
      <c r="A82" t="s">
        <v>211</v>
      </c>
      <c r="B82" t="s">
        <v>127</v>
      </c>
      <c r="C82">
        <v>3228324</v>
      </c>
      <c r="D82">
        <v>394311</v>
      </c>
      <c r="E82">
        <v>13500</v>
      </c>
      <c r="F82">
        <v>4273768</v>
      </c>
      <c r="G82">
        <v>5527428</v>
      </c>
      <c r="H82">
        <v>-7392167</v>
      </c>
      <c r="I82">
        <v>5.7315809450633504</v>
      </c>
      <c r="L82">
        <v>82230</v>
      </c>
      <c r="M82">
        <v>2117664</v>
      </c>
      <c r="N82">
        <v>20193784</v>
      </c>
      <c r="O82">
        <v>98871848</v>
      </c>
      <c r="P82">
        <v>15.679391367298001</v>
      </c>
      <c r="Q82">
        <v>67778</v>
      </c>
      <c r="R82">
        <v>316092</v>
      </c>
      <c r="S82" t="s">
        <v>102</v>
      </c>
      <c r="T82" t="s">
        <v>103</v>
      </c>
      <c r="U82" t="s">
        <v>212</v>
      </c>
      <c r="V82" t="s">
        <v>202</v>
      </c>
      <c r="W82" t="s">
        <v>203</v>
      </c>
      <c r="X82" t="s">
        <v>122</v>
      </c>
      <c r="Y82" t="s">
        <v>204</v>
      </c>
      <c r="Z82" t="s">
        <v>205</v>
      </c>
      <c r="AA82" t="s">
        <v>125</v>
      </c>
      <c r="AB82" t="s">
        <v>58</v>
      </c>
      <c r="AC82" t="s">
        <v>213</v>
      </c>
      <c r="AD82">
        <v>175.53752349516299</v>
      </c>
      <c r="AE82">
        <v>5666920</v>
      </c>
      <c r="AF82">
        <v>93204928</v>
      </c>
      <c r="AG82">
        <v>77767357</v>
      </c>
      <c r="AH82">
        <v>78.654701589071095</v>
      </c>
      <c r="AI82">
        <v>94.268419054936601</v>
      </c>
      <c r="AK82">
        <v>77.997616606709897</v>
      </c>
      <c r="AL82">
        <v>2266825</v>
      </c>
      <c r="AM82">
        <v>15843197</v>
      </c>
      <c r="AN82">
        <v>15502504</v>
      </c>
      <c r="AO82">
        <v>4174404</v>
      </c>
      <c r="AP82">
        <v>4174404</v>
      </c>
      <c r="AQ82">
        <v>3965462</v>
      </c>
      <c r="AR82">
        <v>282573</v>
      </c>
      <c r="AS82">
        <v>501028</v>
      </c>
      <c r="AT82">
        <v>82.5863898277034</v>
      </c>
      <c r="AU82">
        <v>27585951</v>
      </c>
      <c r="AV82">
        <v>106.54954167230299</v>
      </c>
    </row>
    <row r="83" spans="1:48" x14ac:dyDescent="0.2">
      <c r="A83" t="s">
        <v>211</v>
      </c>
      <c r="B83" t="s">
        <v>87</v>
      </c>
      <c r="C83">
        <v>7497652</v>
      </c>
      <c r="D83">
        <v>438963</v>
      </c>
      <c r="E83">
        <v>126564</v>
      </c>
      <c r="F83">
        <v>3194209</v>
      </c>
      <c r="G83">
        <v>3516865</v>
      </c>
      <c r="H83">
        <v>-4066752</v>
      </c>
      <c r="I83">
        <v>1.5907961772235499</v>
      </c>
      <c r="L83">
        <v>120904</v>
      </c>
      <c r="M83">
        <v>1904171</v>
      </c>
      <c r="N83">
        <v>19420242</v>
      </c>
      <c r="O83">
        <v>97582583</v>
      </c>
      <c r="P83">
        <v>13.0686138939364</v>
      </c>
      <c r="Q83">
        <v>56332</v>
      </c>
      <c r="R83">
        <v>293372</v>
      </c>
      <c r="S83" t="s">
        <v>102</v>
      </c>
      <c r="T83" t="s">
        <v>103</v>
      </c>
      <c r="U83" t="s">
        <v>212</v>
      </c>
      <c r="V83" t="s">
        <v>202</v>
      </c>
      <c r="W83" t="s">
        <v>203</v>
      </c>
      <c r="X83" t="s">
        <v>122</v>
      </c>
      <c r="Y83" t="s">
        <v>204</v>
      </c>
      <c r="Z83" t="s">
        <v>205</v>
      </c>
      <c r="AA83" t="s">
        <v>125</v>
      </c>
      <c r="AB83" t="s">
        <v>58</v>
      </c>
      <c r="AC83" t="s">
        <v>213</v>
      </c>
      <c r="AD83">
        <v>20.704348508039601</v>
      </c>
      <c r="AE83">
        <v>1552340</v>
      </c>
      <c r="AF83">
        <v>95761878</v>
      </c>
      <c r="AG83">
        <v>80715808</v>
      </c>
      <c r="AH83">
        <v>82.715383748347804</v>
      </c>
      <c r="AI83">
        <v>98.134190606534801</v>
      </c>
      <c r="AK83">
        <v>73.006996792606799</v>
      </c>
      <c r="AL83">
        <v>3057608</v>
      </c>
      <c r="AM83">
        <v>13585776</v>
      </c>
      <c r="AN83">
        <v>12752691</v>
      </c>
      <c r="AO83">
        <v>143462</v>
      </c>
      <c r="AP83">
        <v>143462</v>
      </c>
      <c r="AQ83">
        <v>-3962619</v>
      </c>
      <c r="AR83">
        <v>131248</v>
      </c>
      <c r="AS83">
        <v>745540</v>
      </c>
      <c r="AT83">
        <v>81.985611049508805</v>
      </c>
      <c r="AU83">
        <v>23486994</v>
      </c>
      <c r="AV83">
        <v>88.295238320200895</v>
      </c>
    </row>
    <row r="84" spans="1:48" x14ac:dyDescent="0.2">
      <c r="A84" t="s">
        <v>211</v>
      </c>
      <c r="B84" t="s">
        <v>50</v>
      </c>
      <c r="C84">
        <v>9153059</v>
      </c>
      <c r="D84">
        <v>544236</v>
      </c>
      <c r="E84">
        <v>19058</v>
      </c>
      <c r="F84">
        <v>3540293</v>
      </c>
      <c r="G84">
        <v>2922774</v>
      </c>
      <c r="H84">
        <v>66363</v>
      </c>
      <c r="I84">
        <v>3.0894026818121061</v>
      </c>
      <c r="L84">
        <v>91089</v>
      </c>
      <c r="M84">
        <v>1904308</v>
      </c>
      <c r="N84">
        <v>19666930</v>
      </c>
      <c r="O84">
        <v>103298512</v>
      </c>
      <c r="P84">
        <v>14.8358284192903</v>
      </c>
      <c r="Q84">
        <v>63403</v>
      </c>
      <c r="R84">
        <v>267974</v>
      </c>
      <c r="S84" t="s">
        <v>102</v>
      </c>
      <c r="T84" t="s">
        <v>103</v>
      </c>
      <c r="U84" t="s">
        <v>212</v>
      </c>
      <c r="V84" t="s">
        <v>202</v>
      </c>
      <c r="W84" t="s">
        <v>203</v>
      </c>
      <c r="X84" t="s">
        <v>122</v>
      </c>
      <c r="Y84" t="s">
        <v>204</v>
      </c>
      <c r="Z84" t="s">
        <v>205</v>
      </c>
      <c r="AA84" t="s">
        <v>125</v>
      </c>
      <c r="AB84" t="s">
        <v>58</v>
      </c>
      <c r="AC84" t="s">
        <v>213</v>
      </c>
      <c r="AD84">
        <v>34.866015831428598</v>
      </c>
      <c r="AE84">
        <v>3191307</v>
      </c>
      <c r="AF84">
        <v>99887935</v>
      </c>
      <c r="AG84">
        <v>84397317</v>
      </c>
      <c r="AH84">
        <v>81.702355015530131</v>
      </c>
      <c r="AI84">
        <v>96.698329013684145</v>
      </c>
      <c r="AK84">
        <v>70.880380097956802</v>
      </c>
      <c r="AL84">
        <v>3996391</v>
      </c>
      <c r="AM84">
        <v>16693327</v>
      </c>
      <c r="AN84">
        <v>15325190</v>
      </c>
      <c r="AO84">
        <v>1413574</v>
      </c>
      <c r="AP84">
        <v>1413574</v>
      </c>
      <c r="AQ84">
        <v>-3891592</v>
      </c>
      <c r="AR84">
        <v>568179</v>
      </c>
      <c r="AS84">
        <v>2775622</v>
      </c>
      <c r="AT84">
        <v>81.192935362192699</v>
      </c>
      <c r="AU84">
        <v>19600567</v>
      </c>
      <c r="AV84">
        <v>70.641205266682107</v>
      </c>
    </row>
    <row r="85" spans="1:48" x14ac:dyDescent="0.2">
      <c r="A85" t="s">
        <v>214</v>
      </c>
      <c r="B85" t="s">
        <v>62</v>
      </c>
      <c r="C85">
        <v>5877639.7699999996</v>
      </c>
      <c r="D85">
        <v>0</v>
      </c>
      <c r="E85">
        <v>0</v>
      </c>
      <c r="F85">
        <v>3182905.07</v>
      </c>
      <c r="G85">
        <v>4140832.51</v>
      </c>
      <c r="I85">
        <v>-3.5624374E-2</v>
      </c>
      <c r="J85">
        <v>11526829.26</v>
      </c>
      <c r="K85">
        <v>11.96215658</v>
      </c>
      <c r="L85">
        <v>113635.67</v>
      </c>
      <c r="M85">
        <v>2158951.1800000002</v>
      </c>
      <c r="N85">
        <v>6024235</v>
      </c>
      <c r="O85">
        <v>96360795.689999998</v>
      </c>
      <c r="P85">
        <v>16.039375150000001</v>
      </c>
      <c r="Q85">
        <v>2129213.7799999998</v>
      </c>
      <c r="R85">
        <v>7201.49</v>
      </c>
      <c r="S85" t="s">
        <v>102</v>
      </c>
      <c r="U85" t="s">
        <v>215</v>
      </c>
      <c r="V85" t="s">
        <v>202</v>
      </c>
      <c r="W85" t="s">
        <v>203</v>
      </c>
      <c r="X85" t="s">
        <v>122</v>
      </c>
      <c r="Y85" t="s">
        <v>204</v>
      </c>
      <c r="Z85" t="s">
        <v>205</v>
      </c>
      <c r="AA85" t="s">
        <v>125</v>
      </c>
      <c r="AB85" t="s">
        <v>58</v>
      </c>
      <c r="AC85" t="s">
        <v>216</v>
      </c>
      <c r="AD85">
        <v>-0.58404276799999999</v>
      </c>
      <c r="AF85">
        <v>96394973.439999998</v>
      </c>
      <c r="AH85">
        <v>85.090642849999995</v>
      </c>
      <c r="AI85">
        <v>100.03546849999999</v>
      </c>
      <c r="AJ85">
        <v>1955388.86</v>
      </c>
      <c r="AK85">
        <v>22.498316280000001</v>
      </c>
      <c r="AL85">
        <v>3350114.41</v>
      </c>
      <c r="AM85">
        <v>15455669.52</v>
      </c>
      <c r="AN85">
        <v>15455669.52</v>
      </c>
      <c r="AR85">
        <v>69190.5</v>
      </c>
      <c r="AS85">
        <v>303624.90999999997</v>
      </c>
      <c r="AT85">
        <v>82.633751823833094</v>
      </c>
      <c r="AU85">
        <v>10982619.220000001</v>
      </c>
      <c r="AV85">
        <v>41.016069389999998</v>
      </c>
    </row>
    <row r="86" spans="1:48" x14ac:dyDescent="0.2">
      <c r="A86" t="s">
        <v>217</v>
      </c>
      <c r="B86" t="s">
        <v>102</v>
      </c>
      <c r="C86">
        <v>3384368.68</v>
      </c>
      <c r="D86">
        <v>0</v>
      </c>
      <c r="E86">
        <v>0</v>
      </c>
      <c r="F86">
        <v>1136599.27</v>
      </c>
      <c r="G86">
        <v>2618656.37</v>
      </c>
      <c r="J86">
        <v>6906892.0999999996</v>
      </c>
      <c r="K86">
        <v>45.119312078442398</v>
      </c>
      <c r="L86">
        <v>1979200.39</v>
      </c>
      <c r="M86">
        <v>620436</v>
      </c>
      <c r="O86">
        <v>15308061.630000001</v>
      </c>
      <c r="P86">
        <v>55.893775167666298</v>
      </c>
      <c r="Q86">
        <v>595373.42000000004</v>
      </c>
      <c r="R86">
        <v>299</v>
      </c>
      <c r="T86" t="s">
        <v>103</v>
      </c>
      <c r="U86" t="s">
        <v>218</v>
      </c>
      <c r="V86" t="s">
        <v>219</v>
      </c>
      <c r="W86" t="s">
        <v>203</v>
      </c>
      <c r="X86" t="s">
        <v>122</v>
      </c>
      <c r="Y86" t="s">
        <v>220</v>
      </c>
      <c r="Z86" t="s">
        <v>205</v>
      </c>
      <c r="AA86" t="s">
        <v>125</v>
      </c>
      <c r="AB86" t="s">
        <v>58</v>
      </c>
      <c r="AC86" t="s">
        <v>221</v>
      </c>
      <c r="AF86">
        <v>15668457.26</v>
      </c>
      <c r="AH86">
        <v>47.7624762476214</v>
      </c>
      <c r="AI86">
        <v>102.354286510669</v>
      </c>
      <c r="AJ86">
        <v>588889.70999999798</v>
      </c>
      <c r="AL86">
        <v>371130.68</v>
      </c>
      <c r="AM86">
        <v>8556253.5500000007</v>
      </c>
      <c r="AN86">
        <v>8556253.5500000007</v>
      </c>
      <c r="AR86">
        <v>62450</v>
      </c>
      <c r="AS86">
        <v>410693.67</v>
      </c>
    </row>
    <row r="87" spans="1:48" x14ac:dyDescent="0.2">
      <c r="A87" t="s">
        <v>217</v>
      </c>
      <c r="B87" t="s">
        <v>62</v>
      </c>
      <c r="C87">
        <v>3690017.1</v>
      </c>
      <c r="D87">
        <v>0</v>
      </c>
      <c r="E87">
        <v>0</v>
      </c>
      <c r="F87">
        <v>3233446.61</v>
      </c>
      <c r="G87">
        <v>1881003.89</v>
      </c>
      <c r="H87">
        <v>4756949.62</v>
      </c>
      <c r="I87">
        <v>19.43580991</v>
      </c>
      <c r="J87">
        <v>6163483.25</v>
      </c>
      <c r="K87">
        <v>33.761264939999997</v>
      </c>
      <c r="L87">
        <v>1159072.1499999999</v>
      </c>
      <c r="M87">
        <v>733619</v>
      </c>
      <c r="N87">
        <v>9740300.1400000006</v>
      </c>
      <c r="O87">
        <v>18256079.149999999</v>
      </c>
      <c r="P87">
        <v>61.05723364</v>
      </c>
      <c r="Q87">
        <v>537478.43000000005</v>
      </c>
      <c r="R87">
        <v>95</v>
      </c>
      <c r="T87" t="s">
        <v>103</v>
      </c>
      <c r="U87" t="s">
        <v>218</v>
      </c>
      <c r="V87" t="s">
        <v>219</v>
      </c>
      <c r="W87" t="s">
        <v>203</v>
      </c>
      <c r="X87" t="s">
        <v>122</v>
      </c>
      <c r="Y87" t="s">
        <v>220</v>
      </c>
      <c r="Z87" t="s">
        <v>205</v>
      </c>
      <c r="AA87" t="s">
        <v>125</v>
      </c>
      <c r="AB87" t="s">
        <v>58</v>
      </c>
      <c r="AC87" t="s">
        <v>221</v>
      </c>
      <c r="AD87">
        <v>96.157192330000001</v>
      </c>
      <c r="AE87">
        <v>3548216.84</v>
      </c>
      <c r="AF87">
        <v>14707705.689999999</v>
      </c>
      <c r="AH87">
        <v>36.498831510000002</v>
      </c>
      <c r="AI87">
        <v>80.563332189999997</v>
      </c>
      <c r="AJ87">
        <v>3668362.06</v>
      </c>
      <c r="AK87">
        <v>238.4129873</v>
      </c>
      <c r="AL87">
        <v>410212.68</v>
      </c>
      <c r="AM87">
        <v>11146656.9</v>
      </c>
      <c r="AN87">
        <v>11146656.9</v>
      </c>
      <c r="AO87">
        <v>585301.34</v>
      </c>
      <c r="AR87">
        <v>130594.28</v>
      </c>
      <c r="AS87">
        <v>768763.76</v>
      </c>
      <c r="AU87">
        <v>4983350.5199999996</v>
      </c>
      <c r="AV87">
        <v>121.9772971</v>
      </c>
    </row>
    <row r="88" spans="1:48" x14ac:dyDescent="0.2">
      <c r="A88" t="s">
        <v>217</v>
      </c>
      <c r="B88" t="s">
        <v>49</v>
      </c>
      <c r="C88">
        <v>2429490.9700000002</v>
      </c>
      <c r="D88">
        <v>0</v>
      </c>
      <c r="E88">
        <v>0</v>
      </c>
      <c r="F88">
        <v>2241787.38</v>
      </c>
      <c r="G88">
        <v>1451540.02</v>
      </c>
      <c r="H88">
        <v>148314.87</v>
      </c>
      <c r="I88">
        <v>6.3099857310000003</v>
      </c>
      <c r="J88">
        <v>6040924.6500000004</v>
      </c>
      <c r="K88">
        <v>39.012152790000002</v>
      </c>
      <c r="L88">
        <v>717257.37</v>
      </c>
      <c r="M88">
        <v>844581.6</v>
      </c>
      <c r="N88">
        <v>8146566.3499999996</v>
      </c>
      <c r="O88">
        <v>15484725.189999999</v>
      </c>
      <c r="P88">
        <v>55.641808840000003</v>
      </c>
      <c r="Q88">
        <v>582473.29</v>
      </c>
      <c r="R88">
        <v>30.33</v>
      </c>
      <c r="T88" t="s">
        <v>103</v>
      </c>
      <c r="U88" t="s">
        <v>218</v>
      </c>
      <c r="V88" t="s">
        <v>219</v>
      </c>
      <c r="W88" t="s">
        <v>203</v>
      </c>
      <c r="X88" t="s">
        <v>122</v>
      </c>
      <c r="Y88" t="s">
        <v>220</v>
      </c>
      <c r="Z88" t="s">
        <v>205</v>
      </c>
      <c r="AA88" t="s">
        <v>125</v>
      </c>
      <c r="AB88" t="s">
        <v>58</v>
      </c>
      <c r="AC88" t="s">
        <v>221</v>
      </c>
      <c r="AD88">
        <v>40.217640729999999</v>
      </c>
      <c r="AE88">
        <v>977083.95</v>
      </c>
      <c r="AF88">
        <v>14507641.24</v>
      </c>
      <c r="AH88">
        <v>39.516381369999998</v>
      </c>
      <c r="AI88">
        <v>93.690014270000006</v>
      </c>
      <c r="AJ88">
        <v>2632016.1</v>
      </c>
      <c r="AK88">
        <v>202.1530473</v>
      </c>
      <c r="AL88">
        <v>539193.89</v>
      </c>
      <c r="AM88">
        <v>8615981.1899999995</v>
      </c>
      <c r="AN88">
        <v>8615981.1899999995</v>
      </c>
      <c r="AO88">
        <v>452601.22</v>
      </c>
      <c r="AS88">
        <v>528326.75</v>
      </c>
      <c r="AU88">
        <v>7998251.4800000004</v>
      </c>
      <c r="AV88">
        <v>198.4726866</v>
      </c>
    </row>
    <row r="89" spans="1:48" x14ac:dyDescent="0.2">
      <c r="A89" t="s">
        <v>217</v>
      </c>
      <c r="B89" t="s">
        <v>85</v>
      </c>
      <c r="C89">
        <v>2764244.47</v>
      </c>
      <c r="D89">
        <v>0</v>
      </c>
      <c r="E89">
        <v>0</v>
      </c>
      <c r="F89">
        <v>2314492.9</v>
      </c>
      <c r="G89">
        <v>1136065.07</v>
      </c>
      <c r="H89">
        <v>258005.69</v>
      </c>
      <c r="I89">
        <v>4.7282900969110297</v>
      </c>
      <c r="J89">
        <v>5220988.8</v>
      </c>
      <c r="K89">
        <v>40.901511929999998</v>
      </c>
      <c r="L89">
        <v>544452.6</v>
      </c>
      <c r="M89">
        <v>792038.65</v>
      </c>
      <c r="N89">
        <v>7368657</v>
      </c>
      <c r="O89">
        <v>15555712</v>
      </c>
      <c r="P89">
        <v>65.543472969928999</v>
      </c>
      <c r="Q89">
        <v>316358.73</v>
      </c>
      <c r="T89" t="s">
        <v>103</v>
      </c>
      <c r="U89" t="s">
        <v>218</v>
      </c>
      <c r="V89" t="s">
        <v>219</v>
      </c>
      <c r="W89" t="s">
        <v>203</v>
      </c>
      <c r="X89" t="s">
        <v>122</v>
      </c>
      <c r="Y89" t="s">
        <v>220</v>
      </c>
      <c r="Z89" t="s">
        <v>205</v>
      </c>
      <c r="AA89" t="s">
        <v>125</v>
      </c>
      <c r="AB89" t="s">
        <v>58</v>
      </c>
      <c r="AC89" t="s">
        <v>221</v>
      </c>
      <c r="AD89">
        <v>26.608326361235299</v>
      </c>
      <c r="AE89">
        <v>735519.19</v>
      </c>
      <c r="AF89">
        <v>11703100</v>
      </c>
      <c r="AH89">
        <v>33.021886558455201</v>
      </c>
      <c r="AI89">
        <v>75.233457652083004</v>
      </c>
      <c r="AJ89">
        <v>1694861.55</v>
      </c>
      <c r="AK89">
        <v>227</v>
      </c>
      <c r="AL89">
        <v>533191.72</v>
      </c>
      <c r="AM89">
        <v>7404823.8099999996</v>
      </c>
      <c r="AN89">
        <v>10195753.890000001</v>
      </c>
      <c r="AR89">
        <v>50856.31</v>
      </c>
      <c r="AS89">
        <v>544508.17000000004</v>
      </c>
      <c r="AU89">
        <v>7110651.3099999996</v>
      </c>
      <c r="AV89">
        <v>219</v>
      </c>
    </row>
    <row r="90" spans="1:48" x14ac:dyDescent="0.2">
      <c r="A90" t="s">
        <v>217</v>
      </c>
      <c r="B90" t="s">
        <v>76</v>
      </c>
      <c r="C90">
        <v>2317826</v>
      </c>
      <c r="H90">
        <v>451838</v>
      </c>
      <c r="I90">
        <v>21.972093238303199</v>
      </c>
      <c r="N90">
        <v>8896261</v>
      </c>
      <c r="O90">
        <v>14620901</v>
      </c>
      <c r="P90">
        <v>53.441802252815997</v>
      </c>
      <c r="T90" t="s">
        <v>103</v>
      </c>
      <c r="U90" t="s">
        <v>218</v>
      </c>
      <c r="V90" t="s">
        <v>219</v>
      </c>
      <c r="W90" t="s">
        <v>203</v>
      </c>
      <c r="X90" t="s">
        <v>122</v>
      </c>
      <c r="Y90" t="s">
        <v>220</v>
      </c>
      <c r="Z90" t="s">
        <v>205</v>
      </c>
      <c r="AA90" t="s">
        <v>125</v>
      </c>
      <c r="AB90" t="s">
        <v>58</v>
      </c>
      <c r="AC90" t="s">
        <v>221</v>
      </c>
      <c r="AD90">
        <v>138.60048165824401</v>
      </c>
      <c r="AE90">
        <v>3212518</v>
      </c>
      <c r="AF90">
        <v>11347005</v>
      </c>
      <c r="AH90">
        <v>33.375302931057398</v>
      </c>
      <c r="AI90">
        <v>77.608110471440895</v>
      </c>
      <c r="AK90">
        <v>282.24663336272403</v>
      </c>
      <c r="AM90">
        <v>7813673</v>
      </c>
      <c r="AN90">
        <v>7813673</v>
      </c>
      <c r="AO90">
        <v>1352008</v>
      </c>
      <c r="AP90">
        <v>1352008</v>
      </c>
      <c r="AQ90">
        <v>1082920</v>
      </c>
      <c r="AU90">
        <v>8444423</v>
      </c>
      <c r="AV90">
        <v>267.91142508529799</v>
      </c>
    </row>
    <row r="91" spans="1:48" x14ac:dyDescent="0.2">
      <c r="A91" t="s">
        <v>217</v>
      </c>
      <c r="B91" t="s">
        <v>127</v>
      </c>
      <c r="C91">
        <v>6041231</v>
      </c>
      <c r="D91">
        <v>917973</v>
      </c>
      <c r="E91">
        <v>0</v>
      </c>
      <c r="F91">
        <v>1770734</v>
      </c>
      <c r="G91">
        <v>1146735</v>
      </c>
      <c r="H91">
        <v>-1749414</v>
      </c>
      <c r="I91">
        <v>20.525146109642399</v>
      </c>
      <c r="L91">
        <v>664754</v>
      </c>
      <c r="M91">
        <v>1014250</v>
      </c>
      <c r="N91">
        <v>8615751</v>
      </c>
      <c r="O91">
        <v>16038127</v>
      </c>
      <c r="P91">
        <v>57.724358960369898</v>
      </c>
      <c r="Q91">
        <v>492803</v>
      </c>
      <c r="R91">
        <v>0</v>
      </c>
      <c r="T91" t="s">
        <v>103</v>
      </c>
      <c r="U91" t="s">
        <v>218</v>
      </c>
      <c r="V91" t="s">
        <v>219</v>
      </c>
      <c r="W91" t="s">
        <v>203</v>
      </c>
      <c r="X91" t="s">
        <v>122</v>
      </c>
      <c r="Y91" t="s">
        <v>220</v>
      </c>
      <c r="Z91" t="s">
        <v>205</v>
      </c>
      <c r="AA91" t="s">
        <v>125</v>
      </c>
      <c r="AB91" t="s">
        <v>58</v>
      </c>
      <c r="AC91" t="s">
        <v>221</v>
      </c>
      <c r="AD91">
        <v>54.489705823200602</v>
      </c>
      <c r="AE91">
        <v>3291849</v>
      </c>
      <c r="AF91">
        <v>12746278</v>
      </c>
      <c r="AG91">
        <v>5998263</v>
      </c>
      <c r="AH91">
        <v>37.400021835467399</v>
      </c>
      <c r="AI91">
        <v>79.474853890357707</v>
      </c>
      <c r="AK91">
        <v>243.339299519436</v>
      </c>
      <c r="AL91">
        <v>2663052</v>
      </c>
      <c r="AM91">
        <v>9612583</v>
      </c>
      <c r="AN91">
        <v>9257906</v>
      </c>
      <c r="AO91">
        <v>1259670</v>
      </c>
      <c r="AP91">
        <v>1259670</v>
      </c>
      <c r="AQ91">
        <v>-2286056</v>
      </c>
      <c r="AR91">
        <v>301312</v>
      </c>
      <c r="AS91">
        <v>640970</v>
      </c>
      <c r="AU91">
        <v>10365165</v>
      </c>
      <c r="AV91">
        <v>292.74894208332802</v>
      </c>
    </row>
    <row r="92" spans="1:48" x14ac:dyDescent="0.2">
      <c r="A92" t="s">
        <v>222</v>
      </c>
      <c r="B92" t="s">
        <v>49</v>
      </c>
      <c r="C92">
        <v>23893337</v>
      </c>
      <c r="H92">
        <v>-60972555</v>
      </c>
      <c r="I92">
        <v>2.2958780087682702</v>
      </c>
      <c r="N92">
        <v>37546000</v>
      </c>
      <c r="O92">
        <v>440572189</v>
      </c>
      <c r="P92">
        <v>26.9439937344751</v>
      </c>
      <c r="S92" t="s">
        <v>49</v>
      </c>
      <c r="T92" t="s">
        <v>103</v>
      </c>
      <c r="U92" t="s">
        <v>223</v>
      </c>
      <c r="V92" t="s">
        <v>219</v>
      </c>
      <c r="W92" t="s">
        <v>203</v>
      </c>
      <c r="X92" t="s">
        <v>122</v>
      </c>
      <c r="Y92" t="s">
        <v>220</v>
      </c>
      <c r="Z92" t="s">
        <v>205</v>
      </c>
      <c r="AA92" t="s">
        <v>125</v>
      </c>
      <c r="AB92" t="s">
        <v>58</v>
      </c>
      <c r="AC92" t="s">
        <v>224</v>
      </c>
      <c r="AD92">
        <v>42.333977878435299</v>
      </c>
      <c r="AE92">
        <v>10115000</v>
      </c>
      <c r="AF92">
        <v>430434920</v>
      </c>
      <c r="AH92">
        <v>74.907180534720496</v>
      </c>
      <c r="AI92">
        <v>97.699067427971499</v>
      </c>
      <c r="AK92">
        <v>31</v>
      </c>
      <c r="AN92">
        <v>118707743</v>
      </c>
      <c r="AO92">
        <v>2946713</v>
      </c>
      <c r="AT92">
        <v>79.650736218090003</v>
      </c>
      <c r="AU92">
        <v>98518555</v>
      </c>
      <c r="AV92">
        <v>82</v>
      </c>
    </row>
    <row r="93" spans="1:48" x14ac:dyDescent="0.2">
      <c r="A93" t="s">
        <v>222</v>
      </c>
      <c r="B93" t="s">
        <v>76</v>
      </c>
      <c r="C93">
        <v>26769079</v>
      </c>
      <c r="H93">
        <v>-70185942</v>
      </c>
      <c r="I93">
        <v>2.85032568105493</v>
      </c>
      <c r="N93">
        <v>40216745</v>
      </c>
      <c r="O93">
        <v>465609214</v>
      </c>
      <c r="P93">
        <v>30.162025530706099</v>
      </c>
      <c r="S93" t="s">
        <v>49</v>
      </c>
      <c r="T93" t="s">
        <v>103</v>
      </c>
      <c r="U93" t="s">
        <v>223</v>
      </c>
      <c r="V93" t="s">
        <v>219</v>
      </c>
      <c r="W93" t="s">
        <v>203</v>
      </c>
      <c r="X93" t="s">
        <v>122</v>
      </c>
      <c r="Y93" t="s">
        <v>220</v>
      </c>
      <c r="Z93" t="s">
        <v>205</v>
      </c>
      <c r="AA93" t="s">
        <v>125</v>
      </c>
      <c r="AB93" t="s">
        <v>58</v>
      </c>
      <c r="AC93" t="s">
        <v>224</v>
      </c>
      <c r="AD93">
        <v>49.577271597577202</v>
      </c>
      <c r="AE93">
        <v>13271379</v>
      </c>
      <c r="AF93">
        <v>451289315</v>
      </c>
      <c r="AH93">
        <v>74.0326111759464</v>
      </c>
      <c r="AI93">
        <v>96.924481180907193</v>
      </c>
      <c r="AK93">
        <v>32.081477931734298</v>
      </c>
      <c r="AM93">
        <v>140437170</v>
      </c>
      <c r="AN93">
        <v>140437170</v>
      </c>
      <c r="AO93">
        <v>6240752</v>
      </c>
      <c r="AP93">
        <v>6240752</v>
      </c>
      <c r="AQ93">
        <v>2918898</v>
      </c>
      <c r="AT93">
        <v>77.372482782649499</v>
      </c>
      <c r="AU93">
        <v>110402687</v>
      </c>
      <c r="AV93">
        <v>88.069816853518901</v>
      </c>
    </row>
    <row r="94" spans="1:48" x14ac:dyDescent="0.2">
      <c r="A94" t="s">
        <v>222</v>
      </c>
      <c r="B94" t="s">
        <v>60</v>
      </c>
      <c r="C94">
        <v>71169646</v>
      </c>
      <c r="D94">
        <v>29308944</v>
      </c>
      <c r="E94">
        <v>27334250</v>
      </c>
      <c r="F94">
        <v>27649376</v>
      </c>
      <c r="G94">
        <v>28883463</v>
      </c>
      <c r="H94">
        <v>-88614790</v>
      </c>
      <c r="I94">
        <v>4.4861095726008804</v>
      </c>
      <c r="L94">
        <v>3128365</v>
      </c>
      <c r="M94">
        <v>6537288</v>
      </c>
      <c r="N94">
        <v>65657169</v>
      </c>
      <c r="O94">
        <v>474069718</v>
      </c>
      <c r="P94">
        <v>28.915133111286401</v>
      </c>
      <c r="Q94">
        <v>4979899</v>
      </c>
      <c r="S94" t="s">
        <v>49</v>
      </c>
      <c r="T94" t="s">
        <v>103</v>
      </c>
      <c r="U94" t="s">
        <v>223</v>
      </c>
      <c r="V94" t="s">
        <v>219</v>
      </c>
      <c r="W94" t="s">
        <v>203</v>
      </c>
      <c r="X94" t="s">
        <v>122</v>
      </c>
      <c r="Y94" t="s">
        <v>220</v>
      </c>
      <c r="Z94" t="s">
        <v>205</v>
      </c>
      <c r="AA94" t="s">
        <v>125</v>
      </c>
      <c r="AB94" t="s">
        <v>58</v>
      </c>
      <c r="AC94" t="s">
        <v>224</v>
      </c>
      <c r="AD94">
        <v>29.882524636978001</v>
      </c>
      <c r="AE94">
        <v>21267287</v>
      </c>
      <c r="AF94">
        <v>449750621</v>
      </c>
      <c r="AG94">
        <v>353309571</v>
      </c>
      <c r="AH94">
        <v>74.526922430426097</v>
      </c>
      <c r="AI94">
        <v>94.870143340393696</v>
      </c>
      <c r="AK94">
        <v>52.554859818637098</v>
      </c>
      <c r="AL94">
        <v>10926557</v>
      </c>
      <c r="AM94">
        <v>150317556</v>
      </c>
      <c r="AN94">
        <v>137077890</v>
      </c>
      <c r="AO94">
        <v>7690944</v>
      </c>
      <c r="AP94">
        <v>7690944</v>
      </c>
      <c r="AQ94">
        <v>-28902555</v>
      </c>
      <c r="AR94">
        <v>3913537</v>
      </c>
      <c r="AS94">
        <v>7655877</v>
      </c>
      <c r="AT94">
        <v>80.613888641062204</v>
      </c>
      <c r="AU94">
        <v>154271959</v>
      </c>
      <c r="AV94">
        <v>123.48600012272099</v>
      </c>
    </row>
    <row r="95" spans="1:48" x14ac:dyDescent="0.2">
      <c r="A95" t="s">
        <v>222</v>
      </c>
      <c r="B95" t="s">
        <v>114</v>
      </c>
      <c r="C95">
        <v>72613079</v>
      </c>
      <c r="D95">
        <v>28786404</v>
      </c>
      <c r="E95">
        <v>26289435</v>
      </c>
      <c r="F95">
        <v>22055636</v>
      </c>
      <c r="G95">
        <v>24552302</v>
      </c>
      <c r="H95">
        <v>-98399009</v>
      </c>
      <c r="I95">
        <v>3.7532953392294401</v>
      </c>
      <c r="L95">
        <v>3244145</v>
      </c>
      <c r="M95">
        <v>9772965</v>
      </c>
      <c r="N95">
        <v>70888982</v>
      </c>
      <c r="O95">
        <v>475749958</v>
      </c>
      <c r="P95">
        <v>28.207218044567899</v>
      </c>
      <c r="Q95">
        <v>4612308</v>
      </c>
      <c r="S95" t="s">
        <v>49</v>
      </c>
      <c r="T95" t="s">
        <v>103</v>
      </c>
      <c r="U95" t="s">
        <v>223</v>
      </c>
      <c r="V95" t="s">
        <v>219</v>
      </c>
      <c r="W95" t="s">
        <v>203</v>
      </c>
      <c r="X95" t="s">
        <v>122</v>
      </c>
      <c r="Y95" t="s">
        <v>220</v>
      </c>
      <c r="Z95" t="s">
        <v>205</v>
      </c>
      <c r="AA95" t="s">
        <v>125</v>
      </c>
      <c r="AB95" t="s">
        <v>58</v>
      </c>
      <c r="AC95" t="s">
        <v>224</v>
      </c>
      <c r="AD95">
        <v>24.591025812305801</v>
      </c>
      <c r="AE95">
        <v>17856301</v>
      </c>
      <c r="AF95">
        <v>448409125</v>
      </c>
      <c r="AG95">
        <v>358206097</v>
      </c>
      <c r="AH95">
        <v>75.292932973837495</v>
      </c>
      <c r="AI95">
        <v>94.2531086886612</v>
      </c>
      <c r="AK95">
        <v>56.912386695966497</v>
      </c>
      <c r="AL95">
        <v>8358334</v>
      </c>
      <c r="AM95">
        <v>138952095</v>
      </c>
      <c r="AN95">
        <v>134195828</v>
      </c>
      <c r="AO95">
        <v>7180648</v>
      </c>
      <c r="AP95">
        <v>7180648</v>
      </c>
      <c r="AQ95">
        <v>-32368531</v>
      </c>
      <c r="AR95">
        <v>7168971</v>
      </c>
      <c r="AS95">
        <v>4111595</v>
      </c>
      <c r="AT95">
        <v>80.252462002872207</v>
      </c>
      <c r="AU95">
        <v>169287991</v>
      </c>
      <c r="AV95">
        <v>135.91087549790601</v>
      </c>
    </row>
    <row r="96" spans="1:48" x14ac:dyDescent="0.2">
      <c r="A96" t="s">
        <v>225</v>
      </c>
      <c r="B96" t="s">
        <v>49</v>
      </c>
      <c r="C96">
        <v>414188.12</v>
      </c>
      <c r="D96">
        <v>1093511.93</v>
      </c>
      <c r="E96">
        <v>0</v>
      </c>
      <c r="F96">
        <v>224951.41</v>
      </c>
      <c r="G96">
        <v>120334.81</v>
      </c>
      <c r="H96">
        <v>-1552036.51</v>
      </c>
      <c r="I96">
        <v>6.11008584</v>
      </c>
      <c r="J96">
        <v>3009486.61</v>
      </c>
      <c r="K96">
        <v>25.48096194</v>
      </c>
      <c r="L96">
        <v>618673.69999999995</v>
      </c>
      <c r="M96">
        <v>137346</v>
      </c>
      <c r="N96">
        <v>3514841.72</v>
      </c>
      <c r="O96">
        <v>11810726.050000001</v>
      </c>
      <c r="P96">
        <v>25.675966379999998</v>
      </c>
      <c r="Q96">
        <v>101741.26</v>
      </c>
      <c r="R96">
        <v>1619.55</v>
      </c>
      <c r="S96" t="s">
        <v>102</v>
      </c>
      <c r="T96" t="s">
        <v>167</v>
      </c>
      <c r="U96" t="s">
        <v>226</v>
      </c>
      <c r="V96" t="s">
        <v>170</v>
      </c>
      <c r="W96" t="s">
        <v>170</v>
      </c>
      <c r="X96" t="s">
        <v>171</v>
      </c>
      <c r="Y96" t="s">
        <v>227</v>
      </c>
      <c r="Z96" t="s">
        <v>173</v>
      </c>
      <c r="AA96" t="s">
        <v>174</v>
      </c>
      <c r="AB96" t="s">
        <v>58</v>
      </c>
      <c r="AC96" t="s">
        <v>228</v>
      </c>
      <c r="AD96">
        <v>174.23133720000001</v>
      </c>
      <c r="AE96">
        <v>721645.5</v>
      </c>
      <c r="AF96">
        <v>11087136.960000001</v>
      </c>
      <c r="AH96">
        <v>66.999258440000006</v>
      </c>
      <c r="AI96">
        <v>93.873458020000001</v>
      </c>
      <c r="AJ96">
        <v>1120170.1599999999</v>
      </c>
      <c r="AK96">
        <v>114.1271208</v>
      </c>
      <c r="AL96">
        <v>137513.69</v>
      </c>
      <c r="AM96">
        <v>3032518.05</v>
      </c>
      <c r="AN96">
        <v>3032518.05</v>
      </c>
      <c r="AO96">
        <v>372963.07</v>
      </c>
      <c r="AR96">
        <v>354026.96</v>
      </c>
      <c r="AS96">
        <v>103624.25</v>
      </c>
      <c r="AT96">
        <v>74.491380992115694</v>
      </c>
      <c r="AU96">
        <v>5066878.2300000004</v>
      </c>
      <c r="AV96">
        <v>164.52183909999999</v>
      </c>
    </row>
    <row r="97" spans="1:48" x14ac:dyDescent="0.2">
      <c r="A97" t="s">
        <v>225</v>
      </c>
      <c r="B97" t="s">
        <v>86</v>
      </c>
      <c r="C97">
        <v>2831497</v>
      </c>
      <c r="H97">
        <v>350371</v>
      </c>
      <c r="I97">
        <v>4.0121475647970497</v>
      </c>
      <c r="N97">
        <v>3024693</v>
      </c>
      <c r="O97">
        <v>12100203</v>
      </c>
      <c r="P97">
        <v>24.946556681735</v>
      </c>
      <c r="S97" t="s">
        <v>102</v>
      </c>
      <c r="T97" t="s">
        <v>167</v>
      </c>
      <c r="U97" t="s">
        <v>226</v>
      </c>
      <c r="V97" t="s">
        <v>170</v>
      </c>
      <c r="W97" t="s">
        <v>170</v>
      </c>
      <c r="X97" t="s">
        <v>171</v>
      </c>
      <c r="Y97" t="s">
        <v>227</v>
      </c>
      <c r="Z97" t="s">
        <v>173</v>
      </c>
      <c r="AA97" t="s">
        <v>174</v>
      </c>
      <c r="AB97" t="s">
        <v>58</v>
      </c>
      <c r="AC97" t="s">
        <v>228</v>
      </c>
      <c r="AD97">
        <v>17.1456300324528</v>
      </c>
      <c r="AE97">
        <v>485478</v>
      </c>
      <c r="AF97">
        <v>11614725</v>
      </c>
      <c r="AH97">
        <v>69.896058768600795</v>
      </c>
      <c r="AI97">
        <v>95.987852435202996</v>
      </c>
      <c r="AK97">
        <v>93.750775847</v>
      </c>
      <c r="AM97">
        <v>3018584</v>
      </c>
      <c r="AN97">
        <v>3018584</v>
      </c>
      <c r="AQ97">
        <v>-2069322</v>
      </c>
      <c r="AT97">
        <v>74.9097848946097</v>
      </c>
      <c r="AU97">
        <v>2674322</v>
      </c>
      <c r="AV97">
        <v>82.890978477999994</v>
      </c>
    </row>
    <row r="98" spans="1:48" x14ac:dyDescent="0.2">
      <c r="A98" t="s">
        <v>225</v>
      </c>
      <c r="B98" t="s">
        <v>95</v>
      </c>
      <c r="C98">
        <v>1102542</v>
      </c>
      <c r="D98">
        <v>1798691</v>
      </c>
      <c r="E98">
        <v>0</v>
      </c>
      <c r="F98">
        <v>233979</v>
      </c>
      <c r="G98">
        <v>908984</v>
      </c>
      <c r="H98">
        <v>-1514203</v>
      </c>
      <c r="I98">
        <v>4.4403123444702102</v>
      </c>
      <c r="L98">
        <v>2080</v>
      </c>
      <c r="M98">
        <v>143643</v>
      </c>
      <c r="N98">
        <v>2768075</v>
      </c>
      <c r="O98">
        <v>12296680</v>
      </c>
      <c r="P98">
        <v>27.039737555177499</v>
      </c>
      <c r="Q98">
        <v>58241</v>
      </c>
      <c r="R98">
        <v>549161</v>
      </c>
      <c r="S98" t="s">
        <v>102</v>
      </c>
      <c r="T98" t="s">
        <v>167</v>
      </c>
      <c r="U98" t="s">
        <v>226</v>
      </c>
      <c r="V98" t="s">
        <v>170</v>
      </c>
      <c r="W98" t="s">
        <v>170</v>
      </c>
      <c r="X98" t="s">
        <v>171</v>
      </c>
      <c r="Y98" t="s">
        <v>227</v>
      </c>
      <c r="Z98" t="s">
        <v>173</v>
      </c>
      <c r="AA98" t="s">
        <v>174</v>
      </c>
      <c r="AB98" t="s">
        <v>58</v>
      </c>
      <c r="AC98" t="s">
        <v>228</v>
      </c>
      <c r="AD98">
        <v>49.522920668781801</v>
      </c>
      <c r="AE98">
        <v>546011</v>
      </c>
      <c r="AF98">
        <v>11750870</v>
      </c>
      <c r="AG98">
        <v>8502427</v>
      </c>
      <c r="AH98">
        <v>69.144086045989695</v>
      </c>
      <c r="AI98">
        <v>95.561322243077001</v>
      </c>
      <c r="AK98">
        <v>84.802827365122795</v>
      </c>
      <c r="AL98">
        <v>325025</v>
      </c>
      <c r="AM98">
        <v>5040007</v>
      </c>
      <c r="AN98">
        <v>3324990</v>
      </c>
      <c r="AO98">
        <v>-239090</v>
      </c>
      <c r="AP98">
        <v>-239090</v>
      </c>
      <c r="AQ98">
        <v>1296119</v>
      </c>
      <c r="AR98">
        <v>341628</v>
      </c>
      <c r="AS98">
        <v>678575</v>
      </c>
      <c r="AT98">
        <v>75.879885803393705</v>
      </c>
      <c r="AU98">
        <v>4282278</v>
      </c>
      <c r="AV98">
        <v>131.19199514589101</v>
      </c>
    </row>
    <row r="99" spans="1:48" x14ac:dyDescent="0.2">
      <c r="A99" t="s">
        <v>225</v>
      </c>
      <c r="B99" t="s">
        <v>114</v>
      </c>
      <c r="C99">
        <v>820008</v>
      </c>
      <c r="D99">
        <v>1117370</v>
      </c>
      <c r="E99">
        <v>0</v>
      </c>
      <c r="F99">
        <v>352534</v>
      </c>
      <c r="G99">
        <v>796284</v>
      </c>
      <c r="H99">
        <v>-1893441</v>
      </c>
      <c r="I99">
        <v>8.5969320121708606</v>
      </c>
      <c r="L99">
        <v>0</v>
      </c>
      <c r="M99">
        <v>154044</v>
      </c>
      <c r="N99">
        <v>3784363</v>
      </c>
      <c r="O99">
        <v>12503635</v>
      </c>
      <c r="P99">
        <v>25.692728554536298</v>
      </c>
      <c r="Q99">
        <v>44788</v>
      </c>
      <c r="R99">
        <v>360284</v>
      </c>
      <c r="S99" t="s">
        <v>102</v>
      </c>
      <c r="T99" t="s">
        <v>167</v>
      </c>
      <c r="U99" t="s">
        <v>226</v>
      </c>
      <c r="V99" t="s">
        <v>170</v>
      </c>
      <c r="W99" t="s">
        <v>170</v>
      </c>
      <c r="X99" t="s">
        <v>171</v>
      </c>
      <c r="Y99" t="s">
        <v>227</v>
      </c>
      <c r="Z99" t="s">
        <v>173</v>
      </c>
      <c r="AA99" t="s">
        <v>174</v>
      </c>
      <c r="AB99" t="s">
        <v>58</v>
      </c>
      <c r="AC99" t="s">
        <v>228</v>
      </c>
      <c r="AD99">
        <v>131.08762353538</v>
      </c>
      <c r="AE99">
        <v>1074929</v>
      </c>
      <c r="AF99">
        <v>11428705</v>
      </c>
      <c r="AG99">
        <v>8640556</v>
      </c>
      <c r="AH99">
        <v>69.104352454306294</v>
      </c>
      <c r="AI99">
        <v>91.403059990154901</v>
      </c>
      <c r="AK99">
        <v>119.20604127939301</v>
      </c>
      <c r="AL99">
        <v>592253</v>
      </c>
      <c r="AM99">
        <v>3711053</v>
      </c>
      <c r="AN99">
        <v>3212525</v>
      </c>
      <c r="AO99">
        <v>284191</v>
      </c>
      <c r="AP99">
        <v>284191</v>
      </c>
      <c r="AQ99">
        <v>699532</v>
      </c>
      <c r="AR99">
        <v>284330</v>
      </c>
      <c r="AS99">
        <v>9166</v>
      </c>
      <c r="AT99">
        <v>77.347397046652404</v>
      </c>
      <c r="AU99">
        <v>5677804</v>
      </c>
      <c r="AV99">
        <v>178.848735705401</v>
      </c>
    </row>
    <row r="100" spans="1:48" x14ac:dyDescent="0.2">
      <c r="A100" t="s">
        <v>225</v>
      </c>
      <c r="B100" t="s">
        <v>127</v>
      </c>
      <c r="C100">
        <v>1411240</v>
      </c>
      <c r="D100">
        <v>1263340</v>
      </c>
      <c r="F100">
        <v>380844</v>
      </c>
      <c r="G100">
        <v>1434134</v>
      </c>
      <c r="H100">
        <v>-1873721</v>
      </c>
      <c r="I100">
        <v>-0.76550865780099198</v>
      </c>
      <c r="M100">
        <v>137123</v>
      </c>
      <c r="N100">
        <v>3385006</v>
      </c>
      <c r="O100">
        <v>12194898</v>
      </c>
      <c r="P100">
        <v>23.319596441068999</v>
      </c>
      <c r="Q100">
        <v>45923</v>
      </c>
      <c r="R100">
        <v>115680</v>
      </c>
      <c r="S100" t="s">
        <v>102</v>
      </c>
      <c r="T100" t="s">
        <v>167</v>
      </c>
      <c r="U100" t="s">
        <v>226</v>
      </c>
      <c r="V100" t="s">
        <v>170</v>
      </c>
      <c r="W100" t="s">
        <v>170</v>
      </c>
      <c r="X100" t="s">
        <v>171</v>
      </c>
      <c r="Y100" t="s">
        <v>227</v>
      </c>
      <c r="Z100" t="s">
        <v>173</v>
      </c>
      <c r="AA100" t="s">
        <v>174</v>
      </c>
      <c r="AB100" t="s">
        <v>58</v>
      </c>
      <c r="AC100" t="s">
        <v>228</v>
      </c>
      <c r="AD100">
        <v>-6.6149627278138396</v>
      </c>
      <c r="AE100">
        <v>-93353</v>
      </c>
      <c r="AF100">
        <v>12288252</v>
      </c>
      <c r="AG100">
        <v>8721531</v>
      </c>
      <c r="AH100">
        <v>71.517867554119803</v>
      </c>
      <c r="AI100">
        <v>100.76551685795199</v>
      </c>
      <c r="AK100">
        <v>99.168063936188801</v>
      </c>
      <c r="AL100">
        <v>556438</v>
      </c>
      <c r="AM100">
        <v>4309861</v>
      </c>
      <c r="AN100">
        <v>2843801</v>
      </c>
      <c r="AO100">
        <v>-839961</v>
      </c>
      <c r="AP100">
        <v>-839961</v>
      </c>
      <c r="AQ100">
        <v>-2283</v>
      </c>
      <c r="AR100">
        <v>267215</v>
      </c>
      <c r="AS100">
        <v>109164</v>
      </c>
      <c r="AT100">
        <v>78.176505716607807</v>
      </c>
      <c r="AU100">
        <v>5258727</v>
      </c>
      <c r="AV100">
        <v>154.061108121806</v>
      </c>
    </row>
    <row r="101" spans="1:48" x14ac:dyDescent="0.2">
      <c r="A101" t="s">
        <v>225</v>
      </c>
      <c r="B101" t="s">
        <v>50</v>
      </c>
      <c r="C101">
        <v>963069</v>
      </c>
      <c r="D101">
        <v>1134575</v>
      </c>
      <c r="F101">
        <v>207937</v>
      </c>
      <c r="G101">
        <v>1098690</v>
      </c>
      <c r="H101">
        <v>-1262164</v>
      </c>
      <c r="I101">
        <v>4.8953175066273484</v>
      </c>
      <c r="L101">
        <v>0</v>
      </c>
      <c r="M101">
        <v>133444</v>
      </c>
      <c r="N101">
        <v>3691484</v>
      </c>
      <c r="O101">
        <v>12416355</v>
      </c>
      <c r="P101">
        <v>21.206972577700949</v>
      </c>
      <c r="Q101">
        <v>60146</v>
      </c>
      <c r="R101">
        <v>27981</v>
      </c>
      <c r="S101" t="s">
        <v>102</v>
      </c>
      <c r="T101" t="s">
        <v>167</v>
      </c>
      <c r="U101" t="s">
        <v>226</v>
      </c>
      <c r="V101" t="s">
        <v>170</v>
      </c>
      <c r="W101" t="s">
        <v>170</v>
      </c>
      <c r="X101" t="s">
        <v>171</v>
      </c>
      <c r="Y101" t="s">
        <v>227</v>
      </c>
      <c r="Z101" t="s">
        <v>173</v>
      </c>
      <c r="AA101" t="s">
        <v>174</v>
      </c>
      <c r="AB101" t="s">
        <v>58</v>
      </c>
      <c r="AC101" t="s">
        <v>228</v>
      </c>
      <c r="AD101">
        <v>63.112819538371603</v>
      </c>
      <c r="AE101">
        <v>607820</v>
      </c>
      <c r="AF101">
        <v>11808535</v>
      </c>
      <c r="AG101">
        <v>8782401</v>
      </c>
      <c r="AH101">
        <v>70.732521742492054</v>
      </c>
      <c r="AI101">
        <v>95.104682493372636</v>
      </c>
      <c r="AK101">
        <v>112.540144903665</v>
      </c>
      <c r="AL101">
        <v>758822</v>
      </c>
      <c r="AM101">
        <v>4192995</v>
      </c>
      <c r="AN101">
        <v>2633133</v>
      </c>
      <c r="AO101">
        <v>-89644</v>
      </c>
      <c r="AP101">
        <v>-89644</v>
      </c>
      <c r="AQ101">
        <v>1181354</v>
      </c>
      <c r="AR101">
        <v>320374</v>
      </c>
      <c r="AS101">
        <v>451026</v>
      </c>
      <c r="AT101">
        <v>82.414487024198309</v>
      </c>
      <c r="AU101">
        <v>4953648</v>
      </c>
      <c r="AV101">
        <v>151.01901124906701</v>
      </c>
    </row>
    <row r="102" spans="1:48" x14ac:dyDescent="0.2">
      <c r="A102" t="s">
        <v>225</v>
      </c>
      <c r="B102" t="s">
        <v>88</v>
      </c>
      <c r="C102">
        <v>1972631</v>
      </c>
      <c r="D102">
        <v>140254</v>
      </c>
      <c r="E102">
        <v>0</v>
      </c>
      <c r="F102">
        <v>144200</v>
      </c>
      <c r="G102">
        <v>500298</v>
      </c>
      <c r="H102">
        <v>601541</v>
      </c>
      <c r="I102">
        <v>1.630056318961818</v>
      </c>
      <c r="L102">
        <v>0</v>
      </c>
      <c r="M102">
        <v>135000</v>
      </c>
      <c r="N102">
        <v>3024173</v>
      </c>
      <c r="O102">
        <v>12296569</v>
      </c>
      <c r="P102">
        <v>20.146156216421019</v>
      </c>
      <c r="Q102">
        <v>55000</v>
      </c>
      <c r="R102">
        <v>20000</v>
      </c>
      <c r="S102" t="s">
        <v>102</v>
      </c>
      <c r="T102" t="s">
        <v>167</v>
      </c>
      <c r="U102" t="s">
        <v>226</v>
      </c>
      <c r="V102" t="s">
        <v>170</v>
      </c>
      <c r="W102" t="s">
        <v>170</v>
      </c>
      <c r="X102" t="s">
        <v>171</v>
      </c>
      <c r="Y102" t="s">
        <v>227</v>
      </c>
      <c r="Z102" t="s">
        <v>173</v>
      </c>
      <c r="AA102" t="s">
        <v>174</v>
      </c>
      <c r="AB102" t="s">
        <v>89</v>
      </c>
      <c r="AC102" t="s">
        <v>228</v>
      </c>
      <c r="AD102">
        <v>10.16109956702495</v>
      </c>
      <c r="AE102">
        <v>200441</v>
      </c>
      <c r="AF102">
        <v>12096128</v>
      </c>
      <c r="AG102">
        <v>9043066</v>
      </c>
      <c r="AH102">
        <v>73.541375647141891</v>
      </c>
      <c r="AI102">
        <v>98.36994368103818</v>
      </c>
      <c r="AK102">
        <v>90.004196384165198</v>
      </c>
      <c r="AL102">
        <v>731190</v>
      </c>
      <c r="AM102">
        <v>1801646</v>
      </c>
      <c r="AN102">
        <v>2477286</v>
      </c>
      <c r="AO102">
        <v>-362272</v>
      </c>
      <c r="AP102">
        <v>-362272</v>
      </c>
      <c r="AQ102">
        <v>-2447829</v>
      </c>
      <c r="AR102">
        <v>64604</v>
      </c>
      <c r="AS102">
        <v>11100</v>
      </c>
      <c r="AU102">
        <v>2422632</v>
      </c>
      <c r="AV102">
        <v>72.101379879578005</v>
      </c>
    </row>
    <row r="103" spans="1:48" x14ac:dyDescent="0.2">
      <c r="A103" t="s">
        <v>229</v>
      </c>
      <c r="B103" t="s">
        <v>84</v>
      </c>
      <c r="C103">
        <v>10194975.720000001</v>
      </c>
      <c r="D103">
        <v>0</v>
      </c>
      <c r="E103">
        <v>0</v>
      </c>
      <c r="F103">
        <v>2853063.92</v>
      </c>
      <c r="G103">
        <v>3187652.14</v>
      </c>
      <c r="I103">
        <v>2.8144313293529799</v>
      </c>
      <c r="J103">
        <v>16877277.140000001</v>
      </c>
      <c r="K103">
        <v>11.858180305164</v>
      </c>
      <c r="L103">
        <v>1073598.51</v>
      </c>
      <c r="M103">
        <v>3554755.09</v>
      </c>
      <c r="N103">
        <v>15086051.999999899</v>
      </c>
      <c r="O103">
        <v>142326029</v>
      </c>
      <c r="P103">
        <v>15.7924671178734</v>
      </c>
      <c r="Q103">
        <v>1645609.02</v>
      </c>
      <c r="R103">
        <v>62518.1</v>
      </c>
      <c r="S103" t="s">
        <v>67</v>
      </c>
      <c r="U103" t="s">
        <v>230</v>
      </c>
      <c r="V103" t="s">
        <v>170</v>
      </c>
      <c r="W103" t="s">
        <v>170</v>
      </c>
      <c r="X103" t="s">
        <v>171</v>
      </c>
      <c r="Y103" t="s">
        <v>227</v>
      </c>
      <c r="Z103" t="s">
        <v>173</v>
      </c>
      <c r="AA103" t="s">
        <v>174</v>
      </c>
      <c r="AB103" t="s">
        <v>58</v>
      </c>
      <c r="AC103" t="s">
        <v>231</v>
      </c>
      <c r="AD103">
        <v>39.290611964302002</v>
      </c>
      <c r="AE103">
        <v>4005668.3500000099</v>
      </c>
      <c r="AF103">
        <v>138319839.09999999</v>
      </c>
      <c r="AH103">
        <v>81.848594602467301</v>
      </c>
      <c r="AI103">
        <v>97.185202223270096</v>
      </c>
      <c r="AJ103">
        <v>7563921.7100000102</v>
      </c>
      <c r="AK103">
        <v>39.263917275623697</v>
      </c>
      <c r="AL103">
        <v>5077605.82</v>
      </c>
      <c r="AM103">
        <v>22476791.329999998</v>
      </c>
      <c r="AN103">
        <v>22476791.329999998</v>
      </c>
      <c r="AO103">
        <v>822654.20000000903</v>
      </c>
      <c r="AR103">
        <v>1228037.8400000001</v>
      </c>
      <c r="AS103">
        <v>949890.76</v>
      </c>
      <c r="AT103">
        <v>80.342809626018393</v>
      </c>
      <c r="AU103">
        <v>25681095.419999901</v>
      </c>
      <c r="AV103">
        <v>66.839250329925903</v>
      </c>
    </row>
    <row r="104" spans="1:48" x14ac:dyDescent="0.2">
      <c r="A104" t="s">
        <v>229</v>
      </c>
      <c r="B104" t="s">
        <v>62</v>
      </c>
      <c r="C104">
        <v>8051794.75</v>
      </c>
      <c r="D104">
        <v>410814.71</v>
      </c>
      <c r="E104">
        <v>1513053.46</v>
      </c>
      <c r="F104">
        <v>5446675.46</v>
      </c>
      <c r="G104">
        <v>3523622.15</v>
      </c>
      <c r="I104">
        <v>3.9359631359999998</v>
      </c>
      <c r="J104">
        <v>17475532.199999999</v>
      </c>
      <c r="K104">
        <v>11.75510141</v>
      </c>
      <c r="L104">
        <v>1119088.1200000001</v>
      </c>
      <c r="M104">
        <v>3626834.14</v>
      </c>
      <c r="N104">
        <v>17481534.530000001</v>
      </c>
      <c r="O104">
        <v>148663389.59999999</v>
      </c>
      <c r="P104">
        <v>17.82354574</v>
      </c>
      <c r="Q104">
        <v>1770035.52</v>
      </c>
      <c r="R104">
        <v>18414</v>
      </c>
      <c r="S104" t="s">
        <v>67</v>
      </c>
      <c r="U104" t="s">
        <v>230</v>
      </c>
      <c r="V104" t="s">
        <v>170</v>
      </c>
      <c r="W104" t="s">
        <v>170</v>
      </c>
      <c r="X104" t="s">
        <v>171</v>
      </c>
      <c r="Y104" t="s">
        <v>227</v>
      </c>
      <c r="Z104" t="s">
        <v>173</v>
      </c>
      <c r="AA104" t="s">
        <v>174</v>
      </c>
      <c r="AB104" t="s">
        <v>58</v>
      </c>
      <c r="AC104" t="s">
        <v>231</v>
      </c>
      <c r="AD104">
        <v>72.671204270000004</v>
      </c>
      <c r="AE104">
        <v>5851336.21</v>
      </c>
      <c r="AF104">
        <v>142811538.59999999</v>
      </c>
      <c r="AH104">
        <v>80.253764630000006</v>
      </c>
      <c r="AI104">
        <v>96.063690609999995</v>
      </c>
      <c r="AJ104">
        <v>8096723.0700000003</v>
      </c>
      <c r="AK104">
        <v>44.067534680000001</v>
      </c>
      <c r="AL104">
        <v>4906547.82</v>
      </c>
      <c r="AM104">
        <v>26497087.239999998</v>
      </c>
      <c r="AN104">
        <v>26497087.239999998</v>
      </c>
      <c r="AO104">
        <v>2671054.9500000002</v>
      </c>
      <c r="AR104">
        <v>1767929.01</v>
      </c>
      <c r="AS104">
        <v>1306355.8</v>
      </c>
      <c r="AT104">
        <v>79.723183359810903</v>
      </c>
      <c r="AU104">
        <v>30888826.440000001</v>
      </c>
      <c r="AV104">
        <v>77.864699349999995</v>
      </c>
    </row>
    <row r="105" spans="1:48" x14ac:dyDescent="0.2">
      <c r="A105" t="s">
        <v>232</v>
      </c>
      <c r="B105" t="s">
        <v>76</v>
      </c>
      <c r="C105">
        <v>1579705</v>
      </c>
      <c r="H105">
        <v>-9394947</v>
      </c>
      <c r="I105">
        <v>2.7689335908361201</v>
      </c>
      <c r="N105">
        <v>13650748</v>
      </c>
      <c r="O105">
        <v>102912544</v>
      </c>
      <c r="P105">
        <v>14.126725892618101</v>
      </c>
      <c r="S105" t="s">
        <v>84</v>
      </c>
      <c r="T105" t="s">
        <v>167</v>
      </c>
      <c r="U105" t="s">
        <v>233</v>
      </c>
      <c r="V105" t="s">
        <v>170</v>
      </c>
      <c r="W105" t="s">
        <v>170</v>
      </c>
      <c r="X105" t="s">
        <v>171</v>
      </c>
      <c r="Y105" t="s">
        <v>227</v>
      </c>
      <c r="Z105" t="s">
        <v>173</v>
      </c>
      <c r="AA105" t="s">
        <v>174</v>
      </c>
      <c r="AB105" t="s">
        <v>58</v>
      </c>
      <c r="AC105" t="s">
        <v>234</v>
      </c>
      <c r="AD105">
        <v>180.386844379172</v>
      </c>
      <c r="AE105">
        <v>2849580</v>
      </c>
      <c r="AF105">
        <v>100062964</v>
      </c>
      <c r="AH105">
        <v>83.796981056070294</v>
      </c>
      <c r="AI105">
        <v>97.231066409163901</v>
      </c>
      <c r="AK105">
        <v>49.111770065096202</v>
      </c>
      <c r="AM105">
        <v>14538173</v>
      </c>
      <c r="AN105">
        <v>14538173</v>
      </c>
      <c r="AO105">
        <v>2540249</v>
      </c>
      <c r="AP105">
        <v>2519394</v>
      </c>
      <c r="AT105">
        <v>85.215217295914101</v>
      </c>
      <c r="AU105">
        <v>23045695</v>
      </c>
      <c r="AV105">
        <v>82.912297101253202</v>
      </c>
    </row>
    <row r="106" spans="1:48" x14ac:dyDescent="0.2">
      <c r="A106" t="s">
        <v>232</v>
      </c>
      <c r="B106" t="s">
        <v>86</v>
      </c>
      <c r="C106">
        <v>4825302</v>
      </c>
      <c r="H106">
        <v>-9368699</v>
      </c>
      <c r="I106">
        <v>3.04795947654421</v>
      </c>
      <c r="N106">
        <v>14217309</v>
      </c>
      <c r="O106">
        <v>105904492</v>
      </c>
      <c r="P106">
        <v>14.1834427570834</v>
      </c>
      <c r="S106" t="s">
        <v>84</v>
      </c>
      <c r="T106" t="s">
        <v>167</v>
      </c>
      <c r="U106" t="s">
        <v>233</v>
      </c>
      <c r="V106" t="s">
        <v>170</v>
      </c>
      <c r="W106" t="s">
        <v>170</v>
      </c>
      <c r="X106" t="s">
        <v>171</v>
      </c>
      <c r="Y106" t="s">
        <v>227</v>
      </c>
      <c r="Z106" t="s">
        <v>173</v>
      </c>
      <c r="AA106" t="s">
        <v>174</v>
      </c>
      <c r="AB106" t="s">
        <v>58</v>
      </c>
      <c r="AC106" t="s">
        <v>234</v>
      </c>
      <c r="AD106">
        <v>66.895833670099805</v>
      </c>
      <c r="AE106">
        <v>3227926</v>
      </c>
      <c r="AF106">
        <v>102676566</v>
      </c>
      <c r="AH106">
        <v>84.027970220564399</v>
      </c>
      <c r="AI106">
        <v>96.952040523455807</v>
      </c>
      <c r="AK106">
        <v>49.848095231000002</v>
      </c>
      <c r="AM106">
        <v>13832637</v>
      </c>
      <c r="AN106">
        <v>15020903</v>
      </c>
      <c r="AO106">
        <v>2370204</v>
      </c>
      <c r="AP106">
        <v>2519931</v>
      </c>
      <c r="AQ106">
        <v>-1158779</v>
      </c>
      <c r="AT106">
        <v>85.467594502720502</v>
      </c>
      <c r="AU106">
        <v>23586008</v>
      </c>
      <c r="AV106">
        <v>82.696210156000006</v>
      </c>
    </row>
    <row r="107" spans="1:48" x14ac:dyDescent="0.2">
      <c r="A107" t="s">
        <v>232</v>
      </c>
      <c r="B107" t="s">
        <v>127</v>
      </c>
      <c r="C107">
        <v>203204620</v>
      </c>
      <c r="D107">
        <v>264122</v>
      </c>
      <c r="E107">
        <v>6191515</v>
      </c>
      <c r="F107">
        <v>3019204</v>
      </c>
      <c r="G107">
        <v>10623328</v>
      </c>
      <c r="H107">
        <v>-9549950</v>
      </c>
      <c r="I107">
        <v>1.8081397437498901</v>
      </c>
      <c r="L107">
        <v>5841</v>
      </c>
      <c r="M107">
        <v>2817284</v>
      </c>
      <c r="N107">
        <v>78002640</v>
      </c>
      <c r="O107">
        <v>113904028</v>
      </c>
      <c r="P107">
        <v>19.5761707391068</v>
      </c>
      <c r="Q107">
        <v>88376</v>
      </c>
      <c r="R107">
        <v>111379</v>
      </c>
      <c r="S107" t="s">
        <v>84</v>
      </c>
      <c r="T107" t="s">
        <v>167</v>
      </c>
      <c r="U107" t="s">
        <v>233</v>
      </c>
      <c r="V107" t="s">
        <v>170</v>
      </c>
      <c r="W107" t="s">
        <v>170</v>
      </c>
      <c r="X107" t="s">
        <v>171</v>
      </c>
      <c r="Y107" t="s">
        <v>227</v>
      </c>
      <c r="Z107" t="s">
        <v>173</v>
      </c>
      <c r="AA107" t="s">
        <v>174</v>
      </c>
      <c r="AB107" t="s">
        <v>58</v>
      </c>
      <c r="AC107" t="s">
        <v>234</v>
      </c>
      <c r="AD107">
        <v>1.0135320742215399</v>
      </c>
      <c r="AE107">
        <v>2059544</v>
      </c>
      <c r="AF107">
        <v>111844485</v>
      </c>
      <c r="AG107">
        <v>93773192</v>
      </c>
      <c r="AH107">
        <v>82.326493317690193</v>
      </c>
      <c r="AI107">
        <v>98.191861134182204</v>
      </c>
      <c r="AK107">
        <v>251.07139077979599</v>
      </c>
      <c r="AL107">
        <v>4175682</v>
      </c>
      <c r="AM107">
        <v>30275097</v>
      </c>
      <c r="AN107">
        <v>22298047</v>
      </c>
      <c r="AO107">
        <v>88097</v>
      </c>
      <c r="AP107">
        <v>109225</v>
      </c>
      <c r="AQ107">
        <v>-7987911</v>
      </c>
      <c r="AR107">
        <v>2133305</v>
      </c>
      <c r="AS107">
        <v>845061</v>
      </c>
      <c r="AT107">
        <v>81.487846290793996</v>
      </c>
      <c r="AU107">
        <v>87552590</v>
      </c>
      <c r="AV107">
        <v>281.81034049197899</v>
      </c>
    </row>
    <row r="108" spans="1:48" x14ac:dyDescent="0.2">
      <c r="A108" t="s">
        <v>232</v>
      </c>
      <c r="B108" t="s">
        <v>87</v>
      </c>
      <c r="C108">
        <v>27638294</v>
      </c>
      <c r="D108">
        <v>272885</v>
      </c>
      <c r="E108">
        <v>3253781</v>
      </c>
      <c r="F108">
        <v>2235123</v>
      </c>
      <c r="G108">
        <v>19265761</v>
      </c>
      <c r="H108">
        <v>-14774424</v>
      </c>
      <c r="I108">
        <v>-1.37602852639756</v>
      </c>
      <c r="L108">
        <v>4500</v>
      </c>
      <c r="M108">
        <v>3530669</v>
      </c>
      <c r="N108">
        <v>64063731</v>
      </c>
      <c r="O108">
        <v>118004385</v>
      </c>
      <c r="P108">
        <v>18.724873656178101</v>
      </c>
      <c r="Q108">
        <v>115001</v>
      </c>
      <c r="R108">
        <v>64795</v>
      </c>
      <c r="S108" t="s">
        <v>84</v>
      </c>
      <c r="T108" t="s">
        <v>167</v>
      </c>
      <c r="U108" t="s">
        <v>233</v>
      </c>
      <c r="V108" t="s">
        <v>170</v>
      </c>
      <c r="W108" t="s">
        <v>170</v>
      </c>
      <c r="X108" t="s">
        <v>171</v>
      </c>
      <c r="Y108" t="s">
        <v>227</v>
      </c>
      <c r="Z108" t="s">
        <v>173</v>
      </c>
      <c r="AA108" t="s">
        <v>174</v>
      </c>
      <c r="AB108" t="s">
        <v>58</v>
      </c>
      <c r="AC108" t="s">
        <v>234</v>
      </c>
      <c r="AD108">
        <v>-5.87508765917317</v>
      </c>
      <c r="AE108">
        <v>-1623774</v>
      </c>
      <c r="AF108">
        <v>119628159</v>
      </c>
      <c r="AG108">
        <v>99662318</v>
      </c>
      <c r="AH108">
        <v>84.4564530377409</v>
      </c>
      <c r="AI108">
        <v>101.376028526398</v>
      </c>
      <c r="AK108">
        <v>192.78858215982399</v>
      </c>
      <c r="AL108">
        <v>4688406</v>
      </c>
      <c r="AM108">
        <v>35468453</v>
      </c>
      <c r="AN108">
        <v>22096172</v>
      </c>
      <c r="AO108">
        <v>-4058184</v>
      </c>
      <c r="AP108">
        <v>-4097067</v>
      </c>
      <c r="AQ108">
        <v>-9577309</v>
      </c>
      <c r="AR108">
        <v>828806</v>
      </c>
      <c r="AS108">
        <v>1208726</v>
      </c>
      <c r="AT108">
        <v>80.216521352094802</v>
      </c>
      <c r="AU108">
        <v>78838155</v>
      </c>
      <c r="AV108">
        <v>237.24962448013599</v>
      </c>
    </row>
    <row r="109" spans="1:48" x14ac:dyDescent="0.2">
      <c r="A109" t="s">
        <v>232</v>
      </c>
      <c r="B109" t="s">
        <v>50</v>
      </c>
      <c r="C109">
        <v>26522269</v>
      </c>
      <c r="D109">
        <v>471316</v>
      </c>
      <c r="E109">
        <v>3787227</v>
      </c>
      <c r="F109">
        <v>2714507</v>
      </c>
      <c r="G109">
        <v>20894233</v>
      </c>
      <c r="H109">
        <v>-16278658</v>
      </c>
      <c r="I109">
        <v>-0.49881678501638349</v>
      </c>
      <c r="L109">
        <v>130900</v>
      </c>
      <c r="M109">
        <v>2887005</v>
      </c>
      <c r="N109">
        <v>54838365</v>
      </c>
      <c r="O109">
        <v>125213509</v>
      </c>
      <c r="P109">
        <v>18.874879546742839</v>
      </c>
      <c r="Q109">
        <v>105855</v>
      </c>
      <c r="S109" t="s">
        <v>84</v>
      </c>
      <c r="T109" t="s">
        <v>167</v>
      </c>
      <c r="U109" t="s">
        <v>233</v>
      </c>
      <c r="V109" t="s">
        <v>170</v>
      </c>
      <c r="W109" t="s">
        <v>170</v>
      </c>
      <c r="X109" t="s">
        <v>171</v>
      </c>
      <c r="Y109" t="s">
        <v>227</v>
      </c>
      <c r="Z109" t="s">
        <v>173</v>
      </c>
      <c r="AA109" t="s">
        <v>174</v>
      </c>
      <c r="AB109" t="s">
        <v>58</v>
      </c>
      <c r="AC109" t="s">
        <v>234</v>
      </c>
      <c r="AD109">
        <v>-2.3549493446431748</v>
      </c>
      <c r="AE109">
        <v>-624586</v>
      </c>
      <c r="AF109">
        <v>125838096</v>
      </c>
      <c r="AG109">
        <v>104374460</v>
      </c>
      <c r="AH109">
        <v>83.357187921312871</v>
      </c>
      <c r="AI109">
        <v>100.4988175836523</v>
      </c>
      <c r="AK109">
        <v>156.88262956553299</v>
      </c>
      <c r="AL109">
        <v>5014323</v>
      </c>
      <c r="AM109">
        <v>38078557</v>
      </c>
      <c r="AN109">
        <v>23633899</v>
      </c>
      <c r="AO109">
        <v>-2840656</v>
      </c>
      <c r="AP109">
        <v>-2880663</v>
      </c>
      <c r="AQ109">
        <v>-5819944</v>
      </c>
      <c r="AR109">
        <v>1298943</v>
      </c>
      <c r="AS109">
        <v>774248</v>
      </c>
      <c r="AT109">
        <v>80.248106244372295</v>
      </c>
      <c r="AU109">
        <v>71117023</v>
      </c>
      <c r="AV109">
        <v>203.45292160173801</v>
      </c>
    </row>
    <row r="110" spans="1:48" x14ac:dyDescent="0.2">
      <c r="A110" t="s">
        <v>232</v>
      </c>
      <c r="B110" t="s">
        <v>88</v>
      </c>
      <c r="C110">
        <v>34113665</v>
      </c>
      <c r="D110">
        <v>425204</v>
      </c>
      <c r="E110">
        <v>5495211</v>
      </c>
      <c r="F110">
        <v>3590550</v>
      </c>
      <c r="G110">
        <v>15326710</v>
      </c>
      <c r="H110">
        <v>-27645745</v>
      </c>
      <c r="I110">
        <v>-2.4930455830464648</v>
      </c>
      <c r="L110">
        <v>0</v>
      </c>
      <c r="M110">
        <v>2997542</v>
      </c>
      <c r="N110">
        <v>4079025</v>
      </c>
      <c r="O110">
        <v>128161355</v>
      </c>
      <c r="P110">
        <v>18.866994656852679</v>
      </c>
      <c r="Q110">
        <v>80000</v>
      </c>
      <c r="R110">
        <v>33333</v>
      </c>
      <c r="S110" t="s">
        <v>84</v>
      </c>
      <c r="T110" t="s">
        <v>167</v>
      </c>
      <c r="U110" t="s">
        <v>233</v>
      </c>
      <c r="V110" t="s">
        <v>170</v>
      </c>
      <c r="W110" t="s">
        <v>170</v>
      </c>
      <c r="X110" t="s">
        <v>171</v>
      </c>
      <c r="Y110" t="s">
        <v>227</v>
      </c>
      <c r="Z110" t="s">
        <v>173</v>
      </c>
      <c r="AA110" t="s">
        <v>174</v>
      </c>
      <c r="AB110" t="s">
        <v>89</v>
      </c>
      <c r="AC110" t="s">
        <v>234</v>
      </c>
      <c r="AD110">
        <v>-9.366102997142054</v>
      </c>
      <c r="AE110">
        <v>-3195121</v>
      </c>
      <c r="AF110">
        <v>131356475</v>
      </c>
      <c r="AG110">
        <v>109465300</v>
      </c>
      <c r="AH110">
        <v>85.41209633746459</v>
      </c>
      <c r="AI110">
        <v>102.49304480278001</v>
      </c>
      <c r="AK110">
        <v>11.1791139340485</v>
      </c>
      <c r="AL110">
        <v>3958197</v>
      </c>
      <c r="AM110">
        <v>35059165</v>
      </c>
      <c r="AN110">
        <v>24180196</v>
      </c>
      <c r="AO110">
        <v>-5428196</v>
      </c>
      <c r="AP110">
        <v>-5459372</v>
      </c>
      <c r="AQ110">
        <v>-23201818</v>
      </c>
      <c r="AR110">
        <v>1373930</v>
      </c>
      <c r="AS110">
        <v>1778488</v>
      </c>
      <c r="AU110">
        <v>31724770</v>
      </c>
      <c r="AV110">
        <v>86.945978110329193</v>
      </c>
    </row>
    <row r="111" spans="1:48" x14ac:dyDescent="0.2">
      <c r="A111" t="s">
        <v>235</v>
      </c>
      <c r="B111" t="s">
        <v>95</v>
      </c>
      <c r="C111">
        <v>4767698</v>
      </c>
      <c r="D111">
        <v>440979</v>
      </c>
      <c r="F111">
        <v>16853753</v>
      </c>
      <c r="H111">
        <v>336404</v>
      </c>
      <c r="I111">
        <v>0.74433275979504898</v>
      </c>
      <c r="N111">
        <v>9301996</v>
      </c>
      <c r="O111">
        <v>52012221</v>
      </c>
      <c r="P111">
        <v>32.973802445390703</v>
      </c>
      <c r="U111" t="s">
        <v>236</v>
      </c>
      <c r="V111" t="s">
        <v>170</v>
      </c>
      <c r="W111" t="s">
        <v>170</v>
      </c>
      <c r="X111" t="s">
        <v>171</v>
      </c>
      <c r="Y111" t="s">
        <v>227</v>
      </c>
      <c r="Z111" t="s">
        <v>173</v>
      </c>
      <c r="AA111" t="s">
        <v>174</v>
      </c>
      <c r="AB111" t="s">
        <v>58</v>
      </c>
      <c r="AC111" t="s">
        <v>237</v>
      </c>
      <c r="AD111">
        <v>8.1201451937601803</v>
      </c>
      <c r="AE111">
        <v>387144</v>
      </c>
      <c r="AF111">
        <v>51724885</v>
      </c>
      <c r="AG111">
        <v>726564</v>
      </c>
      <c r="AH111">
        <v>1.39691016078702</v>
      </c>
      <c r="AI111">
        <v>99.447560603112905</v>
      </c>
      <c r="AK111">
        <v>64.740957084776497</v>
      </c>
      <c r="AM111">
        <v>17294732</v>
      </c>
      <c r="AN111">
        <v>17150407</v>
      </c>
      <c r="AO111">
        <v>287336</v>
      </c>
      <c r="AP111">
        <v>287336</v>
      </c>
      <c r="AQ111">
        <v>4113724</v>
      </c>
      <c r="AU111">
        <v>8965592</v>
      </c>
      <c r="AV111">
        <v>62.399619061502001</v>
      </c>
    </row>
    <row r="112" spans="1:48" x14ac:dyDescent="0.2">
      <c r="A112" t="s">
        <v>235</v>
      </c>
      <c r="B112" t="s">
        <v>60</v>
      </c>
      <c r="C112">
        <v>126263</v>
      </c>
      <c r="F112">
        <v>17710778</v>
      </c>
      <c r="G112">
        <v>11778641</v>
      </c>
      <c r="H112">
        <v>324716</v>
      </c>
      <c r="I112">
        <v>1.5391900850639499</v>
      </c>
      <c r="N112">
        <v>10140854</v>
      </c>
      <c r="O112">
        <v>53180696</v>
      </c>
      <c r="P112">
        <v>56.1003601758051</v>
      </c>
      <c r="U112" t="s">
        <v>236</v>
      </c>
      <c r="V112" t="s">
        <v>170</v>
      </c>
      <c r="W112" t="s">
        <v>170</v>
      </c>
      <c r="X112" t="s">
        <v>171</v>
      </c>
      <c r="Y112" t="s">
        <v>227</v>
      </c>
      <c r="Z112" t="s">
        <v>173</v>
      </c>
      <c r="AA112" t="s">
        <v>174</v>
      </c>
      <c r="AB112" t="s">
        <v>58</v>
      </c>
      <c r="AC112" t="s">
        <v>237</v>
      </c>
      <c r="AD112">
        <v>648.29126505785496</v>
      </c>
      <c r="AE112">
        <v>818552</v>
      </c>
      <c r="AF112">
        <v>52362145</v>
      </c>
      <c r="AG112">
        <v>808522</v>
      </c>
      <c r="AH112">
        <v>1.52032985803721</v>
      </c>
      <c r="AI112">
        <v>98.460811795317596</v>
      </c>
      <c r="AK112">
        <v>69.720356948707902</v>
      </c>
      <c r="AM112">
        <v>29489419</v>
      </c>
      <c r="AN112">
        <v>29834562</v>
      </c>
      <c r="AO112">
        <v>690867</v>
      </c>
      <c r="AP112">
        <v>690867</v>
      </c>
      <c r="AQ112">
        <v>509049</v>
      </c>
      <c r="AU112">
        <v>9816138</v>
      </c>
      <c r="AV112">
        <v>67.487870865488802</v>
      </c>
    </row>
    <row r="113" spans="1:48" x14ac:dyDescent="0.2">
      <c r="A113" t="s">
        <v>235</v>
      </c>
      <c r="B113" t="s">
        <v>127</v>
      </c>
      <c r="C113">
        <v>443913</v>
      </c>
      <c r="F113">
        <v>19516627</v>
      </c>
      <c r="G113">
        <v>28737328</v>
      </c>
      <c r="H113">
        <v>1144170</v>
      </c>
      <c r="I113">
        <v>1.2224700162003701</v>
      </c>
      <c r="N113">
        <v>11730935</v>
      </c>
      <c r="O113">
        <v>51263016</v>
      </c>
      <c r="P113">
        <v>94.248842089197396</v>
      </c>
      <c r="U113" t="s">
        <v>236</v>
      </c>
      <c r="V113" t="s">
        <v>170</v>
      </c>
      <c r="W113" t="s">
        <v>170</v>
      </c>
      <c r="X113" t="s">
        <v>171</v>
      </c>
      <c r="Y113" t="s">
        <v>227</v>
      </c>
      <c r="Z113" t="s">
        <v>173</v>
      </c>
      <c r="AA113" t="s">
        <v>174</v>
      </c>
      <c r="AB113" t="s">
        <v>58</v>
      </c>
      <c r="AC113" t="s">
        <v>237</v>
      </c>
      <c r="AD113">
        <v>141.17067984041901</v>
      </c>
      <c r="AE113">
        <v>626675</v>
      </c>
      <c r="AF113">
        <v>50636341</v>
      </c>
      <c r="AG113">
        <v>1077827</v>
      </c>
      <c r="AH113">
        <v>2.1025430887640302</v>
      </c>
      <c r="AI113">
        <v>98.777529983799596</v>
      </c>
      <c r="AK113">
        <v>83.401298683883994</v>
      </c>
      <c r="AM113">
        <v>48253955</v>
      </c>
      <c r="AN113">
        <v>48314799</v>
      </c>
      <c r="AO113">
        <v>486669</v>
      </c>
      <c r="AP113">
        <v>486669</v>
      </c>
      <c r="AQ113">
        <v>307830</v>
      </c>
      <c r="AU113">
        <v>10586765</v>
      </c>
      <c r="AV113">
        <v>75.266800972052906</v>
      </c>
    </row>
    <row r="114" spans="1:48" x14ac:dyDescent="0.2">
      <c r="A114" t="s">
        <v>235</v>
      </c>
      <c r="B114" t="s">
        <v>50</v>
      </c>
      <c r="C114">
        <v>596730</v>
      </c>
      <c r="F114">
        <v>56167231</v>
      </c>
      <c r="H114">
        <v>720973</v>
      </c>
      <c r="I114">
        <v>1.3371797574020501</v>
      </c>
      <c r="N114">
        <v>12066994</v>
      </c>
      <c r="O114">
        <v>59670661</v>
      </c>
      <c r="P114">
        <v>94.22329174466492</v>
      </c>
      <c r="U114" t="s">
        <v>236</v>
      </c>
      <c r="V114" t="s">
        <v>170</v>
      </c>
      <c r="W114" t="s">
        <v>170</v>
      </c>
      <c r="X114" t="s">
        <v>171</v>
      </c>
      <c r="Y114" t="s">
        <v>227</v>
      </c>
      <c r="Z114" t="s">
        <v>173</v>
      </c>
      <c r="AA114" t="s">
        <v>174</v>
      </c>
      <c r="AB114" t="s">
        <v>58</v>
      </c>
      <c r="AC114" t="s">
        <v>237</v>
      </c>
      <c r="AD114">
        <v>133.7127344024936</v>
      </c>
      <c r="AE114">
        <v>797904</v>
      </c>
      <c r="AF114">
        <v>58872758</v>
      </c>
      <c r="AG114">
        <v>1217681</v>
      </c>
      <c r="AH114">
        <v>2.0406695343964771</v>
      </c>
      <c r="AI114">
        <v>98.662821918463422</v>
      </c>
      <c r="AK114">
        <v>73.788250925835698</v>
      </c>
      <c r="AM114">
        <v>56167231</v>
      </c>
      <c r="AN114">
        <v>56223661</v>
      </c>
      <c r="AO114">
        <v>701061</v>
      </c>
      <c r="AP114">
        <v>701061</v>
      </c>
      <c r="AQ114">
        <v>388795</v>
      </c>
      <c r="AU114">
        <v>11346021</v>
      </c>
      <c r="AV114">
        <v>69.379585716028501</v>
      </c>
    </row>
    <row r="115" spans="1:48" x14ac:dyDescent="0.2">
      <c r="A115" t="s">
        <v>238</v>
      </c>
      <c r="B115" t="s">
        <v>86</v>
      </c>
      <c r="C115">
        <v>974186</v>
      </c>
      <c r="H115">
        <v>50908</v>
      </c>
      <c r="I115">
        <v>23.505314536871701</v>
      </c>
      <c r="N115">
        <v>3300612</v>
      </c>
      <c r="O115">
        <v>5908417</v>
      </c>
      <c r="P115">
        <v>21.096936793729999</v>
      </c>
      <c r="U115" t="s">
        <v>239</v>
      </c>
      <c r="V115" t="s">
        <v>170</v>
      </c>
      <c r="W115" t="s">
        <v>170</v>
      </c>
      <c r="X115" t="s">
        <v>171</v>
      </c>
      <c r="Y115" t="s">
        <v>227</v>
      </c>
      <c r="Z115" t="s">
        <v>173</v>
      </c>
      <c r="AA115" t="s">
        <v>174</v>
      </c>
      <c r="AB115" t="s">
        <v>58</v>
      </c>
      <c r="AC115" t="s">
        <v>240</v>
      </c>
      <c r="AD115">
        <v>142.559223803257</v>
      </c>
      <c r="AE115">
        <v>1388792</v>
      </c>
      <c r="AF115">
        <v>4519924</v>
      </c>
      <c r="AH115">
        <v>2.9761948081863601</v>
      </c>
      <c r="AI115">
        <v>76.499746040267596</v>
      </c>
      <c r="AK115">
        <v>262.88502196000002</v>
      </c>
      <c r="AM115">
        <v>1246495</v>
      </c>
      <c r="AN115">
        <v>1246495</v>
      </c>
      <c r="AQ115">
        <v>414566</v>
      </c>
      <c r="AU115">
        <v>3249704</v>
      </c>
      <c r="AV115">
        <v>258.83033432000002</v>
      </c>
    </row>
    <row r="116" spans="1:48" x14ac:dyDescent="0.2">
      <c r="A116" t="s">
        <v>238</v>
      </c>
      <c r="B116" t="s">
        <v>127</v>
      </c>
      <c r="C116">
        <v>2710222</v>
      </c>
      <c r="D116">
        <v>0</v>
      </c>
      <c r="E116">
        <v>0</v>
      </c>
      <c r="F116">
        <v>2296541</v>
      </c>
      <c r="G116">
        <v>0</v>
      </c>
      <c r="H116">
        <v>-911872</v>
      </c>
      <c r="I116">
        <v>23.887994428351199</v>
      </c>
      <c r="L116">
        <v>0</v>
      </c>
      <c r="M116">
        <v>0</v>
      </c>
      <c r="N116">
        <v>4699700</v>
      </c>
      <c r="O116">
        <v>6894907</v>
      </c>
      <c r="P116">
        <v>30.212314683867401</v>
      </c>
      <c r="Q116">
        <v>0</v>
      </c>
      <c r="R116">
        <v>0</v>
      </c>
      <c r="U116" t="s">
        <v>239</v>
      </c>
      <c r="V116" t="s">
        <v>170</v>
      </c>
      <c r="W116" t="s">
        <v>170</v>
      </c>
      <c r="X116" t="s">
        <v>171</v>
      </c>
      <c r="Y116" t="s">
        <v>227</v>
      </c>
      <c r="Z116" t="s">
        <v>173</v>
      </c>
      <c r="AA116" t="s">
        <v>174</v>
      </c>
      <c r="AB116" t="s">
        <v>58</v>
      </c>
      <c r="AC116" t="s">
        <v>240</v>
      </c>
      <c r="AD116">
        <v>60.771958902259698</v>
      </c>
      <c r="AE116">
        <v>1647055</v>
      </c>
      <c r="AF116">
        <v>5247852</v>
      </c>
      <c r="AG116">
        <v>613541</v>
      </c>
      <c r="AH116">
        <v>8.8984666508192198</v>
      </c>
      <c r="AI116">
        <v>76.112005571648794</v>
      </c>
      <c r="AK116">
        <v>322.39704930703101</v>
      </c>
      <c r="AL116">
        <v>0</v>
      </c>
      <c r="AM116">
        <v>2296541</v>
      </c>
      <c r="AN116">
        <v>2083111</v>
      </c>
      <c r="AO116">
        <v>463428</v>
      </c>
      <c r="AP116">
        <v>463428</v>
      </c>
      <c r="AQ116">
        <v>-598605</v>
      </c>
      <c r="AR116">
        <v>0</v>
      </c>
      <c r="AS116">
        <v>0</v>
      </c>
      <c r="AU116">
        <v>5611572</v>
      </c>
      <c r="AV116">
        <v>384.95100852691701</v>
      </c>
    </row>
    <row r="117" spans="1:48" x14ac:dyDescent="0.2">
      <c r="A117" t="s">
        <v>238</v>
      </c>
      <c r="B117" t="s">
        <v>87</v>
      </c>
      <c r="C117">
        <v>1253033</v>
      </c>
      <c r="F117">
        <v>1996928</v>
      </c>
      <c r="H117">
        <v>-1744781</v>
      </c>
      <c r="I117">
        <v>33.188461821689003</v>
      </c>
      <c r="N117">
        <v>5758709</v>
      </c>
      <c r="O117">
        <v>6966403</v>
      </c>
      <c r="P117">
        <v>30.211803709891601</v>
      </c>
      <c r="U117" t="s">
        <v>239</v>
      </c>
      <c r="V117" t="s">
        <v>170</v>
      </c>
      <c r="W117" t="s">
        <v>170</v>
      </c>
      <c r="X117" t="s">
        <v>171</v>
      </c>
      <c r="Y117" t="s">
        <v>227</v>
      </c>
      <c r="Z117" t="s">
        <v>173</v>
      </c>
      <c r="AA117" t="s">
        <v>174</v>
      </c>
      <c r="AB117" t="s">
        <v>58</v>
      </c>
      <c r="AC117" t="s">
        <v>240</v>
      </c>
      <c r="AD117">
        <v>184.51565122387001</v>
      </c>
      <c r="AE117">
        <v>2312042</v>
      </c>
      <c r="AF117">
        <v>4654361</v>
      </c>
      <c r="AG117">
        <v>559312</v>
      </c>
      <c r="AH117">
        <v>8.0287057754195406</v>
      </c>
      <c r="AI117">
        <v>66.811538178310997</v>
      </c>
      <c r="AK117">
        <v>445.41780063901399</v>
      </c>
      <c r="AM117">
        <v>1996928</v>
      </c>
      <c r="AN117">
        <v>2104676</v>
      </c>
      <c r="AO117">
        <v>1081890</v>
      </c>
      <c r="AP117">
        <v>1081890</v>
      </c>
      <c r="AQ117">
        <v>734229</v>
      </c>
      <c r="AU117">
        <v>7503490</v>
      </c>
      <c r="AV117">
        <v>580.37105415759504</v>
      </c>
    </row>
    <row r="118" spans="1:48" x14ac:dyDescent="0.2">
      <c r="A118" t="s">
        <v>238</v>
      </c>
      <c r="B118" t="s">
        <v>88</v>
      </c>
      <c r="C118">
        <v>1600000</v>
      </c>
      <c r="F118">
        <v>2315188</v>
      </c>
      <c r="H118">
        <v>-1783112</v>
      </c>
      <c r="I118">
        <v>-1.352527200206046</v>
      </c>
      <c r="N118">
        <v>4791447</v>
      </c>
      <c r="O118">
        <v>7182850</v>
      </c>
      <c r="P118">
        <v>32.23216411313058</v>
      </c>
      <c r="U118" t="s">
        <v>239</v>
      </c>
      <c r="V118" t="s">
        <v>170</v>
      </c>
      <c r="W118" t="s">
        <v>170</v>
      </c>
      <c r="X118" t="s">
        <v>171</v>
      </c>
      <c r="Y118" t="s">
        <v>227</v>
      </c>
      <c r="Z118" t="s">
        <v>173</v>
      </c>
      <c r="AA118" t="s">
        <v>174</v>
      </c>
      <c r="AB118" t="s">
        <v>89</v>
      </c>
      <c r="AC118" t="s">
        <v>240</v>
      </c>
      <c r="AD118">
        <v>-6.0718750000000004</v>
      </c>
      <c r="AE118">
        <v>-97150</v>
      </c>
      <c r="AF118">
        <v>7280000</v>
      </c>
      <c r="AG118">
        <v>1180000</v>
      </c>
      <c r="AH118">
        <v>16.42801951871472</v>
      </c>
      <c r="AI118">
        <v>101.352527200206</v>
      </c>
      <c r="AK118">
        <v>236.939686813187</v>
      </c>
      <c r="AM118">
        <v>2315188</v>
      </c>
      <c r="AN118">
        <v>2315188</v>
      </c>
      <c r="AO118">
        <v>-1291838</v>
      </c>
      <c r="AP118">
        <v>-1291838</v>
      </c>
      <c r="AQ118">
        <v>-1697150</v>
      </c>
      <c r="AU118">
        <v>6574559</v>
      </c>
      <c r="AV118">
        <v>325.11555494505501</v>
      </c>
    </row>
    <row r="119" spans="1:48" x14ac:dyDescent="0.2">
      <c r="A119" t="s">
        <v>241</v>
      </c>
      <c r="B119" t="s">
        <v>127</v>
      </c>
      <c r="C119">
        <v>74214504</v>
      </c>
      <c r="D119">
        <v>6870994</v>
      </c>
      <c r="E119">
        <v>21694928</v>
      </c>
      <c r="F119">
        <v>25767127</v>
      </c>
      <c r="G119">
        <v>21045291</v>
      </c>
      <c r="H119">
        <v>-31684683</v>
      </c>
      <c r="I119">
        <v>6.7453273196223904</v>
      </c>
      <c r="L119">
        <v>5617731</v>
      </c>
      <c r="M119">
        <v>6113989</v>
      </c>
      <c r="N119">
        <v>49708860</v>
      </c>
      <c r="O119">
        <v>417345633</v>
      </c>
      <c r="P119">
        <v>24.862772674561601</v>
      </c>
      <c r="Q119">
        <v>1359067</v>
      </c>
      <c r="R119">
        <v>136172</v>
      </c>
      <c r="S119" t="s">
        <v>85</v>
      </c>
      <c r="T119" t="s">
        <v>167</v>
      </c>
      <c r="U119" t="s">
        <v>242</v>
      </c>
      <c r="V119" t="s">
        <v>170</v>
      </c>
      <c r="W119" t="s">
        <v>170</v>
      </c>
      <c r="X119" t="s">
        <v>171</v>
      </c>
      <c r="Y119" t="s">
        <v>227</v>
      </c>
      <c r="Z119" t="s">
        <v>173</v>
      </c>
      <c r="AA119" t="s">
        <v>174</v>
      </c>
      <c r="AB119" t="s">
        <v>58</v>
      </c>
      <c r="AC119" t="s">
        <v>243</v>
      </c>
      <c r="AD119">
        <v>37.932381788875098</v>
      </c>
      <c r="AE119">
        <v>28151329</v>
      </c>
      <c r="AF119">
        <v>389194303</v>
      </c>
      <c r="AG119">
        <v>315730617</v>
      </c>
      <c r="AH119">
        <v>75.652071576845799</v>
      </c>
      <c r="AI119">
        <v>93.254672440768104</v>
      </c>
      <c r="AK119">
        <v>45.980091337565099</v>
      </c>
      <c r="AL119">
        <v>8092581</v>
      </c>
      <c r="AM119">
        <v>107709496</v>
      </c>
      <c r="AN119">
        <v>103763696</v>
      </c>
      <c r="AO119">
        <v>16271173</v>
      </c>
      <c r="AP119">
        <v>16493394</v>
      </c>
      <c r="AQ119">
        <v>1379647</v>
      </c>
      <c r="AR119">
        <v>2520288</v>
      </c>
      <c r="AS119">
        <v>8491328</v>
      </c>
      <c r="AT119">
        <v>80.524662030682606</v>
      </c>
      <c r="AU119">
        <v>81393543</v>
      </c>
      <c r="AV119">
        <v>75.288038016322105</v>
      </c>
    </row>
    <row r="120" spans="1:48" x14ac:dyDescent="0.2">
      <c r="A120" t="s">
        <v>244</v>
      </c>
      <c r="B120" t="s">
        <v>87</v>
      </c>
      <c r="C120">
        <v>633861929</v>
      </c>
      <c r="D120">
        <v>6132524</v>
      </c>
      <c r="E120">
        <v>22883827</v>
      </c>
      <c r="F120">
        <v>40668575</v>
      </c>
      <c r="G120">
        <v>19219981</v>
      </c>
      <c r="H120">
        <v>-30823926</v>
      </c>
      <c r="I120">
        <v>6.4061436348434899</v>
      </c>
      <c r="L120">
        <v>4916182</v>
      </c>
      <c r="M120">
        <v>5163024</v>
      </c>
      <c r="N120">
        <v>53314262</v>
      </c>
      <c r="O120">
        <v>445881448</v>
      </c>
      <c r="P120">
        <v>27.5841039253107</v>
      </c>
      <c r="Q120">
        <v>1469136</v>
      </c>
      <c r="R120">
        <v>122671</v>
      </c>
      <c r="S120" t="s">
        <v>87</v>
      </c>
      <c r="T120" t="s">
        <v>167</v>
      </c>
      <c r="U120" t="s">
        <v>242</v>
      </c>
      <c r="V120" t="s">
        <v>170</v>
      </c>
      <c r="W120" t="s">
        <v>170</v>
      </c>
      <c r="X120" t="s">
        <v>171</v>
      </c>
      <c r="Y120" t="s">
        <v>227</v>
      </c>
      <c r="Z120" t="s">
        <v>173</v>
      </c>
      <c r="AA120" t="s">
        <v>174</v>
      </c>
      <c r="AB120" t="s">
        <v>58</v>
      </c>
      <c r="AC120" t="s">
        <v>245</v>
      </c>
      <c r="AD120">
        <v>4.5063135508174703</v>
      </c>
      <c r="AE120">
        <v>28563806</v>
      </c>
      <c r="AF120">
        <v>417317641</v>
      </c>
      <c r="AG120">
        <v>327940293</v>
      </c>
      <c r="AH120">
        <v>73.548763796066297</v>
      </c>
      <c r="AI120">
        <v>93.593856140881698</v>
      </c>
      <c r="AK120">
        <v>45.991667819285901</v>
      </c>
      <c r="AL120">
        <v>9777416</v>
      </c>
      <c r="AM120">
        <v>118618204</v>
      </c>
      <c r="AN120">
        <v>122992402</v>
      </c>
      <c r="AO120">
        <v>16045121</v>
      </c>
      <c r="AP120">
        <v>16241129</v>
      </c>
      <c r="AQ120">
        <v>-10759381</v>
      </c>
      <c r="AR120">
        <v>1105737</v>
      </c>
      <c r="AS120">
        <v>7159131</v>
      </c>
      <c r="AT120">
        <v>79.883647017953095</v>
      </c>
      <c r="AU120">
        <v>84138188</v>
      </c>
      <c r="AV120">
        <v>72.581996791264302</v>
      </c>
    </row>
    <row r="121" spans="1:48" x14ac:dyDescent="0.2">
      <c r="A121" t="s">
        <v>246</v>
      </c>
      <c r="B121" t="s">
        <v>62</v>
      </c>
      <c r="C121">
        <v>470554.94</v>
      </c>
      <c r="D121">
        <v>0</v>
      </c>
      <c r="E121">
        <v>0</v>
      </c>
      <c r="F121">
        <v>370833.38</v>
      </c>
      <c r="G121">
        <v>1127453.79</v>
      </c>
      <c r="H121">
        <v>283721.59000000003</v>
      </c>
      <c r="I121">
        <v>6.6558500599999997</v>
      </c>
      <c r="J121">
        <v>1477681.5</v>
      </c>
      <c r="K121">
        <v>39.439332380000003</v>
      </c>
      <c r="L121">
        <v>234625.17</v>
      </c>
      <c r="M121">
        <v>139554.20000000001</v>
      </c>
      <c r="N121">
        <v>1193937</v>
      </c>
      <c r="O121">
        <v>3746720.37</v>
      </c>
      <c r="P121">
        <v>59.532181469999998</v>
      </c>
      <c r="Q121">
        <v>81525.63</v>
      </c>
      <c r="S121" t="s">
        <v>85</v>
      </c>
      <c r="T121" t="s">
        <v>103</v>
      </c>
      <c r="U121" t="s">
        <v>247</v>
      </c>
      <c r="V121" t="s">
        <v>160</v>
      </c>
      <c r="W121" t="s">
        <v>160</v>
      </c>
      <c r="X121" t="s">
        <v>161</v>
      </c>
      <c r="Y121" t="s">
        <v>248</v>
      </c>
      <c r="Z121" t="s">
        <v>163</v>
      </c>
      <c r="AA121" t="s">
        <v>164</v>
      </c>
      <c r="AB121" t="s">
        <v>58</v>
      </c>
      <c r="AC121" t="s">
        <v>249</v>
      </c>
      <c r="AD121">
        <v>52.996168740000002</v>
      </c>
      <c r="AE121">
        <v>249376.09</v>
      </c>
      <c r="AF121">
        <v>3492985.74</v>
      </c>
      <c r="AH121">
        <v>38.801253529999997</v>
      </c>
      <c r="AI121">
        <v>93.227820469999997</v>
      </c>
      <c r="AJ121">
        <v>629755.93999999994</v>
      </c>
      <c r="AK121">
        <v>123.051553</v>
      </c>
      <c r="AL121">
        <v>257840.37</v>
      </c>
      <c r="AM121">
        <v>2230504.37</v>
      </c>
      <c r="AN121">
        <v>2230504.37</v>
      </c>
      <c r="AO121">
        <v>55887.68</v>
      </c>
      <c r="AU121">
        <v>910215.41</v>
      </c>
      <c r="AV121">
        <v>93.810158979999997</v>
      </c>
    </row>
    <row r="122" spans="1:48" x14ac:dyDescent="0.2">
      <c r="A122" t="s">
        <v>246</v>
      </c>
      <c r="B122" t="s">
        <v>95</v>
      </c>
      <c r="C122">
        <v>1453111</v>
      </c>
      <c r="D122">
        <v>183885</v>
      </c>
      <c r="E122">
        <v>23304</v>
      </c>
      <c r="F122">
        <v>274903</v>
      </c>
      <c r="G122">
        <v>221538</v>
      </c>
      <c r="H122">
        <v>23637</v>
      </c>
      <c r="I122">
        <v>4.9427092477305701</v>
      </c>
      <c r="L122">
        <v>524246</v>
      </c>
      <c r="M122">
        <v>285421</v>
      </c>
      <c r="N122">
        <v>1281582</v>
      </c>
      <c r="O122">
        <v>8521096</v>
      </c>
      <c r="P122">
        <v>18.2195224651852</v>
      </c>
      <c r="Q122">
        <v>49496</v>
      </c>
      <c r="R122">
        <v>23518</v>
      </c>
      <c r="S122" t="s">
        <v>85</v>
      </c>
      <c r="T122" t="s">
        <v>103</v>
      </c>
      <c r="U122" t="s">
        <v>247</v>
      </c>
      <c r="V122" t="s">
        <v>160</v>
      </c>
      <c r="W122" t="s">
        <v>160</v>
      </c>
      <c r="X122" t="s">
        <v>161</v>
      </c>
      <c r="Y122" t="s">
        <v>248</v>
      </c>
      <c r="Z122" t="s">
        <v>163</v>
      </c>
      <c r="AA122" t="s">
        <v>164</v>
      </c>
      <c r="AB122" t="s">
        <v>58</v>
      </c>
      <c r="AC122" t="s">
        <v>249</v>
      </c>
      <c r="AD122">
        <v>28.984227632988802</v>
      </c>
      <c r="AE122">
        <v>421173</v>
      </c>
      <c r="AF122">
        <v>8099923</v>
      </c>
      <c r="AG122">
        <v>6574087</v>
      </c>
      <c r="AH122">
        <v>77.150720987065498</v>
      </c>
      <c r="AI122">
        <v>95.057290752269395</v>
      </c>
      <c r="AK122">
        <v>56.959741469147303</v>
      </c>
      <c r="AL122">
        <v>158763</v>
      </c>
      <c r="AM122">
        <v>1880393</v>
      </c>
      <c r="AN122">
        <v>1552503</v>
      </c>
      <c r="AO122">
        <v>344152</v>
      </c>
      <c r="AP122">
        <v>344152</v>
      </c>
      <c r="AQ122">
        <v>-707010</v>
      </c>
      <c r="AR122">
        <v>0</v>
      </c>
      <c r="AS122">
        <v>135319</v>
      </c>
      <c r="AT122">
        <v>87.275565011153006</v>
      </c>
      <c r="AU122">
        <v>1257945</v>
      </c>
      <c r="AV122">
        <v>55.909198149167601</v>
      </c>
    </row>
    <row r="123" spans="1:48" x14ac:dyDescent="0.2">
      <c r="A123" t="s">
        <v>246</v>
      </c>
      <c r="B123" t="s">
        <v>88</v>
      </c>
      <c r="C123">
        <v>317500</v>
      </c>
      <c r="D123">
        <v>200000</v>
      </c>
      <c r="E123">
        <v>5200</v>
      </c>
      <c r="F123">
        <v>450000</v>
      </c>
      <c r="G123">
        <v>866800</v>
      </c>
      <c r="H123">
        <v>-123633</v>
      </c>
      <c r="I123">
        <v>0.60278385876650487</v>
      </c>
      <c r="L123">
        <v>330000</v>
      </c>
      <c r="M123">
        <v>253850</v>
      </c>
      <c r="N123">
        <v>1322755</v>
      </c>
      <c r="O123">
        <v>10444208</v>
      </c>
      <c r="P123">
        <v>26.112157092237151</v>
      </c>
      <c r="Q123">
        <v>50000</v>
      </c>
      <c r="R123">
        <v>28000</v>
      </c>
      <c r="S123" t="s">
        <v>85</v>
      </c>
      <c r="T123" t="s">
        <v>103</v>
      </c>
      <c r="U123" t="s">
        <v>247</v>
      </c>
      <c r="V123" t="s">
        <v>160</v>
      </c>
      <c r="W123" t="s">
        <v>160</v>
      </c>
      <c r="X123" t="s">
        <v>161</v>
      </c>
      <c r="Y123" t="s">
        <v>248</v>
      </c>
      <c r="Z123" t="s">
        <v>163</v>
      </c>
      <c r="AA123" t="s">
        <v>164</v>
      </c>
      <c r="AB123" t="s">
        <v>89</v>
      </c>
      <c r="AC123" t="s">
        <v>249</v>
      </c>
      <c r="AD123">
        <v>19.828661417322831</v>
      </c>
      <c r="AE123">
        <v>62956</v>
      </c>
      <c r="AF123">
        <v>10381252</v>
      </c>
      <c r="AG123">
        <v>7802316</v>
      </c>
      <c r="AH123">
        <v>74.704716719544464</v>
      </c>
      <c r="AI123">
        <v>99.397216141233486</v>
      </c>
      <c r="AK123">
        <v>45.870363227864999</v>
      </c>
      <c r="AL123">
        <v>258358</v>
      </c>
      <c r="AM123">
        <v>2757208</v>
      </c>
      <c r="AN123">
        <v>2727208</v>
      </c>
      <c r="AO123">
        <v>-147044</v>
      </c>
      <c r="AP123">
        <v>-147044</v>
      </c>
      <c r="AQ123">
        <v>-224544</v>
      </c>
      <c r="AR123">
        <v>165000</v>
      </c>
      <c r="AS123">
        <v>150000</v>
      </c>
      <c r="AU123">
        <v>1446388</v>
      </c>
      <c r="AV123">
        <v>50.157695815495103</v>
      </c>
    </row>
    <row r="124" spans="1:48" x14ac:dyDescent="0.2">
      <c r="A124" t="s">
        <v>250</v>
      </c>
      <c r="B124" t="s">
        <v>86</v>
      </c>
      <c r="C124">
        <v>2704961</v>
      </c>
      <c r="H124">
        <v>3086724</v>
      </c>
      <c r="N124">
        <v>12756684</v>
      </c>
      <c r="O124">
        <v>56149936</v>
      </c>
      <c r="P124">
        <v>82.677522553186904</v>
      </c>
      <c r="S124" t="s">
        <v>84</v>
      </c>
      <c r="T124" t="s">
        <v>251</v>
      </c>
      <c r="U124" t="s">
        <v>252</v>
      </c>
      <c r="V124" t="s">
        <v>160</v>
      </c>
      <c r="W124" t="s">
        <v>160</v>
      </c>
      <c r="X124" t="s">
        <v>161</v>
      </c>
      <c r="Y124" t="s">
        <v>248</v>
      </c>
      <c r="Z124" t="s">
        <v>163</v>
      </c>
      <c r="AA124" t="s">
        <v>164</v>
      </c>
      <c r="AB124" t="s">
        <v>58</v>
      </c>
      <c r="AC124" t="s">
        <v>253</v>
      </c>
      <c r="AE124">
        <v>-1539286</v>
      </c>
      <c r="AF124">
        <v>57689222</v>
      </c>
      <c r="AH124">
        <v>78.907295637879301</v>
      </c>
      <c r="AI124">
        <v>102.74138513710901</v>
      </c>
      <c r="AK124">
        <v>79.605965912000002</v>
      </c>
      <c r="AM124">
        <v>46423376</v>
      </c>
      <c r="AN124">
        <v>46423376</v>
      </c>
      <c r="AQ124">
        <v>-4145412</v>
      </c>
      <c r="AU124">
        <v>9669960</v>
      </c>
      <c r="AV124">
        <v>60.343777907000003</v>
      </c>
    </row>
    <row r="125" spans="1:48" x14ac:dyDescent="0.2">
      <c r="A125" t="s">
        <v>250</v>
      </c>
      <c r="B125" t="s">
        <v>88</v>
      </c>
      <c r="C125">
        <v>2993918</v>
      </c>
      <c r="D125">
        <v>206238</v>
      </c>
      <c r="E125">
        <v>262537</v>
      </c>
      <c r="F125">
        <v>2096689</v>
      </c>
      <c r="G125">
        <v>2719831</v>
      </c>
      <c r="H125">
        <v>3523617</v>
      </c>
      <c r="I125">
        <v>0.18481164928375171</v>
      </c>
      <c r="M125">
        <v>74037</v>
      </c>
      <c r="N125">
        <v>15933102</v>
      </c>
      <c r="O125">
        <v>67985433</v>
      </c>
      <c r="P125">
        <v>30.046904312575311</v>
      </c>
      <c r="Q125">
        <v>9000</v>
      </c>
      <c r="R125">
        <v>1418976</v>
      </c>
      <c r="S125" t="s">
        <v>84</v>
      </c>
      <c r="T125" t="s">
        <v>251</v>
      </c>
      <c r="U125" t="s">
        <v>252</v>
      </c>
      <c r="V125" t="s">
        <v>160</v>
      </c>
      <c r="W125" t="s">
        <v>160</v>
      </c>
      <c r="X125" t="s">
        <v>161</v>
      </c>
      <c r="Y125" t="s">
        <v>248</v>
      </c>
      <c r="Z125" t="s">
        <v>163</v>
      </c>
      <c r="AA125" t="s">
        <v>164</v>
      </c>
      <c r="AB125" t="s">
        <v>89</v>
      </c>
      <c r="AC125" t="s">
        <v>253</v>
      </c>
      <c r="AD125">
        <v>4.1966747252262753</v>
      </c>
      <c r="AE125">
        <v>125645</v>
      </c>
      <c r="AF125">
        <v>67859788</v>
      </c>
      <c r="AG125">
        <v>53496957</v>
      </c>
      <c r="AH125">
        <v>78.688852360475508</v>
      </c>
      <c r="AI125">
        <v>99.815188350716241</v>
      </c>
      <c r="AK125">
        <v>84.526004118963698</v>
      </c>
      <c r="AL125">
        <v>6881980</v>
      </c>
      <c r="AM125">
        <v>13913722</v>
      </c>
      <c r="AN125">
        <v>20427518</v>
      </c>
      <c r="AO125">
        <v>-2116355</v>
      </c>
      <c r="AP125">
        <v>-2116355</v>
      </c>
      <c r="AQ125">
        <v>-9008691</v>
      </c>
      <c r="AR125">
        <v>181934</v>
      </c>
      <c r="AS125">
        <v>62500</v>
      </c>
      <c r="AU125">
        <v>12409485</v>
      </c>
      <c r="AV125">
        <v>65.833017338633596</v>
      </c>
    </row>
    <row r="126" spans="1:48" x14ac:dyDescent="0.2">
      <c r="A126" t="s">
        <v>254</v>
      </c>
      <c r="B126" t="s">
        <v>102</v>
      </c>
      <c r="C126">
        <v>2092719.09</v>
      </c>
      <c r="D126">
        <v>0</v>
      </c>
      <c r="E126">
        <v>0</v>
      </c>
      <c r="F126">
        <v>3929964.57</v>
      </c>
      <c r="G126">
        <v>971072.72</v>
      </c>
      <c r="H126">
        <v>1238383.93</v>
      </c>
      <c r="I126">
        <v>4.3516173578180997</v>
      </c>
      <c r="J126">
        <v>6399676.8399999999</v>
      </c>
      <c r="K126">
        <v>48.517885034441399</v>
      </c>
      <c r="L126">
        <v>1121489.29</v>
      </c>
      <c r="N126">
        <v>1969113.57</v>
      </c>
      <c r="O126">
        <v>13190345.859999999</v>
      </c>
      <c r="P126">
        <v>62.821678202757901</v>
      </c>
      <c r="Q126">
        <v>537256</v>
      </c>
      <c r="R126">
        <v>6976.03</v>
      </c>
      <c r="S126" t="s">
        <v>85</v>
      </c>
      <c r="T126" t="s">
        <v>103</v>
      </c>
      <c r="U126" t="s">
        <v>255</v>
      </c>
      <c r="V126" t="s">
        <v>160</v>
      </c>
      <c r="W126" t="s">
        <v>160</v>
      </c>
      <c r="X126" t="s">
        <v>161</v>
      </c>
      <c r="Y126" t="s">
        <v>248</v>
      </c>
      <c r="Z126" t="s">
        <v>163</v>
      </c>
      <c r="AA126" t="s">
        <v>164</v>
      </c>
      <c r="AB126" t="s">
        <v>58</v>
      </c>
      <c r="AC126" t="s">
        <v>256</v>
      </c>
      <c r="AD126">
        <v>27.428114109667799</v>
      </c>
      <c r="AE126">
        <v>573993.38000000105</v>
      </c>
      <c r="AF126">
        <v>12627234.310000001</v>
      </c>
      <c r="AH126">
        <v>33.9899618068089</v>
      </c>
      <c r="AI126">
        <v>95.730881085478998</v>
      </c>
      <c r="AJ126">
        <v>1994904.54</v>
      </c>
      <c r="AK126">
        <v>56.1390457955318</v>
      </c>
      <c r="AL126">
        <v>960</v>
      </c>
      <c r="AM126">
        <v>8286396.6299999999</v>
      </c>
      <c r="AN126">
        <v>8286396.6299999999</v>
      </c>
      <c r="AR126">
        <v>73256.259999999995</v>
      </c>
      <c r="AS126">
        <v>710365.92</v>
      </c>
      <c r="AU126">
        <v>730729.64000000304</v>
      </c>
      <c r="AV126">
        <v>20.832960246225198</v>
      </c>
    </row>
    <row r="127" spans="1:48" x14ac:dyDescent="0.2">
      <c r="A127" t="s">
        <v>254</v>
      </c>
      <c r="B127" t="s">
        <v>49</v>
      </c>
      <c r="C127">
        <v>1257503.46</v>
      </c>
      <c r="D127">
        <v>0</v>
      </c>
      <c r="E127">
        <v>0</v>
      </c>
      <c r="F127">
        <v>4820228.7699999996</v>
      </c>
      <c r="G127">
        <v>226773.01</v>
      </c>
      <c r="H127">
        <v>-370473.51</v>
      </c>
      <c r="I127">
        <v>16.68755166</v>
      </c>
      <c r="J127">
        <v>6392315.9500000002</v>
      </c>
      <c r="K127">
        <v>45.951973959999997</v>
      </c>
      <c r="L127">
        <v>1014752.31</v>
      </c>
      <c r="M127">
        <v>725094.40000000002</v>
      </c>
      <c r="N127">
        <v>4455371.6399999997</v>
      </c>
      <c r="O127">
        <v>13910862.58</v>
      </c>
      <c r="P127">
        <v>63.303138320000002</v>
      </c>
      <c r="Q127">
        <v>597301.31000000006</v>
      </c>
      <c r="R127">
        <v>13297.6</v>
      </c>
      <c r="S127" t="s">
        <v>85</v>
      </c>
      <c r="T127" t="s">
        <v>103</v>
      </c>
      <c r="U127" t="s">
        <v>255</v>
      </c>
      <c r="V127" t="s">
        <v>160</v>
      </c>
      <c r="W127" t="s">
        <v>160</v>
      </c>
      <c r="X127" t="s">
        <v>161</v>
      </c>
      <c r="Y127" t="s">
        <v>248</v>
      </c>
      <c r="Z127" t="s">
        <v>163</v>
      </c>
      <c r="AA127" t="s">
        <v>164</v>
      </c>
      <c r="AB127" t="s">
        <v>58</v>
      </c>
      <c r="AC127" t="s">
        <v>256</v>
      </c>
      <c r="AD127">
        <v>184.60246459999999</v>
      </c>
      <c r="AE127">
        <v>2321382.38</v>
      </c>
      <c r="AF127">
        <v>11529998.630000001</v>
      </c>
      <c r="AH127">
        <v>33.788320120000002</v>
      </c>
      <c r="AI127">
        <v>82.884857530000005</v>
      </c>
      <c r="AJ127">
        <v>2708087.96</v>
      </c>
      <c r="AK127">
        <v>139.1096254</v>
      </c>
      <c r="AL127">
        <v>121707.74</v>
      </c>
      <c r="AM127">
        <v>8806012.5800000001</v>
      </c>
      <c r="AN127">
        <v>8806012.5800000001</v>
      </c>
      <c r="AO127">
        <v>303533.57</v>
      </c>
      <c r="AR127">
        <v>296086.18</v>
      </c>
      <c r="AS127">
        <v>423016.71</v>
      </c>
      <c r="AU127">
        <v>4825845.1500000004</v>
      </c>
      <c r="AV127">
        <v>150.676883</v>
      </c>
    </row>
    <row r="128" spans="1:48" x14ac:dyDescent="0.2">
      <c r="A128" t="s">
        <v>254</v>
      </c>
      <c r="B128" t="s">
        <v>85</v>
      </c>
      <c r="C128">
        <v>1499268</v>
      </c>
      <c r="H128">
        <v>-1191160</v>
      </c>
      <c r="I128">
        <v>4.6484821606932503</v>
      </c>
      <c r="N128">
        <v>4251812</v>
      </c>
      <c r="O128">
        <v>36763312</v>
      </c>
      <c r="P128">
        <v>22.315201089607999</v>
      </c>
      <c r="S128" t="s">
        <v>85</v>
      </c>
      <c r="T128" t="s">
        <v>103</v>
      </c>
      <c r="U128" t="s">
        <v>255</v>
      </c>
      <c r="V128" t="s">
        <v>160</v>
      </c>
      <c r="W128" t="s">
        <v>160</v>
      </c>
      <c r="X128" t="s">
        <v>161</v>
      </c>
      <c r="Y128" t="s">
        <v>248</v>
      </c>
      <c r="Z128" t="s">
        <v>163</v>
      </c>
      <c r="AA128" t="s">
        <v>164</v>
      </c>
      <c r="AB128" t="s">
        <v>58</v>
      </c>
      <c r="AC128" t="s">
        <v>256</v>
      </c>
      <c r="AD128">
        <v>113.98469119597</v>
      </c>
      <c r="AE128">
        <v>1708936</v>
      </c>
      <c r="AF128">
        <v>34917423</v>
      </c>
      <c r="AH128">
        <v>76.080852018991095</v>
      </c>
      <c r="AI128">
        <v>94.978991555494204</v>
      </c>
      <c r="AK128">
        <v>44</v>
      </c>
      <c r="AN128">
        <v>8203807</v>
      </c>
      <c r="AO128">
        <v>174533</v>
      </c>
      <c r="AT128">
        <v>87.566670660727695</v>
      </c>
      <c r="AU128">
        <v>5442972</v>
      </c>
      <c r="AV128">
        <v>56</v>
      </c>
    </row>
    <row r="129" spans="1:48" x14ac:dyDescent="0.2">
      <c r="A129" t="s">
        <v>254</v>
      </c>
      <c r="B129" t="s">
        <v>60</v>
      </c>
      <c r="C129">
        <v>2590676</v>
      </c>
      <c r="D129">
        <v>525434</v>
      </c>
      <c r="E129">
        <v>208295</v>
      </c>
      <c r="F129">
        <v>4658368</v>
      </c>
      <c r="G129">
        <v>1359715</v>
      </c>
      <c r="H129">
        <v>-1790228</v>
      </c>
      <c r="I129">
        <v>4.98639549532282</v>
      </c>
      <c r="L129">
        <v>881362</v>
      </c>
      <c r="M129">
        <v>976236</v>
      </c>
      <c r="N129">
        <v>5674702</v>
      </c>
      <c r="O129">
        <v>39662598</v>
      </c>
      <c r="P129">
        <v>23.603110920772298</v>
      </c>
      <c r="Q129">
        <v>513758</v>
      </c>
      <c r="R129">
        <v>13056</v>
      </c>
      <c r="S129" t="s">
        <v>85</v>
      </c>
      <c r="T129" t="s">
        <v>103</v>
      </c>
      <c r="U129" t="s">
        <v>255</v>
      </c>
      <c r="V129" t="s">
        <v>160</v>
      </c>
      <c r="W129" t="s">
        <v>160</v>
      </c>
      <c r="X129" t="s">
        <v>161</v>
      </c>
      <c r="Y129" t="s">
        <v>248</v>
      </c>
      <c r="Z129" t="s">
        <v>163</v>
      </c>
      <c r="AA129" t="s">
        <v>164</v>
      </c>
      <c r="AB129" t="s">
        <v>58</v>
      </c>
      <c r="AC129" t="s">
        <v>256</v>
      </c>
      <c r="AD129">
        <v>76.340460945328601</v>
      </c>
      <c r="AE129">
        <v>1977734</v>
      </c>
      <c r="AF129">
        <v>37684864</v>
      </c>
      <c r="AG129">
        <v>30360954</v>
      </c>
      <c r="AH129">
        <v>76.548071813147502</v>
      </c>
      <c r="AI129">
        <v>95.013604504677204</v>
      </c>
      <c r="AK129">
        <v>54.2099002931256</v>
      </c>
      <c r="AL129">
        <v>173975</v>
      </c>
      <c r="AM129">
        <v>10754806</v>
      </c>
      <c r="AN129">
        <v>9361607</v>
      </c>
      <c r="AO129">
        <v>583304</v>
      </c>
      <c r="AP129">
        <v>583304</v>
      </c>
      <c r="AQ129">
        <v>982791</v>
      </c>
      <c r="AR129">
        <v>987179</v>
      </c>
      <c r="AS129">
        <v>457428</v>
      </c>
      <c r="AT129">
        <v>83.894075419859405</v>
      </c>
      <c r="AU129">
        <v>7464930</v>
      </c>
      <c r="AV129">
        <v>71.311781833682602</v>
      </c>
    </row>
    <row r="130" spans="1:48" x14ac:dyDescent="0.2">
      <c r="A130" t="s">
        <v>254</v>
      </c>
      <c r="B130" t="s">
        <v>87</v>
      </c>
      <c r="C130">
        <v>2724206</v>
      </c>
      <c r="D130">
        <v>1321132</v>
      </c>
      <c r="E130">
        <v>109254</v>
      </c>
      <c r="F130">
        <v>5304360</v>
      </c>
      <c r="G130">
        <v>1215922</v>
      </c>
      <c r="H130">
        <v>-3667409</v>
      </c>
      <c r="I130">
        <v>9.2551579005560392</v>
      </c>
      <c r="L130">
        <v>1530271</v>
      </c>
      <c r="M130">
        <v>955061</v>
      </c>
      <c r="N130">
        <v>11371177</v>
      </c>
      <c r="O130">
        <v>43919953</v>
      </c>
      <c r="P130">
        <v>28.013932528570798</v>
      </c>
      <c r="Q130">
        <v>559372</v>
      </c>
      <c r="R130">
        <v>35704</v>
      </c>
      <c r="S130" t="s">
        <v>85</v>
      </c>
      <c r="T130" t="s">
        <v>103</v>
      </c>
      <c r="U130" t="s">
        <v>255</v>
      </c>
      <c r="V130" t="s">
        <v>160</v>
      </c>
      <c r="W130" t="s">
        <v>160</v>
      </c>
      <c r="X130" t="s">
        <v>161</v>
      </c>
      <c r="Y130" t="s">
        <v>248</v>
      </c>
      <c r="Z130" t="s">
        <v>163</v>
      </c>
      <c r="AA130" t="s">
        <v>164</v>
      </c>
      <c r="AB130" t="s">
        <v>58</v>
      </c>
      <c r="AC130" t="s">
        <v>256</v>
      </c>
      <c r="AD130">
        <v>149.21268802726399</v>
      </c>
      <c r="AE130">
        <v>4064861</v>
      </c>
      <c r="AF130">
        <v>39855092</v>
      </c>
      <c r="AG130">
        <v>32169689</v>
      </c>
      <c r="AH130">
        <v>73.246182663264705</v>
      </c>
      <c r="AI130">
        <v>90.744842099444</v>
      </c>
      <c r="AK130">
        <v>102.712690263016</v>
      </c>
      <c r="AL130">
        <v>255997</v>
      </c>
      <c r="AM130">
        <v>12293736</v>
      </c>
      <c r="AN130">
        <v>12303706</v>
      </c>
      <c r="AO130">
        <v>1775691</v>
      </c>
      <c r="AP130">
        <v>1775691</v>
      </c>
      <c r="AQ130">
        <v>1381048</v>
      </c>
      <c r="AR130">
        <v>494590</v>
      </c>
      <c r="AS130">
        <v>512073</v>
      </c>
      <c r="AT130">
        <v>82.186298700049093</v>
      </c>
      <c r="AU130">
        <v>15038586</v>
      </c>
      <c r="AV130">
        <v>135.83937931946099</v>
      </c>
    </row>
    <row r="131" spans="1:48" x14ac:dyDescent="0.2">
      <c r="A131" t="s">
        <v>257</v>
      </c>
      <c r="B131" t="s">
        <v>102</v>
      </c>
      <c r="C131">
        <v>16647779.119999999</v>
      </c>
      <c r="D131">
        <v>0</v>
      </c>
      <c r="E131">
        <v>0</v>
      </c>
      <c r="F131">
        <v>7225145.7400000002</v>
      </c>
      <c r="G131">
        <v>8831144.0299999993</v>
      </c>
      <c r="H131">
        <v>3061532.8800000101</v>
      </c>
      <c r="I131">
        <v>1.18523707465281</v>
      </c>
      <c r="J131">
        <v>36049525.299999997</v>
      </c>
      <c r="K131">
        <v>15.118794661851201</v>
      </c>
      <c r="L131">
        <v>4288779.8</v>
      </c>
      <c r="M131">
        <v>4403935.93</v>
      </c>
      <c r="N131">
        <v>24991915.27</v>
      </c>
      <c r="O131">
        <v>238441794.50999999</v>
      </c>
      <c r="P131">
        <v>19.547849690438898</v>
      </c>
      <c r="Q131">
        <v>2546307.69</v>
      </c>
      <c r="R131">
        <v>258926.17</v>
      </c>
      <c r="S131" t="s">
        <v>63</v>
      </c>
      <c r="T131" t="s">
        <v>103</v>
      </c>
      <c r="U131" t="s">
        <v>258</v>
      </c>
      <c r="V131" t="s">
        <v>160</v>
      </c>
      <c r="W131" t="s">
        <v>160</v>
      </c>
      <c r="X131" t="s">
        <v>161</v>
      </c>
      <c r="Y131" t="s">
        <v>248</v>
      </c>
      <c r="Z131" t="s">
        <v>163</v>
      </c>
      <c r="AA131" t="s">
        <v>164</v>
      </c>
      <c r="AB131" t="s">
        <v>58</v>
      </c>
      <c r="AC131" t="s">
        <v>259</v>
      </c>
      <c r="AD131">
        <v>16.9758412195945</v>
      </c>
      <c r="AE131">
        <v>2826100.55</v>
      </c>
      <c r="AF131">
        <v>236110950.77000001</v>
      </c>
      <c r="AH131">
        <v>79.4801341473934</v>
      </c>
      <c r="AI131">
        <v>99.0224684624649</v>
      </c>
      <c r="AJ131">
        <v>8962881.3900000006</v>
      </c>
      <c r="AK131">
        <v>38.1053461004621</v>
      </c>
      <c r="AL131">
        <v>5934214.25</v>
      </c>
      <c r="AM131">
        <v>46610243.590000004</v>
      </c>
      <c r="AN131">
        <v>46610243.590000004</v>
      </c>
      <c r="AR131">
        <v>3360512</v>
      </c>
      <c r="AS131">
        <v>3973923.3</v>
      </c>
      <c r="AT131">
        <v>80.300224196561601</v>
      </c>
      <c r="AU131">
        <v>21930382.349999901</v>
      </c>
      <c r="AV131">
        <v>33.437405678360797</v>
      </c>
    </row>
    <row r="132" spans="1:48" x14ac:dyDescent="0.2">
      <c r="A132" t="s">
        <v>257</v>
      </c>
      <c r="B132" t="s">
        <v>76</v>
      </c>
      <c r="C132">
        <v>12294819</v>
      </c>
      <c r="H132">
        <v>-6426897</v>
      </c>
      <c r="I132">
        <v>0.82626330500709899</v>
      </c>
      <c r="N132">
        <v>20173550</v>
      </c>
      <c r="O132">
        <v>252379234</v>
      </c>
      <c r="P132">
        <v>21.347779350182201</v>
      </c>
      <c r="S132" t="s">
        <v>63</v>
      </c>
      <c r="T132" t="s">
        <v>103</v>
      </c>
      <c r="U132" t="s">
        <v>258</v>
      </c>
      <c r="V132" t="s">
        <v>160</v>
      </c>
      <c r="W132" t="s">
        <v>160</v>
      </c>
      <c r="X132" t="s">
        <v>161</v>
      </c>
      <c r="Y132" t="s">
        <v>248</v>
      </c>
      <c r="Z132" t="s">
        <v>163</v>
      </c>
      <c r="AA132" t="s">
        <v>164</v>
      </c>
      <c r="AB132" t="s">
        <v>58</v>
      </c>
      <c r="AC132" t="s">
        <v>259</v>
      </c>
      <c r="AD132">
        <v>16.9609410272734</v>
      </c>
      <c r="AE132">
        <v>2085317</v>
      </c>
      <c r="AF132">
        <v>250293917</v>
      </c>
      <c r="AH132">
        <v>82.016971332910799</v>
      </c>
      <c r="AI132">
        <v>99.173736694992897</v>
      </c>
      <c r="AK132">
        <v>29.0157990535583</v>
      </c>
      <c r="AM132">
        <v>53877362</v>
      </c>
      <c r="AN132">
        <v>53877362</v>
      </c>
      <c r="AT132">
        <v>80.509236372507701</v>
      </c>
      <c r="AU132">
        <v>26600447</v>
      </c>
      <c r="AV132">
        <v>38.259663018498401</v>
      </c>
    </row>
    <row r="133" spans="1:48" x14ac:dyDescent="0.2">
      <c r="A133" t="s">
        <v>257</v>
      </c>
      <c r="B133" t="s">
        <v>95</v>
      </c>
      <c r="C133">
        <v>14033928</v>
      </c>
      <c r="D133">
        <v>4808824</v>
      </c>
      <c r="E133">
        <v>1274662</v>
      </c>
      <c r="F133">
        <v>6597686</v>
      </c>
      <c r="G133">
        <v>18154504</v>
      </c>
      <c r="H133">
        <v>-17140989</v>
      </c>
      <c r="I133">
        <v>2.28926488314909</v>
      </c>
      <c r="L133">
        <v>4900</v>
      </c>
      <c r="M133">
        <v>5404380</v>
      </c>
      <c r="N133">
        <v>14463740</v>
      </c>
      <c r="O133">
        <v>255640841</v>
      </c>
      <c r="P133">
        <v>19.067565186111999</v>
      </c>
      <c r="Q133">
        <v>4475172</v>
      </c>
      <c r="R133">
        <v>4667424</v>
      </c>
      <c r="S133" t="s">
        <v>63</v>
      </c>
      <c r="T133" t="s">
        <v>103</v>
      </c>
      <c r="U133" t="s">
        <v>258</v>
      </c>
      <c r="V133" t="s">
        <v>160</v>
      </c>
      <c r="W133" t="s">
        <v>160</v>
      </c>
      <c r="X133" t="s">
        <v>161</v>
      </c>
      <c r="Y133" t="s">
        <v>248</v>
      </c>
      <c r="Z133" t="s">
        <v>163</v>
      </c>
      <c r="AA133" t="s">
        <v>164</v>
      </c>
      <c r="AB133" t="s">
        <v>58</v>
      </c>
      <c r="AC133" t="s">
        <v>259</v>
      </c>
      <c r="AD133">
        <v>41.701054758154697</v>
      </c>
      <c r="AE133">
        <v>5852296</v>
      </c>
      <c r="AF133">
        <v>249788544</v>
      </c>
      <c r="AG133">
        <v>212067453</v>
      </c>
      <c r="AH133">
        <v>82.955232102369706</v>
      </c>
      <c r="AI133">
        <v>97.710734725677099</v>
      </c>
      <c r="AK133">
        <v>20.845417154119001</v>
      </c>
      <c r="AL133">
        <v>8961401</v>
      </c>
      <c r="AM133">
        <v>65137996</v>
      </c>
      <c r="AN133">
        <v>48744484</v>
      </c>
      <c r="AO133">
        <v>537505</v>
      </c>
      <c r="AP133">
        <v>590239</v>
      </c>
      <c r="AQ133">
        <v>7154792</v>
      </c>
      <c r="AR133">
        <v>6305548</v>
      </c>
      <c r="AS133">
        <v>4483495</v>
      </c>
      <c r="AT133">
        <v>81.903205991674</v>
      </c>
      <c r="AU133">
        <v>31604729</v>
      </c>
      <c r="AV133">
        <v>45.549336481980497</v>
      </c>
    </row>
    <row r="134" spans="1:48" x14ac:dyDescent="0.2">
      <c r="A134" t="s">
        <v>260</v>
      </c>
      <c r="B134" t="s">
        <v>63</v>
      </c>
      <c r="D134">
        <v>0</v>
      </c>
      <c r="E134">
        <v>0</v>
      </c>
      <c r="F134">
        <v>814419.17</v>
      </c>
      <c r="G134">
        <v>2643521.61</v>
      </c>
      <c r="H134">
        <v>530378.46000000101</v>
      </c>
      <c r="I134">
        <v>2.0185866688296601</v>
      </c>
      <c r="J134">
        <v>11363235.630000001</v>
      </c>
      <c r="K134">
        <v>12.5932463831201</v>
      </c>
      <c r="L134">
        <v>308124.13</v>
      </c>
      <c r="M134">
        <v>2532320.48</v>
      </c>
      <c r="N134">
        <v>13391382.7199999</v>
      </c>
      <c r="O134">
        <v>90232774.650000006</v>
      </c>
      <c r="P134">
        <v>12.7950976735259</v>
      </c>
      <c r="Q134">
        <v>135309</v>
      </c>
      <c r="R134">
        <v>1546797.01</v>
      </c>
      <c r="S134" t="s">
        <v>63</v>
      </c>
      <c r="T134" t="s">
        <v>103</v>
      </c>
      <c r="U134" t="s">
        <v>261</v>
      </c>
      <c r="V134" t="s">
        <v>160</v>
      </c>
      <c r="W134" t="s">
        <v>160</v>
      </c>
      <c r="X134" t="s">
        <v>161</v>
      </c>
      <c r="Y134" t="s">
        <v>248</v>
      </c>
      <c r="Z134" t="s">
        <v>163</v>
      </c>
      <c r="AA134" t="s">
        <v>164</v>
      </c>
      <c r="AB134" t="s">
        <v>58</v>
      </c>
      <c r="AC134" t="s">
        <v>262</v>
      </c>
      <c r="AE134">
        <v>1821426.76000001</v>
      </c>
      <c r="AF134">
        <v>88582378.819999993</v>
      </c>
      <c r="AH134">
        <v>83.495729364673807</v>
      </c>
      <c r="AI134">
        <v>98.170957463735704</v>
      </c>
      <c r="AJ134">
        <v>3377138.7300000102</v>
      </c>
      <c r="AK134">
        <v>54.4227626692672</v>
      </c>
      <c r="AL134">
        <v>807262.6</v>
      </c>
      <c r="AM134">
        <v>11545371.65</v>
      </c>
      <c r="AN134">
        <v>11545371.65</v>
      </c>
      <c r="AO134">
        <v>1215167.1500000099</v>
      </c>
      <c r="AR134">
        <v>629718.18000000005</v>
      </c>
      <c r="AS134">
        <v>1662981.16</v>
      </c>
      <c r="AU134">
        <v>12861004.26</v>
      </c>
      <c r="AV134">
        <v>52.267297348246998</v>
      </c>
    </row>
    <row r="135" spans="1:48" x14ac:dyDescent="0.2">
      <c r="A135" t="s">
        <v>260</v>
      </c>
      <c r="B135" t="s">
        <v>62</v>
      </c>
      <c r="H135">
        <v>2301281</v>
      </c>
      <c r="N135">
        <v>11268221</v>
      </c>
      <c r="S135" t="s">
        <v>63</v>
      </c>
      <c r="T135" t="s">
        <v>103</v>
      </c>
      <c r="U135" t="s">
        <v>261</v>
      </c>
      <c r="V135" t="s">
        <v>160</v>
      </c>
      <c r="W135" t="s">
        <v>160</v>
      </c>
      <c r="X135" t="s">
        <v>161</v>
      </c>
      <c r="Y135" t="s">
        <v>248</v>
      </c>
      <c r="Z135" t="s">
        <v>163</v>
      </c>
      <c r="AA135" t="s">
        <v>164</v>
      </c>
      <c r="AB135" t="s">
        <v>58</v>
      </c>
      <c r="AC135" t="s">
        <v>262</v>
      </c>
      <c r="AE135">
        <v>2321758</v>
      </c>
      <c r="AF135">
        <v>97922280</v>
      </c>
      <c r="AK135">
        <v>41</v>
      </c>
      <c r="AO135">
        <v>960549</v>
      </c>
      <c r="AT135">
        <v>81.457468864898601</v>
      </c>
      <c r="AU135">
        <v>8966940</v>
      </c>
      <c r="AV135">
        <v>32.965919999999997</v>
      </c>
    </row>
    <row r="136" spans="1:48" x14ac:dyDescent="0.2">
      <c r="A136" t="s">
        <v>260</v>
      </c>
      <c r="B136" t="s">
        <v>76</v>
      </c>
      <c r="C136">
        <v>2583736</v>
      </c>
      <c r="H136">
        <v>-3159181</v>
      </c>
      <c r="I136">
        <v>1.6097475144418301</v>
      </c>
      <c r="N136">
        <v>9784115</v>
      </c>
      <c r="O136">
        <v>103004228</v>
      </c>
      <c r="P136">
        <v>14.327903122578601</v>
      </c>
      <c r="S136" t="s">
        <v>63</v>
      </c>
      <c r="T136" t="s">
        <v>103</v>
      </c>
      <c r="U136" t="s">
        <v>261</v>
      </c>
      <c r="V136" t="s">
        <v>160</v>
      </c>
      <c r="W136" t="s">
        <v>160</v>
      </c>
      <c r="X136" t="s">
        <v>161</v>
      </c>
      <c r="Y136" t="s">
        <v>248</v>
      </c>
      <c r="Z136" t="s">
        <v>163</v>
      </c>
      <c r="AA136" t="s">
        <v>164</v>
      </c>
      <c r="AB136" t="s">
        <v>58</v>
      </c>
      <c r="AC136" t="s">
        <v>262</v>
      </c>
      <c r="AD136">
        <v>64.174822814714801</v>
      </c>
      <c r="AE136">
        <v>1658108</v>
      </c>
      <c r="AF136">
        <v>101346120</v>
      </c>
      <c r="AH136">
        <v>85.400106100499102</v>
      </c>
      <c r="AI136">
        <v>98.390252485558193</v>
      </c>
      <c r="AK136">
        <v>34.754970392551797</v>
      </c>
      <c r="AM136">
        <v>14758346</v>
      </c>
      <c r="AN136">
        <v>14758346</v>
      </c>
      <c r="AO136">
        <v>222542</v>
      </c>
      <c r="AP136">
        <v>222542</v>
      </c>
      <c r="AQ136">
        <v>889128</v>
      </c>
      <c r="AT136">
        <v>83.941577442543306</v>
      </c>
      <c r="AU136">
        <v>12943296</v>
      </c>
      <c r="AV136">
        <v>45.976960538795197</v>
      </c>
    </row>
    <row r="137" spans="1:48" x14ac:dyDescent="0.2">
      <c r="A137" t="s">
        <v>260</v>
      </c>
      <c r="B137" t="s">
        <v>60</v>
      </c>
      <c r="C137">
        <v>4561148</v>
      </c>
      <c r="D137">
        <v>1633919</v>
      </c>
      <c r="E137">
        <v>299246</v>
      </c>
      <c r="F137">
        <v>3376274</v>
      </c>
      <c r="G137">
        <v>5130793</v>
      </c>
      <c r="H137">
        <v>-6046553</v>
      </c>
      <c r="I137">
        <v>1.5501845459716801</v>
      </c>
      <c r="L137">
        <v>305372</v>
      </c>
      <c r="M137">
        <v>2008606</v>
      </c>
      <c r="N137">
        <v>10800825</v>
      </c>
      <c r="O137">
        <v>111378481</v>
      </c>
      <c r="P137">
        <v>15.261274751987299</v>
      </c>
      <c r="Q137">
        <v>171542</v>
      </c>
      <c r="R137">
        <v>1768464</v>
      </c>
      <c r="S137" t="s">
        <v>63</v>
      </c>
      <c r="T137" t="s">
        <v>103</v>
      </c>
      <c r="U137" t="s">
        <v>261</v>
      </c>
      <c r="V137" t="s">
        <v>160</v>
      </c>
      <c r="W137" t="s">
        <v>160</v>
      </c>
      <c r="X137" t="s">
        <v>161</v>
      </c>
      <c r="Y137" t="s">
        <v>248</v>
      </c>
      <c r="Z137" t="s">
        <v>163</v>
      </c>
      <c r="AA137" t="s">
        <v>164</v>
      </c>
      <c r="AB137" t="s">
        <v>58</v>
      </c>
      <c r="AC137" t="s">
        <v>262</v>
      </c>
      <c r="AD137">
        <v>37.853891169503797</v>
      </c>
      <c r="AE137">
        <v>1726572</v>
      </c>
      <c r="AF137">
        <v>109651909</v>
      </c>
      <c r="AG137">
        <v>94479556</v>
      </c>
      <c r="AH137">
        <v>84.827477580700702</v>
      </c>
      <c r="AI137">
        <v>98.449815454028297</v>
      </c>
      <c r="AK137">
        <v>35.460367589222699</v>
      </c>
      <c r="AL137">
        <v>2779245</v>
      </c>
      <c r="AM137">
        <v>21010319</v>
      </c>
      <c r="AN137">
        <v>16997776</v>
      </c>
      <c r="AO137">
        <v>140259</v>
      </c>
      <c r="AP137">
        <v>140259</v>
      </c>
      <c r="AQ137">
        <v>1931687</v>
      </c>
      <c r="AR137">
        <v>1482848</v>
      </c>
      <c r="AS137">
        <v>2054010</v>
      </c>
      <c r="AT137">
        <v>83.977389023057</v>
      </c>
      <c r="AU137">
        <v>16847378</v>
      </c>
      <c r="AV137">
        <v>55.3119059696444</v>
      </c>
    </row>
    <row r="138" spans="1:48" x14ac:dyDescent="0.2">
      <c r="A138" t="s">
        <v>260</v>
      </c>
      <c r="B138" t="s">
        <v>87</v>
      </c>
      <c r="C138">
        <v>10697507</v>
      </c>
      <c r="D138">
        <v>653415</v>
      </c>
      <c r="E138">
        <v>2113512</v>
      </c>
      <c r="F138">
        <v>2612767</v>
      </c>
      <c r="G138">
        <v>8044545</v>
      </c>
      <c r="H138">
        <v>-10708891</v>
      </c>
      <c r="I138">
        <v>0.58316689140331901</v>
      </c>
      <c r="L138">
        <v>299745</v>
      </c>
      <c r="M138">
        <v>1808451</v>
      </c>
      <c r="N138">
        <v>10328289</v>
      </c>
      <c r="O138">
        <v>122459627</v>
      </c>
      <c r="P138">
        <v>16.460616852932301</v>
      </c>
      <c r="Q138">
        <v>54808</v>
      </c>
      <c r="R138">
        <v>2232428</v>
      </c>
      <c r="S138" t="s">
        <v>63</v>
      </c>
      <c r="T138" t="s">
        <v>103</v>
      </c>
      <c r="U138" t="s">
        <v>261</v>
      </c>
      <c r="V138" t="s">
        <v>160</v>
      </c>
      <c r="W138" t="s">
        <v>160</v>
      </c>
      <c r="X138" t="s">
        <v>161</v>
      </c>
      <c r="Y138" t="s">
        <v>248</v>
      </c>
      <c r="Z138" t="s">
        <v>163</v>
      </c>
      <c r="AA138" t="s">
        <v>164</v>
      </c>
      <c r="AB138" t="s">
        <v>58</v>
      </c>
      <c r="AC138" t="s">
        <v>262</v>
      </c>
      <c r="AD138">
        <v>6.6757983892882704</v>
      </c>
      <c r="AE138">
        <v>714144</v>
      </c>
      <c r="AF138">
        <v>121745483</v>
      </c>
      <c r="AG138">
        <v>104448734</v>
      </c>
      <c r="AH138">
        <v>85.292382933683101</v>
      </c>
      <c r="AI138">
        <v>99.416833108596705</v>
      </c>
      <c r="AK138">
        <v>30.540632378122801</v>
      </c>
      <c r="AL138">
        <v>3780958</v>
      </c>
      <c r="AM138">
        <v>23673288</v>
      </c>
      <c r="AN138">
        <v>20157610</v>
      </c>
      <c r="AO138">
        <v>-1511327</v>
      </c>
      <c r="AP138">
        <v>-1511327</v>
      </c>
      <c r="AQ138">
        <v>-5968288</v>
      </c>
      <c r="AR138">
        <v>591085</v>
      </c>
      <c r="AS138">
        <v>1481574</v>
      </c>
      <c r="AT138">
        <v>83.255746845247202</v>
      </c>
      <c r="AU138">
        <v>21037180</v>
      </c>
      <c r="AV138">
        <v>62.206700514712303</v>
      </c>
    </row>
    <row r="139" spans="1:48" x14ac:dyDescent="0.2">
      <c r="A139" t="s">
        <v>260</v>
      </c>
      <c r="B139" t="s">
        <v>88</v>
      </c>
      <c r="C139">
        <v>11436147</v>
      </c>
      <c r="D139">
        <v>574818</v>
      </c>
      <c r="E139">
        <v>1983803</v>
      </c>
      <c r="F139">
        <v>5049323</v>
      </c>
      <c r="G139">
        <v>9325726</v>
      </c>
      <c r="H139">
        <v>-2971546</v>
      </c>
      <c r="I139">
        <v>0.1738051416594163</v>
      </c>
      <c r="L139">
        <v>285642</v>
      </c>
      <c r="M139">
        <v>2500000</v>
      </c>
      <c r="N139">
        <v>8955517</v>
      </c>
      <c r="O139">
        <v>130988645</v>
      </c>
      <c r="P139">
        <v>19.742871605397561</v>
      </c>
      <c r="Q139">
        <v>23800</v>
      </c>
      <c r="R139">
        <v>1732952</v>
      </c>
      <c r="S139" t="s">
        <v>63</v>
      </c>
      <c r="T139" t="s">
        <v>103</v>
      </c>
      <c r="U139" t="s">
        <v>261</v>
      </c>
      <c r="V139" t="s">
        <v>160</v>
      </c>
      <c r="W139" t="s">
        <v>160</v>
      </c>
      <c r="X139" t="s">
        <v>161</v>
      </c>
      <c r="Y139" t="s">
        <v>248</v>
      </c>
      <c r="Z139" t="s">
        <v>163</v>
      </c>
      <c r="AA139" t="s">
        <v>164</v>
      </c>
      <c r="AB139" t="s">
        <v>89</v>
      </c>
      <c r="AC139" t="s">
        <v>262</v>
      </c>
      <c r="AD139">
        <v>1.990749157036894</v>
      </c>
      <c r="AE139">
        <v>227665</v>
      </c>
      <c r="AF139">
        <v>130760980</v>
      </c>
      <c r="AG139">
        <v>111672981</v>
      </c>
      <c r="AH139">
        <v>85.253940141147339</v>
      </c>
      <c r="AI139">
        <v>99.8261948583406</v>
      </c>
      <c r="AK139">
        <v>24.655567127135299</v>
      </c>
      <c r="AL139">
        <v>3922363</v>
      </c>
      <c r="AM139">
        <v>31670011</v>
      </c>
      <c r="AN139">
        <v>25860920</v>
      </c>
      <c r="AO139">
        <v>-1665657</v>
      </c>
      <c r="AP139">
        <v>-1665657</v>
      </c>
      <c r="AQ139">
        <v>-5999391</v>
      </c>
      <c r="AR139">
        <v>3816218</v>
      </c>
      <c r="AS139">
        <v>2455366</v>
      </c>
      <c r="AU139">
        <v>11927063</v>
      </c>
      <c r="AV139">
        <v>32.836574641762397</v>
      </c>
    </row>
    <row r="140" spans="1:48" x14ac:dyDescent="0.2">
      <c r="A140" t="s">
        <v>263</v>
      </c>
      <c r="B140" t="s">
        <v>84</v>
      </c>
      <c r="D140">
        <v>0</v>
      </c>
      <c r="E140">
        <v>0</v>
      </c>
      <c r="F140">
        <v>124933.62</v>
      </c>
      <c r="G140">
        <v>409573</v>
      </c>
      <c r="I140">
        <v>9.0669768672588997</v>
      </c>
      <c r="J140">
        <v>1410150.82</v>
      </c>
      <c r="K140">
        <v>45.725115209616199</v>
      </c>
      <c r="M140">
        <v>588426.4</v>
      </c>
      <c r="N140">
        <v>840316.25</v>
      </c>
      <c r="O140">
        <v>3083974.34</v>
      </c>
      <c r="P140">
        <v>57.315273900755003</v>
      </c>
      <c r="Q140">
        <v>83762.720000000001</v>
      </c>
      <c r="R140">
        <v>206.78</v>
      </c>
      <c r="T140" t="s">
        <v>103</v>
      </c>
      <c r="U140" t="s">
        <v>264</v>
      </c>
      <c r="V140" t="s">
        <v>160</v>
      </c>
      <c r="W140" t="s">
        <v>160</v>
      </c>
      <c r="X140" t="s">
        <v>161</v>
      </c>
      <c r="Y140" t="s">
        <v>248</v>
      </c>
      <c r="Z140" t="s">
        <v>163</v>
      </c>
      <c r="AA140" t="s">
        <v>164</v>
      </c>
      <c r="AB140" t="s">
        <v>58</v>
      </c>
      <c r="AC140" t="s">
        <v>265</v>
      </c>
      <c r="AE140">
        <v>279623.24</v>
      </c>
      <c r="AF140">
        <v>2804351.1</v>
      </c>
      <c r="AH140">
        <v>40.752868261543298</v>
      </c>
      <c r="AI140">
        <v>90.933023132741098</v>
      </c>
      <c r="AJ140">
        <v>839392.69</v>
      </c>
      <c r="AK140">
        <v>107.873029878463</v>
      </c>
      <c r="AL140">
        <v>486792.57</v>
      </c>
      <c r="AM140">
        <v>1767588.34</v>
      </c>
      <c r="AN140">
        <v>1767588.34</v>
      </c>
      <c r="AO140">
        <v>126859.53</v>
      </c>
      <c r="AS140">
        <v>23250</v>
      </c>
      <c r="AU140">
        <v>1351107.82</v>
      </c>
      <c r="AV140">
        <v>173.44433626731001</v>
      </c>
    </row>
    <row r="141" spans="1:48" x14ac:dyDescent="0.2">
      <c r="A141" t="s">
        <v>263</v>
      </c>
      <c r="B141" t="s">
        <v>85</v>
      </c>
      <c r="C141">
        <v>193739</v>
      </c>
      <c r="D141">
        <v>0</v>
      </c>
      <c r="E141">
        <v>0</v>
      </c>
      <c r="F141">
        <v>126117.81</v>
      </c>
      <c r="G141">
        <v>410142.51</v>
      </c>
      <c r="H141">
        <v>-720908</v>
      </c>
      <c r="I141">
        <v>9.5312280090145691</v>
      </c>
      <c r="J141">
        <v>1065028.83</v>
      </c>
      <c r="K141">
        <v>31.358702770000001</v>
      </c>
      <c r="M141">
        <v>913749.92</v>
      </c>
      <c r="N141">
        <v>1274813</v>
      </c>
      <c r="O141">
        <v>3396278</v>
      </c>
      <c r="P141">
        <v>66.794502687942497</v>
      </c>
      <c r="Q141">
        <v>114770.82</v>
      </c>
      <c r="T141" t="s">
        <v>103</v>
      </c>
      <c r="U141" t="s">
        <v>264</v>
      </c>
      <c r="V141" t="s">
        <v>160</v>
      </c>
      <c r="W141" t="s">
        <v>160</v>
      </c>
      <c r="X141" t="s">
        <v>161</v>
      </c>
      <c r="Y141" t="s">
        <v>248</v>
      </c>
      <c r="Z141" t="s">
        <v>163</v>
      </c>
      <c r="AA141" t="s">
        <v>164</v>
      </c>
      <c r="AB141" t="s">
        <v>58</v>
      </c>
      <c r="AC141" t="s">
        <v>265</v>
      </c>
      <c r="AD141">
        <v>167.084066708303</v>
      </c>
      <c r="AE141">
        <v>323707</v>
      </c>
      <c r="AF141">
        <v>3072572</v>
      </c>
      <c r="AH141">
        <v>44.195734271458299</v>
      </c>
      <c r="AI141">
        <v>90.468801434982694</v>
      </c>
      <c r="AJ141">
        <v>780334.78</v>
      </c>
      <c r="AK141">
        <v>149</v>
      </c>
      <c r="AL141">
        <v>652959.96</v>
      </c>
      <c r="AM141">
        <v>2268527.34</v>
      </c>
      <c r="AN141">
        <v>2268527</v>
      </c>
      <c r="AO141">
        <v>155298</v>
      </c>
      <c r="AU141">
        <v>1995721</v>
      </c>
      <c r="AV141">
        <v>234</v>
      </c>
    </row>
    <row r="142" spans="1:48" x14ac:dyDescent="0.2">
      <c r="A142" t="s">
        <v>263</v>
      </c>
      <c r="B142" t="s">
        <v>86</v>
      </c>
      <c r="C142">
        <v>201270</v>
      </c>
      <c r="H142">
        <v>-347369</v>
      </c>
      <c r="I142">
        <v>12.1354706620053</v>
      </c>
      <c r="N142">
        <v>1860320</v>
      </c>
      <c r="O142">
        <v>3726209</v>
      </c>
      <c r="P142">
        <v>68.037353782356305</v>
      </c>
      <c r="T142" t="s">
        <v>103</v>
      </c>
      <c r="U142" t="s">
        <v>264</v>
      </c>
      <c r="V142" t="s">
        <v>160</v>
      </c>
      <c r="W142" t="s">
        <v>160</v>
      </c>
      <c r="X142" t="s">
        <v>161</v>
      </c>
      <c r="Y142" t="s">
        <v>248</v>
      </c>
      <c r="Z142" t="s">
        <v>163</v>
      </c>
      <c r="AA142" t="s">
        <v>164</v>
      </c>
      <c r="AB142" t="s">
        <v>58</v>
      </c>
      <c r="AC142" t="s">
        <v>265</v>
      </c>
      <c r="AD142">
        <v>224.66984647488499</v>
      </c>
      <c r="AE142">
        <v>452193</v>
      </c>
      <c r="AF142">
        <v>3274015</v>
      </c>
      <c r="AH142">
        <v>40.815531281256597</v>
      </c>
      <c r="AI142">
        <v>87.864502501067406</v>
      </c>
      <c r="AK142">
        <v>204.5547134</v>
      </c>
      <c r="AM142">
        <v>2535214</v>
      </c>
      <c r="AN142">
        <v>2535214</v>
      </c>
      <c r="AO142">
        <v>329046</v>
      </c>
      <c r="AP142">
        <v>329046</v>
      </c>
      <c r="AQ142">
        <v>783327</v>
      </c>
      <c r="AU142">
        <v>2207689</v>
      </c>
      <c r="AV142">
        <v>242.75027451</v>
      </c>
    </row>
    <row r="143" spans="1:48" x14ac:dyDescent="0.2">
      <c r="A143" t="s">
        <v>263</v>
      </c>
      <c r="B143" t="s">
        <v>95</v>
      </c>
      <c r="C143">
        <v>69129</v>
      </c>
      <c r="F143">
        <v>175345</v>
      </c>
      <c r="G143">
        <v>145734</v>
      </c>
      <c r="H143">
        <v>-498479</v>
      </c>
      <c r="I143">
        <v>3.96422771811255</v>
      </c>
      <c r="M143">
        <v>1111440</v>
      </c>
      <c r="N143">
        <v>1940368</v>
      </c>
      <c r="O143">
        <v>3773648</v>
      </c>
      <c r="P143">
        <v>68.369969854103999</v>
      </c>
      <c r="Q143">
        <v>155343</v>
      </c>
      <c r="R143">
        <v>8965</v>
      </c>
      <c r="T143" t="s">
        <v>103</v>
      </c>
      <c r="U143" t="s">
        <v>264</v>
      </c>
      <c r="V143" t="s">
        <v>160</v>
      </c>
      <c r="W143" t="s">
        <v>160</v>
      </c>
      <c r="X143" t="s">
        <v>161</v>
      </c>
      <c r="Y143" t="s">
        <v>248</v>
      </c>
      <c r="Z143" t="s">
        <v>163</v>
      </c>
      <c r="AA143" t="s">
        <v>164</v>
      </c>
      <c r="AB143" t="s">
        <v>58</v>
      </c>
      <c r="AC143" t="s">
        <v>265</v>
      </c>
      <c r="AD143">
        <v>216.40122090584299</v>
      </c>
      <c r="AE143">
        <v>149596</v>
      </c>
      <c r="AF143">
        <v>3624052</v>
      </c>
      <c r="AG143">
        <v>1721745</v>
      </c>
      <c r="AH143">
        <v>45.625479641980398</v>
      </c>
      <c r="AI143">
        <v>96.035772281887404</v>
      </c>
      <c r="AK143">
        <v>192.74902236502101</v>
      </c>
      <c r="AL143">
        <v>811984</v>
      </c>
      <c r="AM143">
        <v>2692582</v>
      </c>
      <c r="AN143">
        <v>2580042</v>
      </c>
      <c r="AO143">
        <v>48063</v>
      </c>
      <c r="AP143">
        <v>48063</v>
      </c>
      <c r="AQ143">
        <v>260538</v>
      </c>
      <c r="AR143">
        <v>281643</v>
      </c>
      <c r="AS143">
        <v>2128</v>
      </c>
      <c r="AU143">
        <v>2438847</v>
      </c>
      <c r="AV143">
        <v>242.266093312127</v>
      </c>
    </row>
    <row r="144" spans="1:48" x14ac:dyDescent="0.2">
      <c r="A144" t="s">
        <v>263</v>
      </c>
      <c r="B144" t="s">
        <v>50</v>
      </c>
      <c r="C144">
        <v>635339</v>
      </c>
      <c r="D144">
        <v>0</v>
      </c>
      <c r="E144">
        <v>0</v>
      </c>
      <c r="F144">
        <v>134027</v>
      </c>
      <c r="G144">
        <v>0</v>
      </c>
      <c r="H144">
        <v>-594022</v>
      </c>
      <c r="I144">
        <v>-3.1377296134040403E-2</v>
      </c>
      <c r="L144">
        <v>0</v>
      </c>
      <c r="M144">
        <v>1290465</v>
      </c>
      <c r="N144">
        <v>2937053</v>
      </c>
      <c r="O144">
        <v>5204400</v>
      </c>
      <c r="P144">
        <v>55.409000076858042</v>
      </c>
      <c r="Q144">
        <v>19538</v>
      </c>
      <c r="R144">
        <v>2190</v>
      </c>
      <c r="T144" t="s">
        <v>103</v>
      </c>
      <c r="U144" t="s">
        <v>264</v>
      </c>
      <c r="V144" t="s">
        <v>160</v>
      </c>
      <c r="W144" t="s">
        <v>160</v>
      </c>
      <c r="X144" t="s">
        <v>161</v>
      </c>
      <c r="Y144" t="s">
        <v>248</v>
      </c>
      <c r="Z144" t="s">
        <v>163</v>
      </c>
      <c r="AA144" t="s">
        <v>164</v>
      </c>
      <c r="AB144" t="s">
        <v>58</v>
      </c>
      <c r="AC144" t="s">
        <v>265</v>
      </c>
      <c r="AD144">
        <v>-0.25702813773434341</v>
      </c>
      <c r="AE144">
        <v>-1633</v>
      </c>
      <c r="AF144">
        <v>5206033</v>
      </c>
      <c r="AG144">
        <v>2754706</v>
      </c>
      <c r="AH144">
        <v>52.930328183844438</v>
      </c>
      <c r="AI144">
        <v>100.031377296134</v>
      </c>
      <c r="AK144">
        <v>203.09880479051901</v>
      </c>
      <c r="AL144">
        <v>834987</v>
      </c>
      <c r="AM144">
        <v>2676904</v>
      </c>
      <c r="AN144">
        <v>2883706</v>
      </c>
      <c r="AO144">
        <v>-336796</v>
      </c>
      <c r="AP144">
        <v>-336796</v>
      </c>
      <c r="AQ144">
        <v>-879221</v>
      </c>
      <c r="AR144">
        <v>143615</v>
      </c>
      <c r="AS144">
        <v>252082</v>
      </c>
      <c r="AU144">
        <v>3531075</v>
      </c>
      <c r="AV144">
        <v>244.17574763740501</v>
      </c>
    </row>
    <row r="145" spans="1:48" x14ac:dyDescent="0.2">
      <c r="A145" t="s">
        <v>266</v>
      </c>
      <c r="B145" t="s">
        <v>85</v>
      </c>
      <c r="C145">
        <v>981993</v>
      </c>
      <c r="D145">
        <v>45127.49</v>
      </c>
      <c r="E145">
        <v>0</v>
      </c>
      <c r="F145">
        <v>171342.54</v>
      </c>
      <c r="G145">
        <v>148665.89000000001</v>
      </c>
      <c r="H145">
        <v>237014</v>
      </c>
      <c r="I145">
        <v>3.64876068950637</v>
      </c>
      <c r="J145">
        <v>1540510.74</v>
      </c>
      <c r="K145">
        <v>8.8969146820000002</v>
      </c>
      <c r="L145">
        <v>24536.6</v>
      </c>
      <c r="M145">
        <v>49456.84</v>
      </c>
      <c r="N145">
        <v>1617910</v>
      </c>
      <c r="O145">
        <v>17315112</v>
      </c>
      <c r="P145">
        <v>4.0461245644844803</v>
      </c>
      <c r="Q145">
        <v>4429.57</v>
      </c>
      <c r="S145" t="s">
        <v>49</v>
      </c>
      <c r="T145" t="s">
        <v>103</v>
      </c>
      <c r="U145" t="s">
        <v>267</v>
      </c>
      <c r="V145" t="s">
        <v>268</v>
      </c>
      <c r="W145" t="s">
        <v>160</v>
      </c>
      <c r="X145" t="s">
        <v>161</v>
      </c>
      <c r="Y145" t="s">
        <v>269</v>
      </c>
      <c r="Z145" t="s">
        <v>163</v>
      </c>
      <c r="AA145" t="s">
        <v>164</v>
      </c>
      <c r="AB145" t="s">
        <v>58</v>
      </c>
      <c r="AC145" t="s">
        <v>270</v>
      </c>
      <c r="AD145">
        <v>64.337220326417807</v>
      </c>
      <c r="AE145">
        <v>631787</v>
      </c>
      <c r="AF145">
        <v>16683325</v>
      </c>
      <c r="AH145">
        <v>86.7975442492084</v>
      </c>
      <c r="AI145">
        <v>96.351239310493597</v>
      </c>
      <c r="AJ145">
        <v>767861.86</v>
      </c>
      <c r="AK145">
        <v>35</v>
      </c>
      <c r="AL145">
        <v>71082.720000000001</v>
      </c>
      <c r="AM145">
        <v>700590.98</v>
      </c>
      <c r="AN145">
        <v>700591</v>
      </c>
      <c r="AO145">
        <v>458442</v>
      </c>
      <c r="AR145">
        <v>12815.48</v>
      </c>
      <c r="AS145">
        <v>168714.7</v>
      </c>
      <c r="AT145">
        <v>94.250304586721995</v>
      </c>
      <c r="AU145">
        <v>1380896</v>
      </c>
      <c r="AV145">
        <v>30</v>
      </c>
    </row>
    <row r="146" spans="1:48" x14ac:dyDescent="0.2">
      <c r="A146" t="s">
        <v>266</v>
      </c>
      <c r="B146" t="s">
        <v>87</v>
      </c>
      <c r="C146">
        <v>431191</v>
      </c>
      <c r="D146">
        <v>115960</v>
      </c>
      <c r="E146">
        <v>0</v>
      </c>
      <c r="F146">
        <v>241402</v>
      </c>
      <c r="G146">
        <v>321574</v>
      </c>
      <c r="H146">
        <v>-1894412</v>
      </c>
      <c r="I146">
        <v>2.9920768870177099</v>
      </c>
      <c r="L146">
        <v>17388</v>
      </c>
      <c r="M146">
        <v>0</v>
      </c>
      <c r="N146">
        <v>4079900</v>
      </c>
      <c r="O146">
        <v>22795838</v>
      </c>
      <c r="P146">
        <v>8.2267692900783</v>
      </c>
      <c r="Q146">
        <v>11801</v>
      </c>
      <c r="R146">
        <v>7980</v>
      </c>
      <c r="S146" t="s">
        <v>49</v>
      </c>
      <c r="T146" t="s">
        <v>103</v>
      </c>
      <c r="U146" t="s">
        <v>267</v>
      </c>
      <c r="V146" t="s">
        <v>268</v>
      </c>
      <c r="W146" t="s">
        <v>160</v>
      </c>
      <c r="X146" t="s">
        <v>161</v>
      </c>
      <c r="Y146" t="s">
        <v>269</v>
      </c>
      <c r="Z146" t="s">
        <v>163</v>
      </c>
      <c r="AA146" t="s">
        <v>164</v>
      </c>
      <c r="AB146" t="s">
        <v>58</v>
      </c>
      <c r="AC146" t="s">
        <v>270</v>
      </c>
      <c r="AD146">
        <v>158.18256874563701</v>
      </c>
      <c r="AE146">
        <v>682069</v>
      </c>
      <c r="AF146">
        <v>22113769</v>
      </c>
      <c r="AG146">
        <v>16490445</v>
      </c>
      <c r="AH146">
        <v>72.339718329284494</v>
      </c>
      <c r="AI146">
        <v>97.007923112982297</v>
      </c>
      <c r="AK146">
        <v>66.418528655155995</v>
      </c>
      <c r="AL146">
        <v>0</v>
      </c>
      <c r="AM146">
        <v>1012654</v>
      </c>
      <c r="AN146">
        <v>1875361</v>
      </c>
      <c r="AO146">
        <v>339520</v>
      </c>
      <c r="AP146">
        <v>339520</v>
      </c>
      <c r="AQ146">
        <v>147596</v>
      </c>
      <c r="AR146">
        <v>0</v>
      </c>
      <c r="AS146">
        <v>296549</v>
      </c>
      <c r="AT146">
        <v>90.724965031797893</v>
      </c>
      <c r="AU146">
        <v>5974312</v>
      </c>
      <c r="AV146">
        <v>97.258514367225203</v>
      </c>
    </row>
    <row r="147" spans="1:48" x14ac:dyDescent="0.2">
      <c r="A147" t="s">
        <v>271</v>
      </c>
      <c r="B147" t="s">
        <v>60</v>
      </c>
      <c r="C147">
        <v>1523718</v>
      </c>
      <c r="E147">
        <v>16010</v>
      </c>
      <c r="F147">
        <v>926285</v>
      </c>
      <c r="G147">
        <v>10283930</v>
      </c>
      <c r="H147">
        <v>21871501</v>
      </c>
      <c r="I147">
        <v>-21.526091568399998</v>
      </c>
      <c r="N147">
        <v>29904121</v>
      </c>
      <c r="O147">
        <v>13489741</v>
      </c>
      <c r="P147">
        <v>85.088787101249807</v>
      </c>
      <c r="T147" t="s">
        <v>103</v>
      </c>
      <c r="U147" t="s">
        <v>272</v>
      </c>
      <c r="V147" t="s">
        <v>160</v>
      </c>
      <c r="W147" t="s">
        <v>160</v>
      </c>
      <c r="X147" t="s">
        <v>161</v>
      </c>
      <c r="Y147" t="s">
        <v>248</v>
      </c>
      <c r="Z147" t="s">
        <v>163</v>
      </c>
      <c r="AA147" t="s">
        <v>164</v>
      </c>
      <c r="AB147" t="s">
        <v>58</v>
      </c>
      <c r="AC147" t="s">
        <v>273</v>
      </c>
      <c r="AD147">
        <v>-190.57424011529699</v>
      </c>
      <c r="AE147">
        <v>-2903814</v>
      </c>
      <c r="AF147">
        <v>16393554</v>
      </c>
      <c r="AG147">
        <v>4657889</v>
      </c>
      <c r="AH147">
        <v>34.529121055771199</v>
      </c>
      <c r="AI147">
        <v>121.526084155359</v>
      </c>
      <c r="AK147">
        <v>656.69003560789804</v>
      </c>
      <c r="AM147">
        <v>13432555</v>
      </c>
      <c r="AN147">
        <v>11478257</v>
      </c>
      <c r="AO147">
        <v>-2992396</v>
      </c>
      <c r="AP147">
        <v>-2992396</v>
      </c>
      <c r="AQ147">
        <v>360511</v>
      </c>
      <c r="AR147">
        <v>609584</v>
      </c>
      <c r="AS147">
        <v>1596746</v>
      </c>
      <c r="AU147">
        <v>8032620</v>
      </c>
      <c r="AV147">
        <v>176.395136771441</v>
      </c>
    </row>
    <row r="148" spans="1:48" x14ac:dyDescent="0.2">
      <c r="A148" t="s">
        <v>274</v>
      </c>
      <c r="B148" t="s">
        <v>50</v>
      </c>
      <c r="C148">
        <v>49617916</v>
      </c>
      <c r="D148">
        <v>11860151</v>
      </c>
      <c r="E148">
        <v>2070291</v>
      </c>
      <c r="F148">
        <v>9686305</v>
      </c>
      <c r="G148">
        <v>37082531</v>
      </c>
      <c r="H148">
        <v>-46202152</v>
      </c>
      <c r="I148">
        <v>1.4608803074495991</v>
      </c>
      <c r="L148">
        <v>1400</v>
      </c>
      <c r="M148">
        <v>5876753</v>
      </c>
      <c r="N148">
        <v>37273303</v>
      </c>
      <c r="O148">
        <v>301386635</v>
      </c>
      <c r="P148">
        <v>22.88467038360875</v>
      </c>
      <c r="Q148">
        <v>1138899</v>
      </c>
      <c r="R148">
        <v>4512036</v>
      </c>
      <c r="U148" t="s">
        <v>275</v>
      </c>
      <c r="AB148" t="s">
        <v>58</v>
      </c>
      <c r="AC148" t="s">
        <v>276</v>
      </c>
      <c r="AD148">
        <v>8.8736052517804254</v>
      </c>
      <c r="AE148">
        <v>4402898</v>
      </c>
      <c r="AF148">
        <v>296983737</v>
      </c>
      <c r="AG148">
        <v>245072071</v>
      </c>
      <c r="AH148">
        <v>81.314843639300733</v>
      </c>
      <c r="AI148">
        <v>98.5391196925504</v>
      </c>
      <c r="AK148">
        <v>45.1822352817926</v>
      </c>
      <c r="AL148">
        <v>21782949</v>
      </c>
      <c r="AM148">
        <v>108556141</v>
      </c>
      <c r="AN148">
        <v>68971338</v>
      </c>
      <c r="AO148">
        <v>-3594796</v>
      </c>
      <c r="AP148">
        <v>6632418</v>
      </c>
      <c r="AQ148">
        <v>-3382619</v>
      </c>
      <c r="AR148">
        <v>8305606</v>
      </c>
      <c r="AS148">
        <v>6239220</v>
      </c>
      <c r="AT148">
        <v>77.384395375166804</v>
      </c>
      <c r="AU148">
        <v>83475455</v>
      </c>
      <c r="AV148">
        <v>101.18791050164501</v>
      </c>
    </row>
    <row r="149" spans="1:48" x14ac:dyDescent="0.2">
      <c r="A149" t="s">
        <v>277</v>
      </c>
      <c r="B149" t="s">
        <v>63</v>
      </c>
      <c r="D149">
        <v>0</v>
      </c>
      <c r="E149">
        <v>0</v>
      </c>
      <c r="F149">
        <v>1484482.99</v>
      </c>
      <c r="G149">
        <v>4890170.55</v>
      </c>
      <c r="I149">
        <v>-0.42339849803558399</v>
      </c>
      <c r="J149">
        <v>22257018.559999999</v>
      </c>
      <c r="K149">
        <v>13.6597249054921</v>
      </c>
      <c r="L149">
        <v>1721817.02</v>
      </c>
      <c r="M149">
        <v>3511464.33</v>
      </c>
      <c r="N149">
        <v>30221830.920000002</v>
      </c>
      <c r="O149">
        <v>162938995.58000001</v>
      </c>
      <c r="P149">
        <v>14.443531928147401</v>
      </c>
      <c r="Q149">
        <v>1259728.26</v>
      </c>
      <c r="R149">
        <v>22495.79</v>
      </c>
      <c r="S149" t="s">
        <v>63</v>
      </c>
      <c r="T149" t="s">
        <v>51</v>
      </c>
      <c r="U149" t="s">
        <v>278</v>
      </c>
      <c r="V149" t="s">
        <v>279</v>
      </c>
      <c r="W149" t="s">
        <v>131</v>
      </c>
      <c r="X149" t="s">
        <v>132</v>
      </c>
      <c r="Y149" t="s">
        <v>280</v>
      </c>
      <c r="Z149" t="s">
        <v>134</v>
      </c>
      <c r="AA149" t="s">
        <v>135</v>
      </c>
      <c r="AB149" t="s">
        <v>58</v>
      </c>
      <c r="AC149" t="s">
        <v>281</v>
      </c>
      <c r="AF149">
        <v>163584539.44999999</v>
      </c>
      <c r="AH149">
        <v>84.836855240175097</v>
      </c>
      <c r="AI149">
        <v>100.396187461266</v>
      </c>
      <c r="AJ149">
        <v>3252997.3100000098</v>
      </c>
      <c r="AK149">
        <v>66.509091676878498</v>
      </c>
      <c r="AL149">
        <v>2326708.19</v>
      </c>
      <c r="AM149">
        <v>23534145.850000001</v>
      </c>
      <c r="AN149">
        <v>23534145.850000001</v>
      </c>
      <c r="AR149">
        <v>822833.85</v>
      </c>
      <c r="AS149">
        <v>5114100.87</v>
      </c>
      <c r="AU149">
        <v>33544069.280000001</v>
      </c>
      <c r="AV149">
        <v>73.820331563124398</v>
      </c>
    </row>
    <row r="150" spans="1:48" x14ac:dyDescent="0.2">
      <c r="A150" t="s">
        <v>282</v>
      </c>
      <c r="B150" t="s">
        <v>62</v>
      </c>
      <c r="H150">
        <v>486861.24</v>
      </c>
      <c r="N150">
        <v>1184690</v>
      </c>
      <c r="T150" t="s">
        <v>167</v>
      </c>
      <c r="U150" t="s">
        <v>283</v>
      </c>
      <c r="V150" t="s">
        <v>284</v>
      </c>
      <c r="W150" t="s">
        <v>285</v>
      </c>
      <c r="X150" t="s">
        <v>286</v>
      </c>
      <c r="Y150" t="s">
        <v>287</v>
      </c>
      <c r="Z150" t="s">
        <v>288</v>
      </c>
      <c r="AA150" t="s">
        <v>289</v>
      </c>
      <c r="AB150" t="s">
        <v>58</v>
      </c>
      <c r="AC150" t="s">
        <v>290</v>
      </c>
      <c r="AU150">
        <v>697828.76</v>
      </c>
    </row>
    <row r="151" spans="1:48" x14ac:dyDescent="0.2">
      <c r="A151" t="s">
        <v>291</v>
      </c>
      <c r="B151" t="s">
        <v>63</v>
      </c>
      <c r="C151">
        <v>17959171.579999998</v>
      </c>
      <c r="D151">
        <v>0</v>
      </c>
      <c r="E151">
        <v>0</v>
      </c>
      <c r="F151">
        <v>11524382.949999999</v>
      </c>
      <c r="G151">
        <v>16346308.99</v>
      </c>
      <c r="I151">
        <v>2.8915795346033799</v>
      </c>
      <c r="J151">
        <v>43814159.530000001</v>
      </c>
      <c r="K151">
        <v>17.2448922134468</v>
      </c>
      <c r="L151">
        <v>1275284.1399999999</v>
      </c>
      <c r="M151">
        <v>2960110.83</v>
      </c>
      <c r="N151">
        <v>22605721.829999998</v>
      </c>
      <c r="O151">
        <v>254070358.84999999</v>
      </c>
      <c r="P151">
        <v>20.033550600072299</v>
      </c>
      <c r="Q151">
        <v>1316003.25</v>
      </c>
      <c r="R151">
        <v>2937775.15</v>
      </c>
      <c r="S151" t="s">
        <v>63</v>
      </c>
      <c r="U151" t="s">
        <v>292</v>
      </c>
      <c r="V151" t="s">
        <v>284</v>
      </c>
      <c r="W151" t="s">
        <v>285</v>
      </c>
      <c r="X151" t="s">
        <v>286</v>
      </c>
      <c r="Y151" t="s">
        <v>287</v>
      </c>
      <c r="Z151" t="s">
        <v>288</v>
      </c>
      <c r="AA151" t="s">
        <v>289</v>
      </c>
      <c r="AB151" t="s">
        <v>58</v>
      </c>
      <c r="AC151" t="s">
        <v>293</v>
      </c>
      <c r="AD151">
        <v>40.907491012455502</v>
      </c>
      <c r="AE151">
        <v>7346646.49999996</v>
      </c>
      <c r="AF151">
        <v>246723242.96000001</v>
      </c>
      <c r="AH151">
        <v>75.534668396049298</v>
      </c>
      <c r="AI151">
        <v>97.108235717359904</v>
      </c>
      <c r="AJ151">
        <v>11228140.609999999</v>
      </c>
      <c r="AK151">
        <v>32.984569111388403</v>
      </c>
      <c r="AL151">
        <v>3292005.73</v>
      </c>
      <c r="AM151">
        <v>50899313.899999999</v>
      </c>
      <c r="AN151">
        <v>50899313.899999999</v>
      </c>
      <c r="AO151">
        <v>2245450.0499999602</v>
      </c>
      <c r="AR151">
        <v>4293662.63</v>
      </c>
      <c r="AS151">
        <v>6301660.25</v>
      </c>
      <c r="AU151">
        <v>37351423.450000003</v>
      </c>
      <c r="AV151">
        <v>54.500387886762702</v>
      </c>
    </row>
    <row r="152" spans="1:48" x14ac:dyDescent="0.2">
      <c r="A152" t="s">
        <v>291</v>
      </c>
      <c r="B152" t="s">
        <v>49</v>
      </c>
      <c r="C152">
        <v>21146790</v>
      </c>
      <c r="H152">
        <v>-19793347</v>
      </c>
      <c r="I152">
        <v>1.9321384790015601</v>
      </c>
      <c r="N152">
        <v>25769734</v>
      </c>
      <c r="O152">
        <v>283438121</v>
      </c>
      <c r="P152">
        <v>25.064242858143999</v>
      </c>
      <c r="S152" t="s">
        <v>63</v>
      </c>
      <c r="U152" t="s">
        <v>292</v>
      </c>
      <c r="V152" t="s">
        <v>284</v>
      </c>
      <c r="W152" t="s">
        <v>285</v>
      </c>
      <c r="X152" t="s">
        <v>286</v>
      </c>
      <c r="Y152" t="s">
        <v>287</v>
      </c>
      <c r="Z152" t="s">
        <v>288</v>
      </c>
      <c r="AA152" t="s">
        <v>289</v>
      </c>
      <c r="AB152" t="s">
        <v>58</v>
      </c>
      <c r="AC152" t="s">
        <v>293</v>
      </c>
      <c r="AD152">
        <v>25.897155076491501</v>
      </c>
      <c r="AE152">
        <v>5476417</v>
      </c>
      <c r="AF152">
        <v>272525041</v>
      </c>
      <c r="AH152">
        <v>75.123190998009804</v>
      </c>
      <c r="AI152">
        <v>96.149748678301506</v>
      </c>
      <c r="AK152">
        <v>34</v>
      </c>
      <c r="AN152">
        <v>71041619</v>
      </c>
      <c r="AT152">
        <v>79.890266297133294</v>
      </c>
      <c r="AU152">
        <v>45563081</v>
      </c>
      <c r="AV152">
        <v>60</v>
      </c>
    </row>
    <row r="153" spans="1:48" x14ac:dyDescent="0.2">
      <c r="A153" t="s">
        <v>291</v>
      </c>
      <c r="B153" t="s">
        <v>85</v>
      </c>
      <c r="C153">
        <v>27189618</v>
      </c>
      <c r="H153">
        <v>-4177777</v>
      </c>
      <c r="I153">
        <v>1.7635541956077401</v>
      </c>
      <c r="N153">
        <v>17207331</v>
      </c>
      <c r="O153">
        <v>278185837</v>
      </c>
      <c r="P153">
        <v>23.383755155011698</v>
      </c>
      <c r="S153" t="s">
        <v>63</v>
      </c>
      <c r="U153" t="s">
        <v>292</v>
      </c>
      <c r="V153" t="s">
        <v>284</v>
      </c>
      <c r="W153" t="s">
        <v>285</v>
      </c>
      <c r="X153" t="s">
        <v>286</v>
      </c>
      <c r="Y153" t="s">
        <v>287</v>
      </c>
      <c r="Z153" t="s">
        <v>288</v>
      </c>
      <c r="AA153" t="s">
        <v>289</v>
      </c>
      <c r="AB153" t="s">
        <v>58</v>
      </c>
      <c r="AC153" t="s">
        <v>293</v>
      </c>
      <c r="AD153">
        <v>18.043497337844201</v>
      </c>
      <c r="AE153">
        <v>4905958</v>
      </c>
      <c r="AF153">
        <v>273279879</v>
      </c>
      <c r="AH153">
        <v>77.388587183897499</v>
      </c>
      <c r="AI153">
        <v>98.236445804392304</v>
      </c>
      <c r="AK153">
        <v>23</v>
      </c>
      <c r="AN153">
        <v>65050295</v>
      </c>
      <c r="AT153">
        <v>79.426941937141905</v>
      </c>
      <c r="AU153">
        <v>21385108</v>
      </c>
      <c r="AV153">
        <v>28</v>
      </c>
    </row>
    <row r="154" spans="1:48" x14ac:dyDescent="0.2">
      <c r="A154" t="s">
        <v>294</v>
      </c>
      <c r="B154" t="s">
        <v>85</v>
      </c>
      <c r="C154">
        <v>5374081</v>
      </c>
      <c r="H154">
        <v>-4358752</v>
      </c>
      <c r="N154">
        <v>24001201</v>
      </c>
      <c r="O154">
        <v>112918199</v>
      </c>
      <c r="P154">
        <v>23.852998222190902</v>
      </c>
      <c r="S154" t="s">
        <v>102</v>
      </c>
      <c r="U154" t="s">
        <v>295</v>
      </c>
      <c r="V154" t="s">
        <v>284</v>
      </c>
      <c r="W154" t="s">
        <v>285</v>
      </c>
      <c r="X154" t="s">
        <v>286</v>
      </c>
      <c r="Y154" t="s">
        <v>287</v>
      </c>
      <c r="Z154" t="s">
        <v>288</v>
      </c>
      <c r="AA154" t="s">
        <v>289</v>
      </c>
      <c r="AB154" t="s">
        <v>58</v>
      </c>
      <c r="AC154" t="s">
        <v>296</v>
      </c>
      <c r="AF154">
        <v>114321445</v>
      </c>
      <c r="AH154">
        <v>81.486377585600707</v>
      </c>
      <c r="AI154">
        <v>101.24271022069701</v>
      </c>
      <c r="AK154">
        <v>76</v>
      </c>
      <c r="AN154">
        <v>26934376</v>
      </c>
      <c r="AT154">
        <v>82.470035276306902</v>
      </c>
      <c r="AU154">
        <v>28359953</v>
      </c>
      <c r="AV154">
        <v>89</v>
      </c>
    </row>
    <row r="155" spans="1:48" x14ac:dyDescent="0.2">
      <c r="A155" t="s">
        <v>297</v>
      </c>
      <c r="B155" t="s">
        <v>84</v>
      </c>
      <c r="C155">
        <v>617703.77</v>
      </c>
      <c r="D155">
        <v>0</v>
      </c>
      <c r="E155">
        <v>0</v>
      </c>
      <c r="F155">
        <v>788004.8</v>
      </c>
      <c r="G155">
        <v>534202.37</v>
      </c>
      <c r="I155">
        <v>3.4955650135166398</v>
      </c>
      <c r="J155">
        <v>3867503.64</v>
      </c>
      <c r="K155">
        <v>8.2064962271017592</v>
      </c>
      <c r="L155">
        <v>26699</v>
      </c>
      <c r="M155">
        <v>1186258.1100000001</v>
      </c>
      <c r="N155">
        <v>10475092.16</v>
      </c>
      <c r="O155">
        <v>47127343.18</v>
      </c>
      <c r="P155">
        <v>15.450556913826</v>
      </c>
      <c r="Q155">
        <v>62477.93</v>
      </c>
      <c r="R155">
        <v>85071.44</v>
      </c>
      <c r="S155" t="s">
        <v>84</v>
      </c>
      <c r="U155" t="s">
        <v>298</v>
      </c>
      <c r="V155" t="s">
        <v>284</v>
      </c>
      <c r="W155" t="s">
        <v>285</v>
      </c>
      <c r="X155" t="s">
        <v>286</v>
      </c>
      <c r="Y155" t="s">
        <v>287</v>
      </c>
      <c r="Z155" t="s">
        <v>288</v>
      </c>
      <c r="AA155" t="s">
        <v>289</v>
      </c>
      <c r="AB155" t="s">
        <v>58</v>
      </c>
      <c r="AC155" t="s">
        <v>299</v>
      </c>
      <c r="AD155">
        <v>266.69206179525202</v>
      </c>
      <c r="AE155">
        <v>1647366.92</v>
      </c>
      <c r="AF155">
        <v>45479703.759999998</v>
      </c>
      <c r="AH155">
        <v>86.154245837543499</v>
      </c>
      <c r="AI155">
        <v>96.503856765897197</v>
      </c>
      <c r="AJ155">
        <v>2331262.6</v>
      </c>
      <c r="AK155">
        <v>82.916836870794995</v>
      </c>
      <c r="AL155">
        <v>3237772.1</v>
      </c>
      <c r="AM155">
        <v>7281436.9800000004</v>
      </c>
      <c r="AN155">
        <v>7281436.9800000004</v>
      </c>
      <c r="AO155">
        <v>578295.94000000204</v>
      </c>
      <c r="AR155">
        <v>1193.3900000000001</v>
      </c>
      <c r="AS155">
        <v>929374.08</v>
      </c>
      <c r="AT155">
        <v>83.994400177114201</v>
      </c>
      <c r="AU155">
        <v>13136386.32</v>
      </c>
      <c r="AV155">
        <v>103.982627067138</v>
      </c>
    </row>
    <row r="156" spans="1:48" x14ac:dyDescent="0.2">
      <c r="A156" t="s">
        <v>300</v>
      </c>
      <c r="B156" t="s">
        <v>50</v>
      </c>
      <c r="C156">
        <v>17394495</v>
      </c>
      <c r="D156">
        <v>2593046</v>
      </c>
      <c r="E156">
        <v>5507018</v>
      </c>
      <c r="F156">
        <v>3814506</v>
      </c>
      <c r="G156">
        <v>4528066</v>
      </c>
      <c r="H156">
        <v>-11172812</v>
      </c>
      <c r="I156">
        <v>1.1582359924789749</v>
      </c>
      <c r="L156">
        <v>158315</v>
      </c>
      <c r="M156">
        <v>534311</v>
      </c>
      <c r="N156">
        <v>23639307</v>
      </c>
      <c r="O156">
        <v>126087603</v>
      </c>
      <c r="P156">
        <v>33.57825035344672</v>
      </c>
      <c r="Q156">
        <v>2197901</v>
      </c>
      <c r="R156">
        <v>0</v>
      </c>
      <c r="S156" t="s">
        <v>63</v>
      </c>
      <c r="T156" t="s">
        <v>167</v>
      </c>
      <c r="U156" t="s">
        <v>301</v>
      </c>
      <c r="V156" t="s">
        <v>285</v>
      </c>
      <c r="W156" t="s">
        <v>285</v>
      </c>
      <c r="X156" t="s">
        <v>286</v>
      </c>
      <c r="Y156" t="s">
        <v>302</v>
      </c>
      <c r="Z156" t="s">
        <v>288</v>
      </c>
      <c r="AA156" t="s">
        <v>289</v>
      </c>
      <c r="AB156" t="s">
        <v>58</v>
      </c>
      <c r="AC156" t="s">
        <v>303</v>
      </c>
      <c r="AD156">
        <v>8.3957137013750618</v>
      </c>
      <c r="AE156">
        <v>1460392</v>
      </c>
      <c r="AF156">
        <v>124624711</v>
      </c>
      <c r="AG156">
        <v>90259693</v>
      </c>
      <c r="AH156">
        <v>71.584906725524789</v>
      </c>
      <c r="AI156">
        <v>98.839781259066356</v>
      </c>
      <c r="AK156">
        <v>68.286220699841806</v>
      </c>
      <c r="AL156">
        <v>8322707</v>
      </c>
      <c r="AM156">
        <v>38147193</v>
      </c>
      <c r="AN156">
        <v>42338011</v>
      </c>
      <c r="AO156">
        <v>-3198459</v>
      </c>
      <c r="AP156">
        <v>-3198459</v>
      </c>
      <c r="AQ156">
        <v>-21499490</v>
      </c>
      <c r="AR156">
        <v>5933199</v>
      </c>
      <c r="AS156">
        <v>4558124</v>
      </c>
      <c r="AT156">
        <v>76.542457175566909</v>
      </c>
      <c r="AU156">
        <v>34812119</v>
      </c>
      <c r="AV156">
        <v>100.560817669619</v>
      </c>
    </row>
    <row r="157" spans="1:48" x14ac:dyDescent="0.2">
      <c r="A157" t="s">
        <v>304</v>
      </c>
      <c r="B157" t="s">
        <v>76</v>
      </c>
      <c r="C157">
        <v>7118817</v>
      </c>
      <c r="H157">
        <v>-28239429</v>
      </c>
      <c r="N157">
        <v>7865675</v>
      </c>
      <c r="O157">
        <v>18272576</v>
      </c>
      <c r="P157">
        <v>88.743820247347699</v>
      </c>
      <c r="S157" t="s">
        <v>76</v>
      </c>
      <c r="T157" t="s">
        <v>167</v>
      </c>
      <c r="U157" t="s">
        <v>305</v>
      </c>
      <c r="V157" t="s">
        <v>284</v>
      </c>
      <c r="W157" t="s">
        <v>285</v>
      </c>
      <c r="X157" t="s">
        <v>286</v>
      </c>
      <c r="Y157" t="s">
        <v>287</v>
      </c>
      <c r="Z157" t="s">
        <v>288</v>
      </c>
      <c r="AA157" t="s">
        <v>289</v>
      </c>
      <c r="AB157" t="s">
        <v>58</v>
      </c>
      <c r="AC157" t="s">
        <v>306</v>
      </c>
      <c r="AE157">
        <v>-3242106</v>
      </c>
      <c r="AF157">
        <v>21514683</v>
      </c>
      <c r="AH157">
        <v>11.672103593932199</v>
      </c>
      <c r="AI157">
        <v>117.743021016851</v>
      </c>
      <c r="AK157">
        <v>131.61444209984401</v>
      </c>
      <c r="AM157">
        <v>16215782</v>
      </c>
      <c r="AN157">
        <v>16215782</v>
      </c>
      <c r="AO157">
        <v>224191</v>
      </c>
      <c r="AP157">
        <v>224191</v>
      </c>
      <c r="AU157">
        <v>36105104</v>
      </c>
      <c r="AV157">
        <v>604.13799450356805</v>
      </c>
    </row>
    <row r="158" spans="1:48" x14ac:dyDescent="0.2">
      <c r="A158" t="s">
        <v>307</v>
      </c>
      <c r="B158" t="s">
        <v>114</v>
      </c>
      <c r="C158">
        <v>37589153</v>
      </c>
      <c r="D158">
        <v>6580157</v>
      </c>
      <c r="E158">
        <v>37100430</v>
      </c>
      <c r="F158">
        <v>24764474</v>
      </c>
      <c r="G158">
        <v>24088872</v>
      </c>
      <c r="H158">
        <v>-65756067</v>
      </c>
      <c r="I158">
        <v>2.1773762896147901</v>
      </c>
      <c r="L158">
        <v>515858</v>
      </c>
      <c r="M158">
        <v>6133690</v>
      </c>
      <c r="N158">
        <v>46669291</v>
      </c>
      <c r="O158">
        <v>475310540</v>
      </c>
      <c r="P158">
        <v>22.276100378502001</v>
      </c>
      <c r="Q158">
        <v>1563138</v>
      </c>
      <c r="R158">
        <v>3635902</v>
      </c>
      <c r="S158" t="s">
        <v>60</v>
      </c>
      <c r="T158" t="s">
        <v>167</v>
      </c>
      <c r="U158" t="s">
        <v>308</v>
      </c>
      <c r="V158" t="s">
        <v>284</v>
      </c>
      <c r="W158" t="s">
        <v>285</v>
      </c>
      <c r="X158" t="s">
        <v>286</v>
      </c>
      <c r="Y158" t="s">
        <v>287</v>
      </c>
      <c r="Z158" t="s">
        <v>288</v>
      </c>
      <c r="AA158" t="s">
        <v>289</v>
      </c>
      <c r="AB158" t="s">
        <v>58</v>
      </c>
      <c r="AC158" t="s">
        <v>309</v>
      </c>
      <c r="AD158">
        <v>27.532674120111199</v>
      </c>
      <c r="AE158">
        <v>10349299</v>
      </c>
      <c r="AF158">
        <v>464961241</v>
      </c>
      <c r="AG158">
        <v>382155932</v>
      </c>
      <c r="AH158">
        <v>80.401316579262001</v>
      </c>
      <c r="AI158">
        <v>97.822623710385201</v>
      </c>
      <c r="AK158">
        <v>36.134075872358601</v>
      </c>
      <c r="AL158">
        <v>10469734</v>
      </c>
      <c r="AM158">
        <v>135014688</v>
      </c>
      <c r="AN158">
        <v>105880653</v>
      </c>
      <c r="AO158">
        <v>1657596</v>
      </c>
      <c r="AP158">
        <v>2422207</v>
      </c>
      <c r="AQ158">
        <v>1883315</v>
      </c>
      <c r="AR158">
        <v>12972622</v>
      </c>
      <c r="AS158">
        <v>7189811</v>
      </c>
      <c r="AT158">
        <v>79.62</v>
      </c>
      <c r="AU158">
        <v>112425358</v>
      </c>
      <c r="AV158">
        <v>87.046242377007104</v>
      </c>
    </row>
    <row r="159" spans="1:48" x14ac:dyDescent="0.2">
      <c r="A159" t="s">
        <v>307</v>
      </c>
      <c r="B159" t="s">
        <v>87</v>
      </c>
      <c r="C159">
        <v>247800029</v>
      </c>
      <c r="D159">
        <v>7031678</v>
      </c>
      <c r="E159">
        <v>19498279</v>
      </c>
      <c r="F159">
        <v>25559850</v>
      </c>
      <c r="G159">
        <v>48814460</v>
      </c>
      <c r="H159">
        <v>-79872967</v>
      </c>
      <c r="I159">
        <v>1.3892788071395601</v>
      </c>
      <c r="L159">
        <v>147799</v>
      </c>
      <c r="M159">
        <v>6391265</v>
      </c>
      <c r="N159">
        <v>50760816</v>
      </c>
      <c r="O159">
        <v>503413927</v>
      </c>
      <c r="P159">
        <v>24.375762452833399</v>
      </c>
      <c r="Q159">
        <v>1002060</v>
      </c>
      <c r="R159">
        <v>1667954</v>
      </c>
      <c r="S159" t="s">
        <v>60</v>
      </c>
      <c r="T159" t="s">
        <v>167</v>
      </c>
      <c r="U159" t="s">
        <v>308</v>
      </c>
      <c r="V159" t="s">
        <v>284</v>
      </c>
      <c r="W159" t="s">
        <v>285</v>
      </c>
      <c r="X159" t="s">
        <v>286</v>
      </c>
      <c r="Y159" t="s">
        <v>287</v>
      </c>
      <c r="Z159" t="s">
        <v>288</v>
      </c>
      <c r="AA159" t="s">
        <v>289</v>
      </c>
      <c r="AB159" t="s">
        <v>58</v>
      </c>
      <c r="AC159" t="s">
        <v>309</v>
      </c>
      <c r="AD159">
        <v>2.8223656906836001</v>
      </c>
      <c r="AE159">
        <v>6993823</v>
      </c>
      <c r="AF159">
        <v>496420103</v>
      </c>
      <c r="AG159">
        <v>400467566</v>
      </c>
      <c r="AH159">
        <v>79.550354990476905</v>
      </c>
      <c r="AI159">
        <v>98.610720994216805</v>
      </c>
      <c r="AK159">
        <v>36.811349197113401</v>
      </c>
      <c r="AL159">
        <v>14724169</v>
      </c>
      <c r="AM159">
        <v>140242402</v>
      </c>
      <c r="AN159">
        <v>122710983</v>
      </c>
      <c r="AO159">
        <v>-1770775</v>
      </c>
      <c r="AP159">
        <v>-1770775</v>
      </c>
      <c r="AQ159">
        <v>-25124090</v>
      </c>
      <c r="AR159">
        <v>8695502</v>
      </c>
      <c r="AS159">
        <v>6709386</v>
      </c>
      <c r="AT159">
        <v>78.941156860217902</v>
      </c>
      <c r="AU159">
        <v>130633783</v>
      </c>
      <c r="AV159">
        <v>94.7346040093787</v>
      </c>
    </row>
    <row r="160" spans="1:48" x14ac:dyDescent="0.2">
      <c r="A160" t="s">
        <v>310</v>
      </c>
      <c r="B160" t="s">
        <v>102</v>
      </c>
      <c r="C160">
        <v>397726.16</v>
      </c>
      <c r="D160">
        <v>0</v>
      </c>
      <c r="E160">
        <v>0</v>
      </c>
      <c r="F160">
        <v>180959.69</v>
      </c>
      <c r="G160">
        <v>876524.38</v>
      </c>
      <c r="H160">
        <v>687781.53</v>
      </c>
      <c r="I160">
        <v>12.704472436233401</v>
      </c>
      <c r="J160">
        <v>1857923.96</v>
      </c>
      <c r="K160">
        <v>38.564478058325797</v>
      </c>
      <c r="L160">
        <v>335679.78</v>
      </c>
      <c r="M160">
        <v>94008.6</v>
      </c>
      <c r="N160">
        <v>948730.67000000901</v>
      </c>
      <c r="O160">
        <v>4817708.04</v>
      </c>
      <c r="P160">
        <v>57.774083379282601</v>
      </c>
      <c r="Q160">
        <v>394019.13</v>
      </c>
      <c r="T160" t="s">
        <v>167</v>
      </c>
      <c r="U160" t="s">
        <v>311</v>
      </c>
      <c r="V160" t="s">
        <v>312</v>
      </c>
      <c r="W160" t="s">
        <v>313</v>
      </c>
      <c r="X160" t="s">
        <v>286</v>
      </c>
      <c r="Y160" t="s">
        <v>314</v>
      </c>
      <c r="Z160" t="s">
        <v>315</v>
      </c>
      <c r="AA160" t="s">
        <v>289</v>
      </c>
      <c r="AB160" t="s">
        <v>58</v>
      </c>
      <c r="AC160" t="s">
        <v>316</v>
      </c>
      <c r="AD160">
        <v>153.89090574278501</v>
      </c>
      <c r="AE160">
        <v>612064.39</v>
      </c>
      <c r="AF160">
        <v>4204177.93</v>
      </c>
      <c r="AH160">
        <v>46.019415281960498</v>
      </c>
      <c r="AI160">
        <v>87.265103968400695</v>
      </c>
      <c r="AJ160">
        <v>956353.54</v>
      </c>
      <c r="AK160">
        <v>81.238959646030807</v>
      </c>
      <c r="AL160">
        <v>522023.48</v>
      </c>
      <c r="AM160">
        <v>2783386.66</v>
      </c>
      <c r="AN160">
        <v>2783386.66</v>
      </c>
      <c r="AO160">
        <v>142296.13</v>
      </c>
      <c r="AR160">
        <v>37623.370000000003</v>
      </c>
      <c r="AS160">
        <v>219625.28</v>
      </c>
      <c r="AU160">
        <v>260949.139999999</v>
      </c>
      <c r="AV160">
        <v>22.344841717962201</v>
      </c>
    </row>
    <row r="161" spans="1:48" x14ac:dyDescent="0.2">
      <c r="A161" t="s">
        <v>317</v>
      </c>
      <c r="B161" t="s">
        <v>102</v>
      </c>
      <c r="D161">
        <v>0</v>
      </c>
      <c r="E161">
        <v>0</v>
      </c>
      <c r="F161">
        <v>1869605.77</v>
      </c>
      <c r="G161">
        <v>4057132.92</v>
      </c>
      <c r="I161">
        <v>4.75700548657609</v>
      </c>
      <c r="J161">
        <v>14840538.130000001</v>
      </c>
      <c r="K161">
        <v>13.1317979170346</v>
      </c>
      <c r="L161">
        <v>688576.52</v>
      </c>
      <c r="M161">
        <v>2387587.12</v>
      </c>
      <c r="N161">
        <v>13432245.6599999</v>
      </c>
      <c r="O161">
        <v>113012233.54000001</v>
      </c>
      <c r="P161">
        <v>16.994524546939601</v>
      </c>
      <c r="Q161">
        <v>697428.83</v>
      </c>
      <c r="R161">
        <v>102913.23</v>
      </c>
      <c r="S161" t="s">
        <v>67</v>
      </c>
      <c r="T161" t="s">
        <v>167</v>
      </c>
      <c r="U161" t="s">
        <v>318</v>
      </c>
      <c r="V161" t="s">
        <v>312</v>
      </c>
      <c r="W161" t="s">
        <v>313</v>
      </c>
      <c r="X161" t="s">
        <v>286</v>
      </c>
      <c r="Y161" t="s">
        <v>314</v>
      </c>
      <c r="Z161" t="s">
        <v>315</v>
      </c>
      <c r="AA161" t="s">
        <v>289</v>
      </c>
      <c r="AB161" t="s">
        <v>58</v>
      </c>
      <c r="AC161" t="s">
        <v>319</v>
      </c>
      <c r="AE161">
        <v>5375998.1499999901</v>
      </c>
      <c r="AF161">
        <v>107792118.5</v>
      </c>
      <c r="AH161">
        <v>80.848852188785798</v>
      </c>
      <c r="AI161">
        <v>95.380929235282906</v>
      </c>
      <c r="AJ161">
        <v>8660392.2399999909</v>
      </c>
      <c r="AK161">
        <v>44.860500979948498</v>
      </c>
      <c r="AL161">
        <v>2600566.7400000002</v>
      </c>
      <c r="AM161">
        <v>19205891.77</v>
      </c>
      <c r="AN161">
        <v>19205891.77</v>
      </c>
      <c r="AO161">
        <v>3421435.04999999</v>
      </c>
      <c r="AR161">
        <v>1839004.37</v>
      </c>
      <c r="AS161">
        <v>2568798.9500000002</v>
      </c>
      <c r="AT161">
        <v>79.536610164887193</v>
      </c>
      <c r="AU161">
        <v>16049024.539999999</v>
      </c>
      <c r="AV161">
        <v>53.5999191295234</v>
      </c>
    </row>
    <row r="162" spans="1:48" x14ac:dyDescent="0.2">
      <c r="A162" t="s">
        <v>317</v>
      </c>
      <c r="B162" t="s">
        <v>95</v>
      </c>
      <c r="C162">
        <v>7300171</v>
      </c>
      <c r="D162">
        <v>911415</v>
      </c>
      <c r="E162">
        <v>0</v>
      </c>
      <c r="F162">
        <v>5092656</v>
      </c>
      <c r="G162">
        <v>5469417</v>
      </c>
      <c r="H162">
        <v>-5484207</v>
      </c>
      <c r="I162">
        <v>4.5931662844884604</v>
      </c>
      <c r="L162">
        <v>0</v>
      </c>
      <c r="M162">
        <v>2170703</v>
      </c>
      <c r="N162">
        <v>18875185</v>
      </c>
      <c r="O162">
        <v>129059338</v>
      </c>
      <c r="P162">
        <v>17.399795588599702</v>
      </c>
      <c r="Q162">
        <v>851731</v>
      </c>
      <c r="R162">
        <v>2017296</v>
      </c>
      <c r="S162" t="s">
        <v>67</v>
      </c>
      <c r="T162" t="s">
        <v>167</v>
      </c>
      <c r="U162" t="s">
        <v>318</v>
      </c>
      <c r="V162" t="s">
        <v>312</v>
      </c>
      <c r="W162" t="s">
        <v>313</v>
      </c>
      <c r="X162" t="s">
        <v>286</v>
      </c>
      <c r="Y162" t="s">
        <v>314</v>
      </c>
      <c r="Z162" t="s">
        <v>315</v>
      </c>
      <c r="AA162" t="s">
        <v>289</v>
      </c>
      <c r="AB162" t="s">
        <v>58</v>
      </c>
      <c r="AC162" t="s">
        <v>319</v>
      </c>
      <c r="AD162">
        <v>81.202344438232998</v>
      </c>
      <c r="AE162">
        <v>5927910</v>
      </c>
      <c r="AF162">
        <v>123131427</v>
      </c>
      <c r="AG162">
        <v>103833322</v>
      </c>
      <c r="AH162">
        <v>80.453939721897498</v>
      </c>
      <c r="AI162">
        <v>95.406832940674207</v>
      </c>
      <c r="AK162">
        <v>55.185477546686798</v>
      </c>
      <c r="AL162">
        <v>4566397</v>
      </c>
      <c r="AM162">
        <v>26239169</v>
      </c>
      <c r="AN162">
        <v>22456061</v>
      </c>
      <c r="AO162">
        <v>2313136</v>
      </c>
      <c r="AP162">
        <v>2313136</v>
      </c>
      <c r="AQ162">
        <v>2395249</v>
      </c>
      <c r="AR162">
        <v>3304505</v>
      </c>
      <c r="AS162">
        <v>1855049</v>
      </c>
      <c r="AT162">
        <v>83.367461171778302</v>
      </c>
      <c r="AU162">
        <v>24359392</v>
      </c>
      <c r="AV162">
        <v>71.219682364275698</v>
      </c>
    </row>
    <row r="163" spans="1:48" x14ac:dyDescent="0.2">
      <c r="A163" t="s">
        <v>317</v>
      </c>
      <c r="B163" t="s">
        <v>114</v>
      </c>
      <c r="C163">
        <v>44667447</v>
      </c>
      <c r="D163">
        <v>6539776</v>
      </c>
      <c r="E163">
        <v>1728496</v>
      </c>
      <c r="F163">
        <v>5451306</v>
      </c>
      <c r="G163">
        <v>61250</v>
      </c>
      <c r="H163">
        <v>-7054011</v>
      </c>
      <c r="I163">
        <v>6.4357924587927604</v>
      </c>
      <c r="M163">
        <v>2228349</v>
      </c>
      <c r="N163">
        <v>28100099</v>
      </c>
      <c r="O163">
        <v>131281129</v>
      </c>
      <c r="P163">
        <v>17.149470888538701</v>
      </c>
      <c r="Q163">
        <v>583407</v>
      </c>
      <c r="R163">
        <v>103401</v>
      </c>
      <c r="S163" t="s">
        <v>67</v>
      </c>
      <c r="T163" t="s">
        <v>167</v>
      </c>
      <c r="U163" t="s">
        <v>318</v>
      </c>
      <c r="V163" t="s">
        <v>312</v>
      </c>
      <c r="W163" t="s">
        <v>313</v>
      </c>
      <c r="X163" t="s">
        <v>286</v>
      </c>
      <c r="Y163" t="s">
        <v>314</v>
      </c>
      <c r="Z163" t="s">
        <v>315</v>
      </c>
      <c r="AA163" t="s">
        <v>289</v>
      </c>
      <c r="AB163" t="s">
        <v>58</v>
      </c>
      <c r="AC163" t="s">
        <v>319</v>
      </c>
      <c r="AD163">
        <v>18.915298651387001</v>
      </c>
      <c r="AE163">
        <v>8448981</v>
      </c>
      <c r="AF163">
        <v>122832623</v>
      </c>
      <c r="AG163">
        <v>107261201</v>
      </c>
      <c r="AH163">
        <v>81.703441931856005</v>
      </c>
      <c r="AI163">
        <v>93.564569360155303</v>
      </c>
      <c r="AK163">
        <v>82.356261658598598</v>
      </c>
      <c r="AL163">
        <v>5167453</v>
      </c>
      <c r="AM163">
        <v>34249237</v>
      </c>
      <c r="AN163">
        <v>22514019</v>
      </c>
      <c r="AO163">
        <v>4190056</v>
      </c>
      <c r="AP163">
        <v>4190056</v>
      </c>
      <c r="AQ163">
        <v>11086295</v>
      </c>
      <c r="AR163">
        <v>7739431</v>
      </c>
      <c r="AS163">
        <v>4646368</v>
      </c>
      <c r="AT163">
        <v>82.143120561637502</v>
      </c>
      <c r="AU163">
        <v>35154110</v>
      </c>
      <c r="AV163">
        <v>103.030280481758</v>
      </c>
    </row>
    <row r="164" spans="1:48" x14ac:dyDescent="0.2">
      <c r="A164" t="s">
        <v>317</v>
      </c>
      <c r="B164" t="s">
        <v>87</v>
      </c>
      <c r="C164">
        <v>17572825</v>
      </c>
      <c r="D164">
        <v>2133774</v>
      </c>
      <c r="E164">
        <v>112444</v>
      </c>
      <c r="F164">
        <v>3187913</v>
      </c>
      <c r="G164">
        <v>13343725</v>
      </c>
      <c r="H164">
        <v>-801022</v>
      </c>
      <c r="I164">
        <v>4.87697419233199</v>
      </c>
      <c r="M164">
        <v>2516381</v>
      </c>
      <c r="N164">
        <v>37333544</v>
      </c>
      <c r="O164">
        <v>148762608</v>
      </c>
      <c r="P164">
        <v>22.817326515275901</v>
      </c>
      <c r="Q164">
        <v>560837</v>
      </c>
      <c r="R164">
        <v>1673121</v>
      </c>
      <c r="S164" t="s">
        <v>67</v>
      </c>
      <c r="T164" t="s">
        <v>167</v>
      </c>
      <c r="U164" t="s">
        <v>318</v>
      </c>
      <c r="V164" t="s">
        <v>312</v>
      </c>
      <c r="W164" t="s">
        <v>313</v>
      </c>
      <c r="X164" t="s">
        <v>286</v>
      </c>
      <c r="Y164" t="s">
        <v>314</v>
      </c>
      <c r="Z164" t="s">
        <v>315</v>
      </c>
      <c r="AA164" t="s">
        <v>289</v>
      </c>
      <c r="AB164" t="s">
        <v>58</v>
      </c>
      <c r="AC164" t="s">
        <v>319</v>
      </c>
      <c r="AD164">
        <v>41.285985605615501</v>
      </c>
      <c r="AE164">
        <v>7255114</v>
      </c>
      <c r="AF164">
        <v>141507494</v>
      </c>
      <c r="AG164">
        <v>116645770</v>
      </c>
      <c r="AH164">
        <v>78.410678307011096</v>
      </c>
      <c r="AI164">
        <v>95.123025807668</v>
      </c>
      <c r="AK164">
        <v>94.977837993512907</v>
      </c>
      <c r="AL164">
        <v>11668547</v>
      </c>
      <c r="AM164">
        <v>42239428</v>
      </c>
      <c r="AN164">
        <v>33943650</v>
      </c>
      <c r="AO164">
        <v>2388590</v>
      </c>
      <c r="AP164">
        <v>2388590</v>
      </c>
      <c r="AQ164">
        <v>-334036</v>
      </c>
      <c r="AR164">
        <v>5234815</v>
      </c>
      <c r="AS164">
        <v>1807871</v>
      </c>
      <c r="AT164">
        <v>82.193328303382799</v>
      </c>
      <c r="AU164">
        <v>38134566</v>
      </c>
      <c r="AV164">
        <v>97.015665898231504</v>
      </c>
    </row>
    <row r="165" spans="1:48" x14ac:dyDescent="0.2">
      <c r="A165" t="s">
        <v>320</v>
      </c>
      <c r="B165" t="s">
        <v>84</v>
      </c>
      <c r="C165">
        <v>15343306.66</v>
      </c>
      <c r="D165">
        <v>0</v>
      </c>
      <c r="E165">
        <v>0</v>
      </c>
      <c r="F165">
        <v>492122.29</v>
      </c>
      <c r="G165">
        <v>193219.41</v>
      </c>
      <c r="H165">
        <v>1798779.89</v>
      </c>
      <c r="I165">
        <v>6.5323076446889097</v>
      </c>
      <c r="J165">
        <v>5416744.6600000001</v>
      </c>
      <c r="K165">
        <v>17.788507267002899</v>
      </c>
      <c r="L165">
        <v>3397148.1</v>
      </c>
      <c r="M165">
        <v>842248.22</v>
      </c>
      <c r="N165">
        <v>11591073.23</v>
      </c>
      <c r="O165">
        <v>30450810.620000001</v>
      </c>
      <c r="P165">
        <v>31.664715729002801</v>
      </c>
      <c r="Q165">
        <v>797065.28</v>
      </c>
      <c r="R165">
        <v>21434.33</v>
      </c>
      <c r="S165" t="s">
        <v>102</v>
      </c>
      <c r="T165" t="s">
        <v>103</v>
      </c>
      <c r="U165" t="s">
        <v>321</v>
      </c>
      <c r="V165" t="s">
        <v>322</v>
      </c>
      <c r="W165" t="s">
        <v>322</v>
      </c>
      <c r="X165" t="s">
        <v>323</v>
      </c>
      <c r="Y165" t="s">
        <v>324</v>
      </c>
      <c r="Z165" t="s">
        <v>325</v>
      </c>
      <c r="AA165" t="s">
        <v>326</v>
      </c>
      <c r="AB165" t="s">
        <v>58</v>
      </c>
      <c r="AC165" t="s">
        <v>327</v>
      </c>
      <c r="AD165">
        <v>12.9642239060873</v>
      </c>
      <c r="AE165">
        <v>1989140.63</v>
      </c>
      <c r="AF165">
        <v>28461569.289999999</v>
      </c>
      <c r="AH165">
        <v>69.057877973824503</v>
      </c>
      <c r="AI165">
        <v>93.467361658039096</v>
      </c>
      <c r="AJ165">
        <v>4815342.37</v>
      </c>
      <c r="AK165">
        <v>146.61125394326399</v>
      </c>
      <c r="AL165">
        <v>879671.12</v>
      </c>
      <c r="AM165">
        <v>9642162.6199999992</v>
      </c>
      <c r="AN165">
        <v>9642162.6199999992</v>
      </c>
      <c r="AO165">
        <v>788614.45000000403</v>
      </c>
      <c r="AR165">
        <v>1656611.94</v>
      </c>
      <c r="AS165">
        <v>442527.81</v>
      </c>
      <c r="AT165">
        <v>72.608878006086798</v>
      </c>
      <c r="AU165">
        <v>9792293.3399999999</v>
      </c>
      <c r="AV165">
        <v>123.859143762624</v>
      </c>
    </row>
    <row r="166" spans="1:48" x14ac:dyDescent="0.2">
      <c r="A166" t="s">
        <v>320</v>
      </c>
      <c r="B166" t="s">
        <v>76</v>
      </c>
      <c r="C166">
        <v>10701141</v>
      </c>
      <c r="H166">
        <v>-2350485</v>
      </c>
      <c r="I166">
        <v>3.6006521503959301</v>
      </c>
      <c r="N166">
        <v>4050336</v>
      </c>
      <c r="O166">
        <v>33786685</v>
      </c>
      <c r="P166">
        <v>37.349390743720498</v>
      </c>
      <c r="S166" t="s">
        <v>102</v>
      </c>
      <c r="T166" t="s">
        <v>103</v>
      </c>
      <c r="U166" t="s">
        <v>321</v>
      </c>
      <c r="V166" t="s">
        <v>322</v>
      </c>
      <c r="W166" t="s">
        <v>322</v>
      </c>
      <c r="X166" t="s">
        <v>323</v>
      </c>
      <c r="Y166" t="s">
        <v>324</v>
      </c>
      <c r="Z166" t="s">
        <v>325</v>
      </c>
      <c r="AA166" t="s">
        <v>326</v>
      </c>
      <c r="AB166" t="s">
        <v>58</v>
      </c>
      <c r="AC166" t="s">
        <v>327</v>
      </c>
      <c r="AD166">
        <v>11.3683297883842</v>
      </c>
      <c r="AE166">
        <v>1216541</v>
      </c>
      <c r="AF166">
        <v>32570144</v>
      </c>
      <c r="AH166">
        <v>72.016141861801501</v>
      </c>
      <c r="AI166">
        <v>96.399347849604098</v>
      </c>
      <c r="AK166">
        <v>44.768637191164999</v>
      </c>
      <c r="AM166">
        <v>12619121</v>
      </c>
      <c r="AN166">
        <v>12619121</v>
      </c>
      <c r="AO166">
        <v>38790</v>
      </c>
      <c r="AP166">
        <v>38790</v>
      </c>
      <c r="AT166">
        <v>70.343719846543493</v>
      </c>
      <c r="AU166">
        <v>6400821</v>
      </c>
      <c r="AV166">
        <v>70.748706545479195</v>
      </c>
    </row>
    <row r="167" spans="1:48" x14ac:dyDescent="0.2">
      <c r="A167" t="s">
        <v>320</v>
      </c>
      <c r="B167" t="s">
        <v>86</v>
      </c>
      <c r="C167">
        <v>10463306</v>
      </c>
      <c r="H167">
        <v>-3174950</v>
      </c>
      <c r="I167">
        <v>7.6930737838626797</v>
      </c>
      <c r="N167">
        <v>1119207</v>
      </c>
      <c r="O167">
        <v>36689730</v>
      </c>
      <c r="P167">
        <v>40.2789036605066</v>
      </c>
      <c r="S167" t="s">
        <v>102</v>
      </c>
      <c r="T167" t="s">
        <v>103</v>
      </c>
      <c r="U167" t="s">
        <v>321</v>
      </c>
      <c r="V167" t="s">
        <v>322</v>
      </c>
      <c r="W167" t="s">
        <v>322</v>
      </c>
      <c r="X167" t="s">
        <v>323</v>
      </c>
      <c r="Y167" t="s">
        <v>324</v>
      </c>
      <c r="Z167" t="s">
        <v>325</v>
      </c>
      <c r="AA167" t="s">
        <v>326</v>
      </c>
      <c r="AB167" t="s">
        <v>58</v>
      </c>
      <c r="AC167" t="s">
        <v>327</v>
      </c>
      <c r="AD167">
        <v>26.9758716795628</v>
      </c>
      <c r="AE167">
        <v>2822568</v>
      </c>
      <c r="AF167">
        <v>33867162</v>
      </c>
      <c r="AH167">
        <v>70.052461547141405</v>
      </c>
      <c r="AI167">
        <v>92.306926216137299</v>
      </c>
      <c r="AK167">
        <v>11.896908279</v>
      </c>
      <c r="AM167">
        <v>14778221</v>
      </c>
      <c r="AN167">
        <v>14778221</v>
      </c>
      <c r="AO167">
        <v>406793</v>
      </c>
      <c r="AP167">
        <v>406793</v>
      </c>
      <c r="AQ167">
        <v>-2651926</v>
      </c>
      <c r="AT167">
        <v>70.1677682013664</v>
      </c>
      <c r="AU167">
        <v>4294157</v>
      </c>
      <c r="AV167">
        <v>45.645883171000001</v>
      </c>
    </row>
    <row r="168" spans="1:48" x14ac:dyDescent="0.2">
      <c r="A168" t="s">
        <v>320</v>
      </c>
      <c r="B168" t="s">
        <v>95</v>
      </c>
      <c r="C168">
        <v>5599895</v>
      </c>
      <c r="D168">
        <v>911534</v>
      </c>
      <c r="E168">
        <v>10783</v>
      </c>
      <c r="F168">
        <v>1967820</v>
      </c>
      <c r="G168">
        <v>2166815</v>
      </c>
      <c r="H168">
        <v>-5785664</v>
      </c>
      <c r="I168">
        <v>8.8860121209301806</v>
      </c>
      <c r="L168">
        <v>5156366</v>
      </c>
      <c r="M168">
        <v>956168</v>
      </c>
      <c r="N168">
        <v>3045152</v>
      </c>
      <c r="O168">
        <v>38177103</v>
      </c>
      <c r="P168">
        <v>42.141322247526197</v>
      </c>
      <c r="Q168">
        <v>535199</v>
      </c>
      <c r="R168">
        <v>220934</v>
      </c>
      <c r="S168" t="s">
        <v>102</v>
      </c>
      <c r="T168" t="s">
        <v>103</v>
      </c>
      <c r="U168" t="s">
        <v>321</v>
      </c>
      <c r="V168" t="s">
        <v>322</v>
      </c>
      <c r="W168" t="s">
        <v>322</v>
      </c>
      <c r="X168" t="s">
        <v>323</v>
      </c>
      <c r="Y168" t="s">
        <v>324</v>
      </c>
      <c r="Z168" t="s">
        <v>325</v>
      </c>
      <c r="AA168" t="s">
        <v>326</v>
      </c>
      <c r="AB168" t="s">
        <v>58</v>
      </c>
      <c r="AC168" t="s">
        <v>327</v>
      </c>
      <c r="AD168">
        <v>60.580100162592302</v>
      </c>
      <c r="AE168">
        <v>3392422</v>
      </c>
      <c r="AF168">
        <v>34784680</v>
      </c>
      <c r="AG168">
        <v>26241727</v>
      </c>
      <c r="AH168">
        <v>68.736821125479295</v>
      </c>
      <c r="AI168">
        <v>91.113985259698694</v>
      </c>
      <c r="AK168">
        <v>31.515446455163602</v>
      </c>
      <c r="AL168">
        <v>3127879</v>
      </c>
      <c r="AM168">
        <v>19928862</v>
      </c>
      <c r="AN168">
        <v>16088336</v>
      </c>
      <c r="AO168">
        <v>601029</v>
      </c>
      <c r="AP168">
        <v>601029</v>
      </c>
      <c r="AQ168">
        <v>2540619</v>
      </c>
      <c r="AR168">
        <v>1504306</v>
      </c>
      <c r="AS168">
        <v>3371058</v>
      </c>
      <c r="AT168">
        <v>70.730587370435103</v>
      </c>
      <c r="AU168">
        <v>8830816</v>
      </c>
      <c r="AV168">
        <v>91.393503116889406</v>
      </c>
    </row>
    <row r="169" spans="1:48" x14ac:dyDescent="0.2">
      <c r="A169" t="s">
        <v>320</v>
      </c>
      <c r="B169" t="s">
        <v>50</v>
      </c>
      <c r="C169">
        <v>23079144</v>
      </c>
      <c r="D169">
        <v>1150318</v>
      </c>
      <c r="E169">
        <v>8837948</v>
      </c>
      <c r="F169">
        <v>2388826</v>
      </c>
      <c r="G169">
        <v>1907328</v>
      </c>
      <c r="H169">
        <v>-5054661</v>
      </c>
      <c r="I169">
        <v>3.52004734033205</v>
      </c>
      <c r="L169">
        <v>2982661</v>
      </c>
      <c r="M169">
        <v>3871749</v>
      </c>
      <c r="N169">
        <v>14900139</v>
      </c>
      <c r="O169">
        <v>46749144</v>
      </c>
      <c r="P169">
        <v>47.023885613820013</v>
      </c>
      <c r="Q169">
        <v>422692</v>
      </c>
      <c r="R169">
        <v>90324</v>
      </c>
      <c r="S169" t="s">
        <v>102</v>
      </c>
      <c r="T169" t="s">
        <v>103</v>
      </c>
      <c r="U169" t="s">
        <v>321</v>
      </c>
      <c r="V169" t="s">
        <v>322</v>
      </c>
      <c r="W169" t="s">
        <v>322</v>
      </c>
      <c r="X169" t="s">
        <v>323</v>
      </c>
      <c r="Y169" t="s">
        <v>324</v>
      </c>
      <c r="Z169" t="s">
        <v>325</v>
      </c>
      <c r="AA169" t="s">
        <v>326</v>
      </c>
      <c r="AB169" t="s">
        <v>58</v>
      </c>
      <c r="AC169" t="s">
        <v>327</v>
      </c>
      <c r="AD169">
        <v>7.1302124550199952</v>
      </c>
      <c r="AE169">
        <v>1645592</v>
      </c>
      <c r="AF169">
        <v>45103552</v>
      </c>
      <c r="AG169">
        <v>33619183</v>
      </c>
      <c r="AH169">
        <v>71.914007666108276</v>
      </c>
      <c r="AI169">
        <v>96.479952659667958</v>
      </c>
      <c r="AK169">
        <v>118.927441457382</v>
      </c>
      <c r="AL169">
        <v>3202915</v>
      </c>
      <c r="AM169">
        <v>31637464</v>
      </c>
      <c r="AN169">
        <v>21983264</v>
      </c>
      <c r="AO169">
        <v>1081322</v>
      </c>
      <c r="AP169">
        <v>1081322</v>
      </c>
      <c r="AQ169">
        <v>1174796</v>
      </c>
      <c r="AR169">
        <v>3559192</v>
      </c>
      <c r="AS169">
        <v>3223511</v>
      </c>
      <c r="AT169">
        <v>71.632581123338696</v>
      </c>
      <c r="AU169">
        <v>19954800</v>
      </c>
      <c r="AV169">
        <v>159.27189060409299</v>
      </c>
    </row>
    <row r="170" spans="1:48" x14ac:dyDescent="0.2">
      <c r="A170" t="s">
        <v>328</v>
      </c>
      <c r="B170" t="s">
        <v>102</v>
      </c>
      <c r="C170">
        <v>16109622.67</v>
      </c>
      <c r="D170">
        <v>0</v>
      </c>
      <c r="E170">
        <v>0</v>
      </c>
      <c r="F170">
        <v>3628330.83</v>
      </c>
      <c r="G170">
        <v>3331114.56</v>
      </c>
      <c r="I170">
        <v>1.1237708993257201</v>
      </c>
      <c r="J170">
        <v>36568029.530000001</v>
      </c>
      <c r="K170">
        <v>14.1009487606596</v>
      </c>
      <c r="L170">
        <v>977897.55</v>
      </c>
      <c r="M170">
        <v>5774217.2199999997</v>
      </c>
      <c r="N170">
        <v>10459329.599999901</v>
      </c>
      <c r="O170">
        <v>259330277.34999999</v>
      </c>
      <c r="P170">
        <v>11.554306580083599</v>
      </c>
      <c r="Q170">
        <v>3000330.01</v>
      </c>
      <c r="R170">
        <v>76784.570000000007</v>
      </c>
      <c r="S170" t="s">
        <v>63</v>
      </c>
      <c r="T170" t="s">
        <v>103</v>
      </c>
      <c r="U170" t="s">
        <v>329</v>
      </c>
      <c r="V170" t="s">
        <v>322</v>
      </c>
      <c r="W170" t="s">
        <v>322</v>
      </c>
      <c r="X170" t="s">
        <v>323</v>
      </c>
      <c r="Y170" t="s">
        <v>324</v>
      </c>
      <c r="Z170" t="s">
        <v>325</v>
      </c>
      <c r="AA170" t="s">
        <v>326</v>
      </c>
      <c r="AB170" t="s">
        <v>58</v>
      </c>
      <c r="AC170" t="s">
        <v>330</v>
      </c>
      <c r="AD170">
        <v>18.0902945382269</v>
      </c>
      <c r="AE170">
        <v>2914278.1899999701</v>
      </c>
      <c r="AF170">
        <v>267780819.44</v>
      </c>
      <c r="AH170">
        <v>86.387508153413094</v>
      </c>
      <c r="AI170">
        <v>103.258602187278</v>
      </c>
      <c r="AJ170">
        <v>10034068.58</v>
      </c>
      <c r="AK170">
        <v>14.0613456328736</v>
      </c>
      <c r="AL170">
        <v>6289753.5899999999</v>
      </c>
      <c r="AM170">
        <v>29963815.300000001</v>
      </c>
      <c r="AN170">
        <v>29963815.300000001</v>
      </c>
      <c r="AO170">
        <v>1576278.98999997</v>
      </c>
      <c r="AR170">
        <v>914191.1</v>
      </c>
      <c r="AS170">
        <v>2771441.7</v>
      </c>
      <c r="AT170">
        <v>81.903081471675804</v>
      </c>
      <c r="AU170">
        <v>20549556.199999999</v>
      </c>
      <c r="AV170">
        <v>27.626475441634799</v>
      </c>
    </row>
    <row r="171" spans="1:48" x14ac:dyDescent="0.2">
      <c r="A171" t="s">
        <v>328</v>
      </c>
      <c r="B171" t="s">
        <v>49</v>
      </c>
      <c r="C171">
        <v>10973478.890000001</v>
      </c>
      <c r="D171">
        <v>1196985.3600000001</v>
      </c>
      <c r="E171">
        <v>0</v>
      </c>
      <c r="F171">
        <v>5200462.4800000004</v>
      </c>
      <c r="G171">
        <v>3278872.85</v>
      </c>
      <c r="H171">
        <v>-14211115.91</v>
      </c>
      <c r="I171">
        <v>3.3825709580000001</v>
      </c>
      <c r="J171">
        <v>33092781.010000002</v>
      </c>
      <c r="K171">
        <v>12.025840179999999</v>
      </c>
      <c r="L171">
        <v>1437931.54</v>
      </c>
      <c r="M171">
        <v>6552900.4500000002</v>
      </c>
      <c r="N171">
        <v>14698550.34</v>
      </c>
      <c r="O171">
        <v>275180615.5</v>
      </c>
      <c r="P171">
        <v>13.990316139999999</v>
      </c>
      <c r="Q171">
        <v>3792767.77</v>
      </c>
      <c r="R171">
        <v>240653.41</v>
      </c>
      <c r="S171" t="s">
        <v>63</v>
      </c>
      <c r="T171" t="s">
        <v>103</v>
      </c>
      <c r="U171" t="s">
        <v>329</v>
      </c>
      <c r="V171" t="s">
        <v>322</v>
      </c>
      <c r="W171" t="s">
        <v>322</v>
      </c>
      <c r="X171" t="s">
        <v>323</v>
      </c>
      <c r="Y171" t="s">
        <v>324</v>
      </c>
      <c r="Z171" t="s">
        <v>325</v>
      </c>
      <c r="AA171" t="s">
        <v>326</v>
      </c>
      <c r="AB171" t="s">
        <v>58</v>
      </c>
      <c r="AC171" t="s">
        <v>330</v>
      </c>
      <c r="AD171">
        <v>84.824326659999997</v>
      </c>
      <c r="AE171">
        <v>9308179.5800000001</v>
      </c>
      <c r="AF171">
        <v>278651149.80000001</v>
      </c>
      <c r="AH171">
        <v>86.118906780000003</v>
      </c>
      <c r="AI171">
        <v>101.2611842</v>
      </c>
      <c r="AJ171">
        <v>16387779.869999999</v>
      </c>
      <c r="AK171">
        <v>18.989615239999999</v>
      </c>
      <c r="AL171">
        <v>9718377.9800000004</v>
      </c>
      <c r="AM171">
        <v>38498638.049999997</v>
      </c>
      <c r="AN171">
        <v>38498638.049999997</v>
      </c>
      <c r="AO171">
        <v>6004762.79</v>
      </c>
      <c r="AR171">
        <v>1384817.86</v>
      </c>
      <c r="AS171">
        <v>3513852.51</v>
      </c>
      <c r="AT171">
        <v>83.623884639870099</v>
      </c>
      <c r="AU171">
        <v>28909666.25</v>
      </c>
      <c r="AV171">
        <v>37.349495439999998</v>
      </c>
    </row>
    <row r="172" spans="1:48" x14ac:dyDescent="0.2">
      <c r="A172" t="s">
        <v>328</v>
      </c>
      <c r="B172" t="s">
        <v>127</v>
      </c>
      <c r="C172">
        <v>21752570</v>
      </c>
      <c r="D172">
        <v>6093652</v>
      </c>
      <c r="E172">
        <v>7349850</v>
      </c>
      <c r="F172">
        <v>7986152</v>
      </c>
      <c r="G172">
        <v>19155623</v>
      </c>
      <c r="H172">
        <v>-15499222</v>
      </c>
      <c r="I172">
        <v>2.3445023493528998</v>
      </c>
      <c r="L172">
        <v>89578</v>
      </c>
      <c r="M172">
        <v>5947126</v>
      </c>
      <c r="N172">
        <v>24182633</v>
      </c>
      <c r="O172">
        <v>336765924</v>
      </c>
      <c r="P172">
        <v>22.580719004099699</v>
      </c>
      <c r="Q172">
        <v>476717</v>
      </c>
      <c r="R172">
        <v>2969364</v>
      </c>
      <c r="S172" t="s">
        <v>63</v>
      </c>
      <c r="T172" t="s">
        <v>103</v>
      </c>
      <c r="U172" t="s">
        <v>329</v>
      </c>
      <c r="V172" t="s">
        <v>322</v>
      </c>
      <c r="W172" t="s">
        <v>322</v>
      </c>
      <c r="X172" t="s">
        <v>323</v>
      </c>
      <c r="Y172" t="s">
        <v>324</v>
      </c>
      <c r="Z172" t="s">
        <v>325</v>
      </c>
      <c r="AA172" t="s">
        <v>326</v>
      </c>
      <c r="AB172" t="s">
        <v>58</v>
      </c>
      <c r="AC172" t="s">
        <v>330</v>
      </c>
      <c r="AD172">
        <v>36.296791597498597</v>
      </c>
      <c r="AE172">
        <v>7895485</v>
      </c>
      <c r="AF172">
        <v>328870439</v>
      </c>
      <c r="AG172">
        <v>270080984</v>
      </c>
      <c r="AH172">
        <v>80.198430052560795</v>
      </c>
      <c r="AI172">
        <v>97.655497650647106</v>
      </c>
      <c r="AK172">
        <v>26.4716643626337</v>
      </c>
      <c r="AL172">
        <v>12029428</v>
      </c>
      <c r="AM172">
        <v>72991607</v>
      </c>
      <c r="AN172">
        <v>76044167</v>
      </c>
      <c r="AO172">
        <v>207793</v>
      </c>
      <c r="AP172">
        <v>207793</v>
      </c>
      <c r="AQ172">
        <v>-10311636</v>
      </c>
      <c r="AR172">
        <v>4421921</v>
      </c>
      <c r="AS172">
        <v>6472196</v>
      </c>
      <c r="AT172">
        <v>80.902863436889305</v>
      </c>
      <c r="AU172">
        <v>39681855</v>
      </c>
      <c r="AV172">
        <v>43.437980754481899</v>
      </c>
    </row>
    <row r="173" spans="1:48" x14ac:dyDescent="0.2">
      <c r="A173" t="s">
        <v>331</v>
      </c>
      <c r="B173" t="s">
        <v>50</v>
      </c>
      <c r="S173" t="s">
        <v>87</v>
      </c>
      <c r="T173" t="s">
        <v>103</v>
      </c>
      <c r="U173" t="s">
        <v>332</v>
      </c>
      <c r="V173" t="s">
        <v>322</v>
      </c>
      <c r="W173" t="s">
        <v>322</v>
      </c>
      <c r="X173" t="s">
        <v>323</v>
      </c>
      <c r="Y173" t="s">
        <v>324</v>
      </c>
      <c r="Z173" t="s">
        <v>325</v>
      </c>
      <c r="AA173" t="s">
        <v>326</v>
      </c>
      <c r="AB173" t="s">
        <v>58</v>
      </c>
      <c r="AC173" t="s">
        <v>333</v>
      </c>
      <c r="AT173">
        <v>79.356408665920199</v>
      </c>
    </row>
    <row r="174" spans="1:48" x14ac:dyDescent="0.2">
      <c r="A174" t="s">
        <v>331</v>
      </c>
      <c r="B174" t="s">
        <v>88</v>
      </c>
      <c r="C174">
        <v>25754165</v>
      </c>
      <c r="D174">
        <v>6533114</v>
      </c>
      <c r="E174">
        <v>20537416</v>
      </c>
      <c r="F174">
        <v>10903792</v>
      </c>
      <c r="G174">
        <v>26101063</v>
      </c>
      <c r="H174">
        <v>-27992927</v>
      </c>
      <c r="I174">
        <v>-1.4220987228366639</v>
      </c>
      <c r="L174">
        <v>30977</v>
      </c>
      <c r="M174">
        <v>6084210</v>
      </c>
      <c r="N174">
        <v>7622168</v>
      </c>
      <c r="O174">
        <v>379473233</v>
      </c>
      <c r="P174">
        <v>26.5058284097735</v>
      </c>
      <c r="Q174">
        <v>1420700</v>
      </c>
      <c r="R174">
        <v>3934048</v>
      </c>
      <c r="S174" t="s">
        <v>87</v>
      </c>
      <c r="T174" t="s">
        <v>103</v>
      </c>
      <c r="U174" t="s">
        <v>332</v>
      </c>
      <c r="V174" t="s">
        <v>322</v>
      </c>
      <c r="W174" t="s">
        <v>322</v>
      </c>
      <c r="X174" t="s">
        <v>323</v>
      </c>
      <c r="Y174" t="s">
        <v>324</v>
      </c>
      <c r="Z174" t="s">
        <v>325</v>
      </c>
      <c r="AA174" t="s">
        <v>326</v>
      </c>
      <c r="AB174" t="s">
        <v>89</v>
      </c>
      <c r="AC174" t="s">
        <v>333</v>
      </c>
      <c r="AD174">
        <v>-20.953830186301911</v>
      </c>
      <c r="AE174">
        <v>-5396484</v>
      </c>
      <c r="AF174">
        <v>384869717</v>
      </c>
      <c r="AG174">
        <v>307739082</v>
      </c>
      <c r="AH174">
        <v>81.096387106702721</v>
      </c>
      <c r="AI174">
        <v>101.42209872283669</v>
      </c>
      <c r="AK174">
        <v>7.1296346758298004</v>
      </c>
      <c r="AL174">
        <v>26390383</v>
      </c>
      <c r="AM174">
        <v>123637782</v>
      </c>
      <c r="AN174">
        <v>100582524</v>
      </c>
      <c r="AO174">
        <v>-11396484</v>
      </c>
      <c r="AP174">
        <v>-11396484</v>
      </c>
      <c r="AQ174">
        <v>-17007871</v>
      </c>
      <c r="AR174">
        <v>7041533</v>
      </c>
      <c r="AS174">
        <v>14660546</v>
      </c>
      <c r="AU174">
        <v>35615095</v>
      </c>
      <c r="AV174">
        <v>33.313699762977201</v>
      </c>
    </row>
    <row r="175" spans="1:48" x14ac:dyDescent="0.2">
      <c r="A175" t="s">
        <v>334</v>
      </c>
      <c r="B175" t="s">
        <v>85</v>
      </c>
      <c r="C175">
        <v>6554842</v>
      </c>
      <c r="D175">
        <v>1120961.6499999999</v>
      </c>
      <c r="E175">
        <v>2843764.86</v>
      </c>
      <c r="F175">
        <v>5907208.04</v>
      </c>
      <c r="G175">
        <v>2896770.26</v>
      </c>
      <c r="H175">
        <v>-10059126</v>
      </c>
      <c r="I175">
        <v>1.71561815758501</v>
      </c>
      <c r="J175">
        <v>19881464.16</v>
      </c>
      <c r="K175">
        <v>12.488750619999999</v>
      </c>
      <c r="L175">
        <v>1623542.02</v>
      </c>
      <c r="M175">
        <v>2594313.98</v>
      </c>
      <c r="N175">
        <v>375206</v>
      </c>
      <c r="O175">
        <v>159194981</v>
      </c>
      <c r="P175">
        <v>16.767531132153</v>
      </c>
      <c r="Q175">
        <v>1219025.26</v>
      </c>
      <c r="R175">
        <v>848.22</v>
      </c>
      <c r="S175" t="s">
        <v>102</v>
      </c>
      <c r="T175" t="s">
        <v>51</v>
      </c>
      <c r="U175" t="s">
        <v>335</v>
      </c>
      <c r="V175" t="s">
        <v>336</v>
      </c>
      <c r="W175" t="s">
        <v>131</v>
      </c>
      <c r="X175" t="s">
        <v>132</v>
      </c>
      <c r="Y175" t="s">
        <v>337</v>
      </c>
      <c r="Z175" t="s">
        <v>134</v>
      </c>
      <c r="AA175" t="s">
        <v>135</v>
      </c>
      <c r="AB175" t="s">
        <v>58</v>
      </c>
      <c r="AC175" t="s">
        <v>338</v>
      </c>
      <c r="AD175">
        <v>41.666572588629897</v>
      </c>
      <c r="AE175">
        <v>2731178</v>
      </c>
      <c r="AF175">
        <v>156463803</v>
      </c>
      <c r="AH175">
        <v>82.374032884868399</v>
      </c>
      <c r="AI175">
        <v>98.284381842415002</v>
      </c>
      <c r="AJ175">
        <v>7367343.2400000002</v>
      </c>
      <c r="AK175">
        <v>0.86</v>
      </c>
      <c r="AL175">
        <v>1589829.63</v>
      </c>
      <c r="AM175">
        <v>26740742.18</v>
      </c>
      <c r="AN175">
        <v>26693068</v>
      </c>
      <c r="AR175">
        <v>1316056.58</v>
      </c>
      <c r="AS175">
        <v>5613919.7999999998</v>
      </c>
      <c r="AT175">
        <v>85.466546320708801</v>
      </c>
      <c r="AU175">
        <v>10434332</v>
      </c>
      <c r="AV175">
        <v>24</v>
      </c>
    </row>
    <row r="176" spans="1:48" x14ac:dyDescent="0.2">
      <c r="A176" t="s">
        <v>334</v>
      </c>
      <c r="B176" t="s">
        <v>86</v>
      </c>
      <c r="C176">
        <v>4654496</v>
      </c>
      <c r="H176">
        <v>-13947416</v>
      </c>
      <c r="I176">
        <v>4.0736465417357604</v>
      </c>
      <c r="N176">
        <v>1318719</v>
      </c>
      <c r="O176">
        <v>165490622</v>
      </c>
      <c r="P176">
        <v>16.837018716383799</v>
      </c>
      <c r="S176" t="s">
        <v>102</v>
      </c>
      <c r="T176" t="s">
        <v>51</v>
      </c>
      <c r="U176" t="s">
        <v>335</v>
      </c>
      <c r="V176" t="s">
        <v>336</v>
      </c>
      <c r="W176" t="s">
        <v>131</v>
      </c>
      <c r="X176" t="s">
        <v>132</v>
      </c>
      <c r="Y176" t="s">
        <v>337</v>
      </c>
      <c r="Z176" t="s">
        <v>134</v>
      </c>
      <c r="AA176" t="s">
        <v>135</v>
      </c>
      <c r="AB176" t="s">
        <v>58</v>
      </c>
      <c r="AC176" t="s">
        <v>338</v>
      </c>
      <c r="AD176">
        <v>144.838517424873</v>
      </c>
      <c r="AE176">
        <v>6741503</v>
      </c>
      <c r="AF176">
        <v>158749118</v>
      </c>
      <c r="AH176">
        <v>81.949038779973904</v>
      </c>
      <c r="AI176">
        <v>95.926352854000399</v>
      </c>
      <c r="AK176">
        <v>2.9904974968000002</v>
      </c>
      <c r="AM176">
        <v>27863687</v>
      </c>
      <c r="AN176">
        <v>27863687</v>
      </c>
      <c r="AO176">
        <v>3917484</v>
      </c>
      <c r="AP176">
        <v>3917484</v>
      </c>
      <c r="AQ176">
        <v>4756926</v>
      </c>
      <c r="AT176">
        <v>85.464352451868194</v>
      </c>
      <c r="AU176">
        <v>15266135</v>
      </c>
      <c r="AV176">
        <v>34.619459114000001</v>
      </c>
    </row>
    <row r="177" spans="1:48" x14ac:dyDescent="0.2">
      <c r="A177" t="s">
        <v>334</v>
      </c>
      <c r="B177" t="s">
        <v>50</v>
      </c>
      <c r="C177">
        <v>12374489</v>
      </c>
      <c r="D177">
        <v>2783665</v>
      </c>
      <c r="E177">
        <v>6985179</v>
      </c>
      <c r="F177">
        <v>12192939</v>
      </c>
      <c r="G177">
        <v>11230471</v>
      </c>
      <c r="H177">
        <v>-38330463</v>
      </c>
      <c r="I177">
        <v>3.6856417344333998</v>
      </c>
      <c r="L177">
        <v>63723</v>
      </c>
      <c r="M177">
        <v>2511620</v>
      </c>
      <c r="N177">
        <v>30592693</v>
      </c>
      <c r="O177">
        <v>188266047</v>
      </c>
      <c r="P177">
        <v>18.59920286104483</v>
      </c>
      <c r="Q177">
        <v>921558</v>
      </c>
      <c r="R177">
        <v>1872016</v>
      </c>
      <c r="S177" t="s">
        <v>102</v>
      </c>
      <c r="T177" t="s">
        <v>51</v>
      </c>
      <c r="U177" t="s">
        <v>335</v>
      </c>
      <c r="V177" t="s">
        <v>336</v>
      </c>
      <c r="W177" t="s">
        <v>131</v>
      </c>
      <c r="X177" t="s">
        <v>132</v>
      </c>
      <c r="Y177" t="s">
        <v>337</v>
      </c>
      <c r="Z177" t="s">
        <v>134</v>
      </c>
      <c r="AA177" t="s">
        <v>135</v>
      </c>
      <c r="AB177" t="s">
        <v>58</v>
      </c>
      <c r="AC177" t="s">
        <v>338</v>
      </c>
      <c r="AD177">
        <v>56.073523520850031</v>
      </c>
      <c r="AE177">
        <v>6938812</v>
      </c>
      <c r="AF177">
        <v>181327236</v>
      </c>
      <c r="AG177">
        <v>150086329</v>
      </c>
      <c r="AH177">
        <v>79.720337995942515</v>
      </c>
      <c r="AI177">
        <v>96.31435879672982</v>
      </c>
      <c r="AK177">
        <v>60.737535755522103</v>
      </c>
      <c r="AL177">
        <v>1948072</v>
      </c>
      <c r="AM177">
        <v>52988727</v>
      </c>
      <c r="AN177">
        <v>35015984</v>
      </c>
      <c r="AO177">
        <v>1654403</v>
      </c>
      <c r="AP177">
        <v>1654403</v>
      </c>
      <c r="AQ177">
        <v>12049801</v>
      </c>
      <c r="AR177">
        <v>4081372</v>
      </c>
      <c r="AS177">
        <v>8398112</v>
      </c>
      <c r="AT177">
        <v>83.102072582619698</v>
      </c>
      <c r="AU177">
        <v>68923156</v>
      </c>
      <c r="AV177">
        <v>136.83733733193799</v>
      </c>
    </row>
    <row r="178" spans="1:48" x14ac:dyDescent="0.2">
      <c r="A178" t="s">
        <v>339</v>
      </c>
      <c r="B178" t="s">
        <v>85</v>
      </c>
      <c r="C178">
        <v>9446979</v>
      </c>
      <c r="D178">
        <v>866921.1</v>
      </c>
      <c r="E178">
        <v>59332.09</v>
      </c>
      <c r="F178">
        <v>611200.74</v>
      </c>
      <c r="G178">
        <v>4558628.9800000004</v>
      </c>
      <c r="H178">
        <v>-7139930</v>
      </c>
      <c r="I178">
        <v>3.8185953969931101</v>
      </c>
      <c r="J178">
        <v>16230746.09</v>
      </c>
      <c r="K178">
        <v>11.678513260000001</v>
      </c>
      <c r="L178">
        <v>839480.38</v>
      </c>
      <c r="M178">
        <v>3773152.99</v>
      </c>
      <c r="N178">
        <v>13030064</v>
      </c>
      <c r="O178">
        <v>138978458</v>
      </c>
      <c r="P178">
        <v>14.8978002044029</v>
      </c>
      <c r="Q178">
        <v>658677.99</v>
      </c>
      <c r="R178">
        <v>48335.64</v>
      </c>
      <c r="S178" t="s">
        <v>63</v>
      </c>
      <c r="T178" t="s">
        <v>103</v>
      </c>
      <c r="U178" t="s">
        <v>340</v>
      </c>
      <c r="V178" t="s">
        <v>341</v>
      </c>
      <c r="W178" t="s">
        <v>322</v>
      </c>
      <c r="X178" t="s">
        <v>323</v>
      </c>
      <c r="Y178" t="s">
        <v>342</v>
      </c>
      <c r="Z178" t="s">
        <v>325</v>
      </c>
      <c r="AA178" t="s">
        <v>326</v>
      </c>
      <c r="AB178" t="s">
        <v>58</v>
      </c>
      <c r="AC178" t="s">
        <v>343</v>
      </c>
      <c r="AD178">
        <v>56.176953500161297</v>
      </c>
      <c r="AE178">
        <v>5307025</v>
      </c>
      <c r="AF178">
        <v>133671432</v>
      </c>
      <c r="AH178">
        <v>81.855654205056695</v>
      </c>
      <c r="AI178">
        <v>96.181403883470907</v>
      </c>
      <c r="AJ178">
        <v>9320775.5299999993</v>
      </c>
      <c r="AK178">
        <v>35</v>
      </c>
      <c r="AL178">
        <v>3730590.86</v>
      </c>
      <c r="AM178">
        <v>21781494.25</v>
      </c>
      <c r="AN178">
        <v>20704733</v>
      </c>
      <c r="AO178">
        <v>2743228</v>
      </c>
      <c r="AR178">
        <v>1691040.35</v>
      </c>
      <c r="AS178">
        <v>4033582.31</v>
      </c>
      <c r="AT178">
        <v>81.9247947584428</v>
      </c>
      <c r="AU178">
        <v>20169994</v>
      </c>
      <c r="AV178">
        <v>54</v>
      </c>
    </row>
    <row r="179" spans="1:48" x14ac:dyDescent="0.2">
      <c r="A179" t="s">
        <v>339</v>
      </c>
      <c r="B179" t="s">
        <v>60</v>
      </c>
      <c r="C179">
        <v>12610925</v>
      </c>
      <c r="D179">
        <v>1344519</v>
      </c>
      <c r="E179">
        <v>1295458</v>
      </c>
      <c r="F179">
        <v>4043037</v>
      </c>
      <c r="G179">
        <v>9199128</v>
      </c>
      <c r="H179">
        <v>-10587265</v>
      </c>
      <c r="I179">
        <v>1.72422225393284</v>
      </c>
      <c r="L179">
        <v>0</v>
      </c>
      <c r="M179">
        <v>4030502</v>
      </c>
      <c r="N179">
        <v>23541943</v>
      </c>
      <c r="O179">
        <v>153576315</v>
      </c>
      <c r="P179">
        <v>18.5715590323938</v>
      </c>
      <c r="Q179">
        <v>977436</v>
      </c>
      <c r="R179">
        <v>1010346</v>
      </c>
      <c r="S179" t="s">
        <v>63</v>
      </c>
      <c r="T179" t="s">
        <v>103</v>
      </c>
      <c r="U179" t="s">
        <v>340</v>
      </c>
      <c r="V179" t="s">
        <v>341</v>
      </c>
      <c r="W179" t="s">
        <v>322</v>
      </c>
      <c r="X179" t="s">
        <v>323</v>
      </c>
      <c r="Y179" t="s">
        <v>342</v>
      </c>
      <c r="Z179" t="s">
        <v>325</v>
      </c>
      <c r="AA179" t="s">
        <v>326</v>
      </c>
      <c r="AB179" t="s">
        <v>58</v>
      </c>
      <c r="AC179" t="s">
        <v>343</v>
      </c>
      <c r="AD179">
        <v>20.9976429167567</v>
      </c>
      <c r="AE179">
        <v>2647997</v>
      </c>
      <c r="AF179">
        <v>150928318</v>
      </c>
      <c r="AG179">
        <v>126223561</v>
      </c>
      <c r="AH179">
        <v>82.189471078271396</v>
      </c>
      <c r="AI179">
        <v>98.275777746067206</v>
      </c>
      <c r="AK179">
        <v>56.153143374989398</v>
      </c>
      <c r="AL179">
        <v>3955682</v>
      </c>
      <c r="AM179">
        <v>31793940</v>
      </c>
      <c r="AN179">
        <v>28521516</v>
      </c>
      <c r="AO179">
        <v>105699</v>
      </c>
      <c r="AP179">
        <v>105699</v>
      </c>
      <c r="AQ179">
        <v>1761503</v>
      </c>
      <c r="AR179">
        <v>2342244</v>
      </c>
      <c r="AS179">
        <v>3595588</v>
      </c>
      <c r="AT179">
        <v>81.853880022675995</v>
      </c>
      <c r="AU179">
        <v>34129208</v>
      </c>
      <c r="AV179">
        <v>81.406293019180097</v>
      </c>
    </row>
    <row r="180" spans="1:48" x14ac:dyDescent="0.2">
      <c r="A180" t="s">
        <v>339</v>
      </c>
      <c r="B180" t="s">
        <v>87</v>
      </c>
      <c r="C180">
        <v>8078101</v>
      </c>
      <c r="D180">
        <v>1815641</v>
      </c>
      <c r="E180">
        <v>1939745</v>
      </c>
      <c r="F180">
        <v>3318055</v>
      </c>
      <c r="G180">
        <v>15990730</v>
      </c>
      <c r="H180">
        <v>-15403648</v>
      </c>
      <c r="I180">
        <v>1.1876385067041999</v>
      </c>
      <c r="L180">
        <v>1064269</v>
      </c>
      <c r="M180">
        <v>4727610</v>
      </c>
      <c r="N180">
        <v>21984812</v>
      </c>
      <c r="O180">
        <v>171127998</v>
      </c>
      <c r="P180">
        <v>18.747023499918502</v>
      </c>
      <c r="Q180">
        <v>630909</v>
      </c>
      <c r="R180">
        <v>0</v>
      </c>
      <c r="S180" t="s">
        <v>63</v>
      </c>
      <c r="T180" t="s">
        <v>103</v>
      </c>
      <c r="U180" t="s">
        <v>340</v>
      </c>
      <c r="V180" t="s">
        <v>341</v>
      </c>
      <c r="W180" t="s">
        <v>322</v>
      </c>
      <c r="X180" t="s">
        <v>323</v>
      </c>
      <c r="Y180" t="s">
        <v>342</v>
      </c>
      <c r="Z180" t="s">
        <v>325</v>
      </c>
      <c r="AA180" t="s">
        <v>326</v>
      </c>
      <c r="AB180" t="s">
        <v>58</v>
      </c>
      <c r="AC180" t="s">
        <v>343</v>
      </c>
      <c r="AD180">
        <v>25.1591555985745</v>
      </c>
      <c r="AE180">
        <v>2032382</v>
      </c>
      <c r="AF180">
        <v>169095616</v>
      </c>
      <c r="AG180">
        <v>140364099</v>
      </c>
      <c r="AH180">
        <v>82.022872142757095</v>
      </c>
      <c r="AI180">
        <v>98.812361493295796</v>
      </c>
      <c r="AK180">
        <v>46.805071043355703</v>
      </c>
      <c r="AL180">
        <v>4384717</v>
      </c>
      <c r="AM180">
        <v>40120217</v>
      </c>
      <c r="AN180">
        <v>32081406</v>
      </c>
      <c r="AO180">
        <v>-940308</v>
      </c>
      <c r="AP180">
        <v>-940308</v>
      </c>
      <c r="AQ180">
        <v>-637610</v>
      </c>
      <c r="AR180">
        <v>3768865</v>
      </c>
      <c r="AS180">
        <v>2479676</v>
      </c>
      <c r="AT180">
        <v>82.067708854086902</v>
      </c>
      <c r="AU180">
        <v>37388460</v>
      </c>
      <c r="AV180">
        <v>79.599021656481</v>
      </c>
    </row>
    <row r="181" spans="1:48" x14ac:dyDescent="0.2">
      <c r="A181" t="s">
        <v>344</v>
      </c>
      <c r="B181" t="s">
        <v>87</v>
      </c>
      <c r="C181">
        <v>0</v>
      </c>
      <c r="D181">
        <v>0</v>
      </c>
      <c r="E181">
        <v>0</v>
      </c>
      <c r="F181">
        <v>445</v>
      </c>
      <c r="G181">
        <v>613241</v>
      </c>
      <c r="H181">
        <v>-393359</v>
      </c>
      <c r="I181">
        <v>-7.72660178492987</v>
      </c>
      <c r="L181">
        <v>0</v>
      </c>
      <c r="M181">
        <v>0</v>
      </c>
      <c r="N181">
        <v>151131</v>
      </c>
      <c r="O181">
        <v>366513</v>
      </c>
      <c r="P181">
        <v>78.172670546474507</v>
      </c>
      <c r="Q181">
        <v>0</v>
      </c>
      <c r="R181">
        <v>0</v>
      </c>
      <c r="U181" t="s">
        <v>345</v>
      </c>
      <c r="AB181" t="s">
        <v>58</v>
      </c>
      <c r="AC181" t="s">
        <v>346</v>
      </c>
      <c r="AE181">
        <v>-28319</v>
      </c>
      <c r="AF181">
        <v>394832</v>
      </c>
      <c r="AG181">
        <v>0</v>
      </c>
      <c r="AH181">
        <v>0</v>
      </c>
      <c r="AI181">
        <v>107.72660178493</v>
      </c>
      <c r="AK181">
        <v>137.79825343437199</v>
      </c>
      <c r="AL181">
        <v>0</v>
      </c>
      <c r="AM181">
        <v>633686</v>
      </c>
      <c r="AN181">
        <v>286513</v>
      </c>
      <c r="AO181">
        <v>-28319</v>
      </c>
      <c r="AP181">
        <v>-28319</v>
      </c>
      <c r="AQ181">
        <v>447910</v>
      </c>
      <c r="AR181">
        <v>0</v>
      </c>
      <c r="AS181">
        <v>20000</v>
      </c>
      <c r="AU181">
        <v>544490</v>
      </c>
      <c r="AV181">
        <v>496.45520119949703</v>
      </c>
    </row>
    <row r="182" spans="1:48" x14ac:dyDescent="0.2">
      <c r="A182" t="s">
        <v>347</v>
      </c>
      <c r="B182" t="s">
        <v>49</v>
      </c>
      <c r="C182">
        <v>12428655.82</v>
      </c>
      <c r="D182">
        <v>0</v>
      </c>
      <c r="E182">
        <v>0</v>
      </c>
      <c r="F182">
        <v>1566855.29</v>
      </c>
      <c r="G182">
        <v>4040587.92</v>
      </c>
      <c r="H182">
        <v>-6684780.7999999998</v>
      </c>
      <c r="I182">
        <v>1.5670938860000001</v>
      </c>
      <c r="J182">
        <v>20640656.379999999</v>
      </c>
      <c r="K182">
        <v>11.18658952</v>
      </c>
      <c r="L182">
        <v>1055371.3999999999</v>
      </c>
      <c r="M182">
        <v>3586373.71</v>
      </c>
      <c r="N182">
        <v>18760896.390000001</v>
      </c>
      <c r="O182">
        <v>184512503.40000001</v>
      </c>
      <c r="P182">
        <v>13.12695031</v>
      </c>
      <c r="Q182">
        <v>1844766.08</v>
      </c>
      <c r="R182">
        <v>214767.07</v>
      </c>
      <c r="S182" t="s">
        <v>102</v>
      </c>
      <c r="T182" t="s">
        <v>51</v>
      </c>
      <c r="U182" t="s">
        <v>348</v>
      </c>
      <c r="V182" t="s">
        <v>70</v>
      </c>
      <c r="W182" t="s">
        <v>70</v>
      </c>
      <c r="X182" t="s">
        <v>71</v>
      </c>
      <c r="Y182" t="s">
        <v>349</v>
      </c>
      <c r="Z182" t="s">
        <v>73</v>
      </c>
      <c r="AA182" t="s">
        <v>74</v>
      </c>
      <c r="AB182" t="s">
        <v>58</v>
      </c>
      <c r="AC182" t="s">
        <v>350</v>
      </c>
      <c r="AD182">
        <v>23.264657110000002</v>
      </c>
      <c r="AE182">
        <v>2891484.16</v>
      </c>
      <c r="AF182">
        <v>181666786.90000001</v>
      </c>
      <c r="AH182">
        <v>84.56093903</v>
      </c>
      <c r="AI182">
        <v>98.457710739999996</v>
      </c>
      <c r="AJ182">
        <v>7114291.0199999996</v>
      </c>
      <c r="AK182">
        <v>37.177531539999997</v>
      </c>
      <c r="AL182">
        <v>3613586.27</v>
      </c>
      <c r="AM182">
        <v>24220864.640000001</v>
      </c>
      <c r="AN182">
        <v>24220864.640000001</v>
      </c>
      <c r="AR182">
        <v>1487322.61</v>
      </c>
      <c r="AS182">
        <v>4587111.6100000003</v>
      </c>
      <c r="AT182">
        <v>84.704188816076694</v>
      </c>
      <c r="AU182">
        <v>25445677.190000001</v>
      </c>
      <c r="AV182">
        <v>50.424427850000001</v>
      </c>
    </row>
    <row r="183" spans="1:48" x14ac:dyDescent="0.2">
      <c r="A183" t="s">
        <v>347</v>
      </c>
      <c r="B183" t="s">
        <v>95</v>
      </c>
      <c r="C183">
        <v>15542453</v>
      </c>
      <c r="D183">
        <v>1017921</v>
      </c>
      <c r="E183">
        <v>331320</v>
      </c>
      <c r="F183">
        <v>3862125</v>
      </c>
      <c r="G183">
        <v>5943333</v>
      </c>
      <c r="H183">
        <v>1487226</v>
      </c>
      <c r="I183">
        <v>5.6109188382696598</v>
      </c>
      <c r="L183">
        <v>1356033</v>
      </c>
      <c r="M183">
        <v>3703796</v>
      </c>
      <c r="N183">
        <v>28712804</v>
      </c>
      <c r="O183">
        <v>195513254</v>
      </c>
      <c r="P183">
        <v>12.8824386504252</v>
      </c>
      <c r="Q183">
        <v>3512370</v>
      </c>
      <c r="R183">
        <v>720312</v>
      </c>
      <c r="S183" t="s">
        <v>102</v>
      </c>
      <c r="T183" t="s">
        <v>51</v>
      </c>
      <c r="U183" t="s">
        <v>348</v>
      </c>
      <c r="V183" t="s">
        <v>70</v>
      </c>
      <c r="W183" t="s">
        <v>70</v>
      </c>
      <c r="X183" t="s">
        <v>71</v>
      </c>
      <c r="Y183" t="s">
        <v>349</v>
      </c>
      <c r="Z183" t="s">
        <v>73</v>
      </c>
      <c r="AA183" t="s">
        <v>74</v>
      </c>
      <c r="AB183" t="s">
        <v>58</v>
      </c>
      <c r="AC183" t="s">
        <v>350</v>
      </c>
      <c r="AD183">
        <v>70.581458409428706</v>
      </c>
      <c r="AE183">
        <v>10970090</v>
      </c>
      <c r="AF183">
        <v>186858977</v>
      </c>
      <c r="AG183">
        <v>158905748</v>
      </c>
      <c r="AH183">
        <v>81.276202379609501</v>
      </c>
      <c r="AI183">
        <v>95.573559938806</v>
      </c>
      <c r="AK183">
        <v>55.317703253828697</v>
      </c>
      <c r="AL183">
        <v>4138596</v>
      </c>
      <c r="AM183">
        <v>31554133</v>
      </c>
      <c r="AN183">
        <v>25186875</v>
      </c>
      <c r="AO183">
        <v>5166745</v>
      </c>
      <c r="AP183">
        <v>5166745</v>
      </c>
      <c r="AQ183">
        <v>3571214</v>
      </c>
      <c r="AR183">
        <v>2202319</v>
      </c>
      <c r="AS183">
        <v>4766008</v>
      </c>
      <c r="AT183">
        <v>84.296846914885293</v>
      </c>
      <c r="AU183">
        <v>27225578</v>
      </c>
      <c r="AV183">
        <v>52.452433580432199</v>
      </c>
    </row>
    <row r="184" spans="1:48" x14ac:dyDescent="0.2">
      <c r="A184" t="s">
        <v>347</v>
      </c>
      <c r="B184" t="s">
        <v>127</v>
      </c>
      <c r="C184">
        <v>26235355</v>
      </c>
      <c r="D184">
        <v>2508944</v>
      </c>
      <c r="E184">
        <v>524321</v>
      </c>
      <c r="F184">
        <v>8435278</v>
      </c>
      <c r="G184">
        <v>6727996</v>
      </c>
      <c r="H184">
        <v>-10029459</v>
      </c>
      <c r="I184">
        <v>5.2821252006808699</v>
      </c>
      <c r="L184">
        <v>1131168</v>
      </c>
      <c r="M184">
        <v>3831845</v>
      </c>
      <c r="N184">
        <v>31595871</v>
      </c>
      <c r="O184">
        <v>205933305</v>
      </c>
      <c r="P184">
        <v>13.8976854666612</v>
      </c>
      <c r="Q184">
        <v>702792</v>
      </c>
      <c r="R184">
        <v>9690</v>
      </c>
      <c r="S184" t="s">
        <v>102</v>
      </c>
      <c r="T184" t="s">
        <v>51</v>
      </c>
      <c r="U184" t="s">
        <v>348</v>
      </c>
      <c r="V184" t="s">
        <v>70</v>
      </c>
      <c r="W184" t="s">
        <v>70</v>
      </c>
      <c r="X184" t="s">
        <v>71</v>
      </c>
      <c r="Y184" t="s">
        <v>349</v>
      </c>
      <c r="Z184" t="s">
        <v>73</v>
      </c>
      <c r="AA184" t="s">
        <v>74</v>
      </c>
      <c r="AB184" t="s">
        <v>58</v>
      </c>
      <c r="AC184" t="s">
        <v>350</v>
      </c>
      <c r="AD184">
        <v>41.461817459683701</v>
      </c>
      <c r="AE184">
        <v>10877655</v>
      </c>
      <c r="AF184">
        <v>195050962</v>
      </c>
      <c r="AG184">
        <v>168487897</v>
      </c>
      <c r="AH184">
        <v>81.816730421531403</v>
      </c>
      <c r="AI184">
        <v>94.715598334130604</v>
      </c>
      <c r="AK184">
        <v>58.315598361417003</v>
      </c>
      <c r="AL184">
        <v>4392986</v>
      </c>
      <c r="AM184">
        <v>33831960</v>
      </c>
      <c r="AN184">
        <v>28619963</v>
      </c>
      <c r="AO184">
        <v>3311255</v>
      </c>
      <c r="AP184">
        <v>3311255</v>
      </c>
      <c r="AQ184">
        <v>1937147</v>
      </c>
      <c r="AR184">
        <v>2008768</v>
      </c>
      <c r="AS184">
        <v>3558172</v>
      </c>
      <c r="AT184">
        <v>82.968381752990098</v>
      </c>
      <c r="AU184">
        <v>41625330</v>
      </c>
      <c r="AV184">
        <v>76.826684915299197</v>
      </c>
    </row>
    <row r="185" spans="1:48" x14ac:dyDescent="0.2">
      <c r="A185" t="s">
        <v>347</v>
      </c>
      <c r="B185" t="s">
        <v>87</v>
      </c>
      <c r="C185">
        <v>15474721</v>
      </c>
      <c r="D185">
        <v>2072212</v>
      </c>
      <c r="E185">
        <v>3798704</v>
      </c>
      <c r="F185">
        <v>11495992</v>
      </c>
      <c r="G185">
        <v>7026979</v>
      </c>
      <c r="H185">
        <v>-15558618</v>
      </c>
      <c r="I185">
        <v>3.7413225385714499</v>
      </c>
      <c r="L185">
        <v>2040833</v>
      </c>
      <c r="M185">
        <v>3527494</v>
      </c>
      <c r="N185">
        <v>36455687</v>
      </c>
      <c r="O185">
        <v>212900543</v>
      </c>
      <c r="P185">
        <v>14.764646232020199</v>
      </c>
      <c r="Q185">
        <v>769336</v>
      </c>
      <c r="R185">
        <v>33800</v>
      </c>
      <c r="S185" t="s">
        <v>102</v>
      </c>
      <c r="T185" t="s">
        <v>51</v>
      </c>
      <c r="U185" t="s">
        <v>348</v>
      </c>
      <c r="V185" t="s">
        <v>70</v>
      </c>
      <c r="W185" t="s">
        <v>70</v>
      </c>
      <c r="X185" t="s">
        <v>71</v>
      </c>
      <c r="Y185" t="s">
        <v>349</v>
      </c>
      <c r="Z185" t="s">
        <v>73</v>
      </c>
      <c r="AA185" t="s">
        <v>74</v>
      </c>
      <c r="AB185" t="s">
        <v>58</v>
      </c>
      <c r="AC185" t="s">
        <v>350</v>
      </c>
      <c r="AD185">
        <v>51.472953858101903</v>
      </c>
      <c r="AE185">
        <v>7965296</v>
      </c>
      <c r="AF185">
        <v>203430148</v>
      </c>
      <c r="AG185">
        <v>174842883</v>
      </c>
      <c r="AH185">
        <v>82.124207170293602</v>
      </c>
      <c r="AI185">
        <v>95.551728113723001</v>
      </c>
      <c r="AK185">
        <v>64.513777574403605</v>
      </c>
      <c r="AL185">
        <v>4840793</v>
      </c>
      <c r="AM185">
        <v>47229319</v>
      </c>
      <c r="AN185">
        <v>31434012</v>
      </c>
      <c r="AO185">
        <v>2396938</v>
      </c>
      <c r="AP185">
        <v>2396938</v>
      </c>
      <c r="AQ185">
        <v>11569702</v>
      </c>
      <c r="AR185">
        <v>3187988</v>
      </c>
      <c r="AS185">
        <v>8435188</v>
      </c>
      <c r="AT185">
        <v>81.814666001715594</v>
      </c>
      <c r="AU185">
        <v>52014305</v>
      </c>
      <c r="AV185">
        <v>92.047073573382093</v>
      </c>
    </row>
    <row r="186" spans="1:48" x14ac:dyDescent="0.2">
      <c r="A186" t="s">
        <v>347</v>
      </c>
      <c r="B186" t="s">
        <v>50</v>
      </c>
      <c r="C186">
        <v>26809262</v>
      </c>
      <c r="D186">
        <v>2920184</v>
      </c>
      <c r="E186">
        <v>7313215</v>
      </c>
      <c r="F186">
        <v>12155078</v>
      </c>
      <c r="G186">
        <v>6842166</v>
      </c>
      <c r="H186">
        <v>-25647087</v>
      </c>
      <c r="I186">
        <v>1.672413066489167</v>
      </c>
      <c r="L186">
        <v>2733280</v>
      </c>
      <c r="M186">
        <v>3727475</v>
      </c>
      <c r="N186">
        <v>24868019</v>
      </c>
      <c r="O186">
        <v>222358643</v>
      </c>
      <c r="P186">
        <v>15.66148791436904</v>
      </c>
      <c r="Q186">
        <v>540332</v>
      </c>
      <c r="R186">
        <v>120910</v>
      </c>
      <c r="S186" t="s">
        <v>102</v>
      </c>
      <c r="T186" t="s">
        <v>51</v>
      </c>
      <c r="U186" t="s">
        <v>348</v>
      </c>
      <c r="V186" t="s">
        <v>70</v>
      </c>
      <c r="W186" t="s">
        <v>70</v>
      </c>
      <c r="X186" t="s">
        <v>71</v>
      </c>
      <c r="Y186" t="s">
        <v>349</v>
      </c>
      <c r="Z186" t="s">
        <v>73</v>
      </c>
      <c r="AA186" t="s">
        <v>74</v>
      </c>
      <c r="AB186" t="s">
        <v>58</v>
      </c>
      <c r="AC186" t="s">
        <v>350</v>
      </c>
      <c r="AD186">
        <v>13.87115766185582</v>
      </c>
      <c r="AE186">
        <v>3718755</v>
      </c>
      <c r="AF186">
        <v>218639888</v>
      </c>
      <c r="AG186">
        <v>184892908</v>
      </c>
      <c r="AH186">
        <v>83.150762887143543</v>
      </c>
      <c r="AI186">
        <v>98.327586933510844</v>
      </c>
      <c r="AK186">
        <v>40.946265212137298</v>
      </c>
      <c r="AL186">
        <v>4626072</v>
      </c>
      <c r="AM186">
        <v>52022415</v>
      </c>
      <c r="AN186">
        <v>34824672</v>
      </c>
      <c r="AO186">
        <v>-2843777</v>
      </c>
      <c r="AP186">
        <v>-2843777</v>
      </c>
      <c r="AQ186">
        <v>-3396653</v>
      </c>
      <c r="AR186">
        <v>2562748</v>
      </c>
      <c r="AS186">
        <v>8480955</v>
      </c>
      <c r="AT186">
        <v>80.087023506087291</v>
      </c>
      <c r="AU186">
        <v>50515106</v>
      </c>
      <c r="AV186">
        <v>83.175299467771396</v>
      </c>
    </row>
    <row r="187" spans="1:48" x14ac:dyDescent="0.2">
      <c r="A187" t="s">
        <v>351</v>
      </c>
      <c r="B187" t="s">
        <v>62</v>
      </c>
      <c r="C187">
        <v>19162908.379999999</v>
      </c>
      <c r="D187">
        <v>4511197.93</v>
      </c>
      <c r="E187">
        <v>0</v>
      </c>
      <c r="F187">
        <v>8730105.1500000004</v>
      </c>
      <c r="G187">
        <v>8617265.3399999999</v>
      </c>
      <c r="I187">
        <v>2.6411500370000001</v>
      </c>
      <c r="J187">
        <v>67333553.030000001</v>
      </c>
      <c r="K187">
        <v>13.00459813</v>
      </c>
      <c r="L187">
        <v>6395178.5099999998</v>
      </c>
      <c r="M187">
        <v>10152337.960000001</v>
      </c>
      <c r="N187">
        <v>43429371.630000003</v>
      </c>
      <c r="O187">
        <v>517767272.60000002</v>
      </c>
      <c r="P187">
        <v>12.41294061</v>
      </c>
      <c r="Q187">
        <v>3775817.68</v>
      </c>
      <c r="R187">
        <v>266108.71000000002</v>
      </c>
      <c r="S187" t="s">
        <v>84</v>
      </c>
      <c r="T187" t="s">
        <v>51</v>
      </c>
      <c r="U187" t="s">
        <v>352</v>
      </c>
      <c r="V187" t="s">
        <v>353</v>
      </c>
      <c r="W187" t="s">
        <v>354</v>
      </c>
      <c r="X187" t="s">
        <v>71</v>
      </c>
      <c r="Y187" t="s">
        <v>355</v>
      </c>
      <c r="Z187" t="s">
        <v>356</v>
      </c>
      <c r="AA187" t="s">
        <v>74</v>
      </c>
      <c r="AB187" t="s">
        <v>58</v>
      </c>
      <c r="AC187" t="s">
        <v>357</v>
      </c>
      <c r="AD187">
        <v>71.361873880000005</v>
      </c>
      <c r="AE187">
        <v>13675010.51</v>
      </c>
      <c r="AF187">
        <v>504216065.89999998</v>
      </c>
      <c r="AH187">
        <v>83.283171490000001</v>
      </c>
      <c r="AI187">
        <v>97.382761070000001</v>
      </c>
      <c r="AJ187">
        <v>20339254.719999999</v>
      </c>
      <c r="AK187">
        <v>31.007686669999998</v>
      </c>
      <c r="AL187">
        <v>6309754.3200000003</v>
      </c>
      <c r="AM187">
        <v>64270144.030000001</v>
      </c>
      <c r="AN187">
        <v>64270144.030000001</v>
      </c>
      <c r="AO187">
        <v>3183790.88</v>
      </c>
      <c r="AR187">
        <v>2375789.09</v>
      </c>
      <c r="AS187">
        <v>5113975.9400000004</v>
      </c>
      <c r="AT187">
        <v>85.694311941272602</v>
      </c>
      <c r="AU187">
        <v>59366332.210000001</v>
      </c>
      <c r="AV187">
        <v>42.386351879999999</v>
      </c>
    </row>
    <row r="188" spans="1:48" x14ac:dyDescent="0.2">
      <c r="A188" t="s">
        <v>351</v>
      </c>
      <c r="B188" t="s">
        <v>60</v>
      </c>
      <c r="C188">
        <v>36770407</v>
      </c>
      <c r="D188">
        <v>10102121</v>
      </c>
      <c r="E188">
        <v>5802248</v>
      </c>
      <c r="F188">
        <v>24437134</v>
      </c>
      <c r="G188">
        <v>21689276</v>
      </c>
      <c r="H188">
        <v>72447415</v>
      </c>
      <c r="I188">
        <v>2.19898254348184</v>
      </c>
      <c r="L188">
        <v>938079</v>
      </c>
      <c r="M188">
        <v>11539748</v>
      </c>
      <c r="N188">
        <v>158773003</v>
      </c>
      <c r="O188">
        <v>584997186</v>
      </c>
      <c r="P188">
        <v>17.064555760102401</v>
      </c>
      <c r="Q188">
        <v>5084974</v>
      </c>
      <c r="R188">
        <v>6053782</v>
      </c>
      <c r="S188" t="s">
        <v>84</v>
      </c>
      <c r="T188" t="s">
        <v>51</v>
      </c>
      <c r="U188" t="s">
        <v>352</v>
      </c>
      <c r="V188" t="s">
        <v>353</v>
      </c>
      <c r="W188" t="s">
        <v>354</v>
      </c>
      <c r="X188" t="s">
        <v>71</v>
      </c>
      <c r="Y188" t="s">
        <v>355</v>
      </c>
      <c r="Z188" t="s">
        <v>356</v>
      </c>
      <c r="AA188" t="s">
        <v>74</v>
      </c>
      <c r="AB188" t="s">
        <v>58</v>
      </c>
      <c r="AC188" t="s">
        <v>357</v>
      </c>
      <c r="AD188">
        <v>34.984616841472501</v>
      </c>
      <c r="AE188">
        <v>12863986</v>
      </c>
      <c r="AF188">
        <v>572004222</v>
      </c>
      <c r="AG188">
        <v>473056892</v>
      </c>
      <c r="AH188">
        <v>80.864814963400505</v>
      </c>
      <c r="AI188">
        <v>97.7789698290959</v>
      </c>
      <c r="AK188">
        <v>99.926327257074007</v>
      </c>
      <c r="AL188">
        <v>9614772</v>
      </c>
      <c r="AM188">
        <v>111884080</v>
      </c>
      <c r="AN188">
        <v>99827171</v>
      </c>
      <c r="AO188">
        <v>2296170</v>
      </c>
      <c r="AP188">
        <v>2296170</v>
      </c>
      <c r="AQ188">
        <v>-5413375</v>
      </c>
      <c r="AR188">
        <v>7373287</v>
      </c>
      <c r="AS188">
        <v>9248659</v>
      </c>
      <c r="AT188">
        <v>84.404092211813605</v>
      </c>
      <c r="AU188">
        <v>86325588</v>
      </c>
      <c r="AV188">
        <v>54.330388631292301</v>
      </c>
    </row>
    <row r="189" spans="1:48" x14ac:dyDescent="0.2">
      <c r="A189" t="s">
        <v>351</v>
      </c>
      <c r="B189" t="s">
        <v>114</v>
      </c>
      <c r="C189">
        <v>32445491</v>
      </c>
      <c r="D189">
        <v>6369790</v>
      </c>
      <c r="E189">
        <v>14343648</v>
      </c>
      <c r="F189">
        <v>28932838</v>
      </c>
      <c r="G189">
        <v>23326274</v>
      </c>
      <c r="H189">
        <v>69064327</v>
      </c>
      <c r="I189">
        <v>4.7194851456124001</v>
      </c>
      <c r="L189">
        <v>727657</v>
      </c>
      <c r="M189">
        <v>12032004</v>
      </c>
      <c r="N189">
        <v>165109401</v>
      </c>
      <c r="O189">
        <v>594198141</v>
      </c>
      <c r="P189">
        <v>16.907655051044699</v>
      </c>
      <c r="Q189">
        <v>2383945</v>
      </c>
      <c r="R189">
        <v>4821531</v>
      </c>
      <c r="S189" t="s">
        <v>84</v>
      </c>
      <c r="T189" t="s">
        <v>51</v>
      </c>
      <c r="U189" t="s">
        <v>352</v>
      </c>
      <c r="V189" t="s">
        <v>353</v>
      </c>
      <c r="W189" t="s">
        <v>354</v>
      </c>
      <c r="X189" t="s">
        <v>71</v>
      </c>
      <c r="Y189" t="s">
        <v>355</v>
      </c>
      <c r="Z189" t="s">
        <v>356</v>
      </c>
      <c r="AA189" t="s">
        <v>74</v>
      </c>
      <c r="AB189" t="s">
        <v>58</v>
      </c>
      <c r="AC189" t="s">
        <v>357</v>
      </c>
      <c r="AD189">
        <v>86.431402748690104</v>
      </c>
      <c r="AE189">
        <v>28043093</v>
      </c>
      <c r="AF189">
        <v>566061933</v>
      </c>
      <c r="AG189">
        <v>481742016</v>
      </c>
      <c r="AH189">
        <v>81.074305481544798</v>
      </c>
      <c r="AI189">
        <v>95.264844155747696</v>
      </c>
      <c r="AK189">
        <v>105.00509024690101</v>
      </c>
      <c r="AL189">
        <v>11115256</v>
      </c>
      <c r="AM189">
        <v>119134744</v>
      </c>
      <c r="AN189">
        <v>100464972</v>
      </c>
      <c r="AO189">
        <v>12938551</v>
      </c>
      <c r="AP189">
        <v>12938551</v>
      </c>
      <c r="AQ189">
        <v>15049183</v>
      </c>
      <c r="AR189">
        <v>6849970</v>
      </c>
      <c r="AS189">
        <v>8231831</v>
      </c>
      <c r="AT189">
        <v>84.086558718564703</v>
      </c>
      <c r="AU189">
        <v>96045074</v>
      </c>
      <c r="AV189">
        <v>61.082055909949297</v>
      </c>
    </row>
    <row r="190" spans="1:48" x14ac:dyDescent="0.2">
      <c r="A190" t="s">
        <v>358</v>
      </c>
      <c r="B190" t="s">
        <v>76</v>
      </c>
      <c r="C190">
        <v>2567308</v>
      </c>
      <c r="H190">
        <v>-1613136</v>
      </c>
      <c r="I190">
        <v>2.8078830053234398</v>
      </c>
      <c r="N190">
        <v>11200380</v>
      </c>
      <c r="O190">
        <v>76895191</v>
      </c>
      <c r="P190">
        <v>20.951445455152101</v>
      </c>
      <c r="S190" t="s">
        <v>63</v>
      </c>
      <c r="T190" t="s">
        <v>103</v>
      </c>
      <c r="U190" t="s">
        <v>359</v>
      </c>
      <c r="V190" t="s">
        <v>360</v>
      </c>
      <c r="W190" t="s">
        <v>160</v>
      </c>
      <c r="X190" t="s">
        <v>161</v>
      </c>
      <c r="Y190" t="s">
        <v>361</v>
      </c>
      <c r="Z190" t="s">
        <v>163</v>
      </c>
      <c r="AA190" t="s">
        <v>164</v>
      </c>
      <c r="AB190" t="s">
        <v>58</v>
      </c>
      <c r="AC190" t="s">
        <v>362</v>
      </c>
      <c r="AD190">
        <v>84.100816886793496</v>
      </c>
      <c r="AE190">
        <v>2159127</v>
      </c>
      <c r="AF190">
        <v>74736331</v>
      </c>
      <c r="AH190">
        <v>80.626149950001405</v>
      </c>
      <c r="AI190">
        <v>97.192464220551798</v>
      </c>
      <c r="AK190">
        <v>53.951495157020801</v>
      </c>
      <c r="AM190">
        <v>16110654</v>
      </c>
      <c r="AN190">
        <v>16110654</v>
      </c>
      <c r="AO190">
        <v>882477</v>
      </c>
      <c r="AP190">
        <v>790232</v>
      </c>
      <c r="AT190">
        <v>83.436126391845704</v>
      </c>
      <c r="AU190">
        <v>12813516</v>
      </c>
      <c r="AV190">
        <v>61.721865366925798</v>
      </c>
    </row>
    <row r="191" spans="1:48" x14ac:dyDescent="0.2">
      <c r="A191" t="s">
        <v>358</v>
      </c>
      <c r="B191" t="s">
        <v>88</v>
      </c>
      <c r="C191">
        <v>6196469</v>
      </c>
      <c r="D191">
        <v>3860410</v>
      </c>
      <c r="E191">
        <v>485303</v>
      </c>
      <c r="F191">
        <v>6390020</v>
      </c>
      <c r="G191">
        <v>4093034</v>
      </c>
      <c r="H191">
        <v>-316628</v>
      </c>
      <c r="I191">
        <v>1.3564099722974501</v>
      </c>
      <c r="L191">
        <v>1063851</v>
      </c>
      <c r="M191">
        <v>1197129</v>
      </c>
      <c r="N191">
        <v>6999548</v>
      </c>
      <c r="O191">
        <v>103146101</v>
      </c>
      <c r="P191">
        <v>31.155259082454311</v>
      </c>
      <c r="Q191">
        <v>530000</v>
      </c>
      <c r="R191">
        <v>560328</v>
      </c>
      <c r="S191" t="s">
        <v>63</v>
      </c>
      <c r="T191" t="s">
        <v>103</v>
      </c>
      <c r="U191" t="s">
        <v>359</v>
      </c>
      <c r="V191" t="s">
        <v>360</v>
      </c>
      <c r="W191" t="s">
        <v>160</v>
      </c>
      <c r="X191" t="s">
        <v>161</v>
      </c>
      <c r="Y191" t="s">
        <v>361</v>
      </c>
      <c r="Z191" t="s">
        <v>163</v>
      </c>
      <c r="AA191" t="s">
        <v>164</v>
      </c>
      <c r="AB191" t="s">
        <v>89</v>
      </c>
      <c r="AC191" t="s">
        <v>362</v>
      </c>
      <c r="AD191">
        <v>22.578729918603639</v>
      </c>
      <c r="AE191">
        <v>1399084</v>
      </c>
      <c r="AF191">
        <v>101747017</v>
      </c>
      <c r="AG191">
        <v>84644197</v>
      </c>
      <c r="AH191">
        <v>82.062430067036658</v>
      </c>
      <c r="AI191">
        <v>98.643590027702558</v>
      </c>
      <c r="AK191">
        <v>24.7657116080366</v>
      </c>
      <c r="AL191">
        <v>11964890</v>
      </c>
      <c r="AM191">
        <v>33175366</v>
      </c>
      <c r="AN191">
        <v>32135435</v>
      </c>
      <c r="AO191">
        <v>-1178667</v>
      </c>
      <c r="AP191">
        <v>-1178667</v>
      </c>
      <c r="AQ191">
        <v>-3471756</v>
      </c>
      <c r="AR191">
        <v>1453975</v>
      </c>
      <c r="AS191">
        <v>1576426</v>
      </c>
      <c r="AU191">
        <v>7316176</v>
      </c>
      <c r="AV191">
        <v>25.886000765997899</v>
      </c>
    </row>
    <row r="192" spans="1:48" x14ac:dyDescent="0.2">
      <c r="A192" t="s">
        <v>363</v>
      </c>
      <c r="B192" t="s">
        <v>63</v>
      </c>
      <c r="C192">
        <v>1937414.9</v>
      </c>
      <c r="D192">
        <v>0</v>
      </c>
      <c r="E192">
        <v>0</v>
      </c>
      <c r="F192">
        <v>546643.85</v>
      </c>
      <c r="I192">
        <v>4.8739193497322102</v>
      </c>
      <c r="J192">
        <v>3635285.49</v>
      </c>
      <c r="K192">
        <v>58.974115430161199</v>
      </c>
      <c r="N192">
        <v>1377674.23</v>
      </c>
      <c r="O192">
        <v>6164205.2000000002</v>
      </c>
      <c r="P192">
        <v>66.270927353294496</v>
      </c>
      <c r="Q192">
        <v>447168.67</v>
      </c>
      <c r="T192" t="s">
        <v>51</v>
      </c>
      <c r="U192" t="s">
        <v>364</v>
      </c>
      <c r="V192" t="s">
        <v>365</v>
      </c>
      <c r="W192" t="s">
        <v>354</v>
      </c>
      <c r="X192" t="s">
        <v>71</v>
      </c>
      <c r="Y192" t="s">
        <v>366</v>
      </c>
      <c r="Z192" t="s">
        <v>356</v>
      </c>
      <c r="AA192" t="s">
        <v>74</v>
      </c>
      <c r="AB192" t="s">
        <v>58</v>
      </c>
      <c r="AC192" t="s">
        <v>367</v>
      </c>
      <c r="AD192">
        <v>15.5071786636925</v>
      </c>
      <c r="AE192">
        <v>300438.38999999902</v>
      </c>
      <c r="AF192">
        <v>5862399.0099999998</v>
      </c>
      <c r="AH192">
        <v>34.408025871688999</v>
      </c>
      <c r="AI192">
        <v>95.103891252679304</v>
      </c>
      <c r="AJ192">
        <v>540530.799999999</v>
      </c>
      <c r="AK192">
        <v>84.600642493626495</v>
      </c>
      <c r="AM192">
        <v>4085075.95</v>
      </c>
      <c r="AN192">
        <v>4085075.95</v>
      </c>
      <c r="AO192">
        <v>1663.37999999935</v>
      </c>
      <c r="AU192">
        <v>1401047.4</v>
      </c>
      <c r="AV192">
        <v>86.035949299875298</v>
      </c>
    </row>
    <row r="193" spans="1:48" x14ac:dyDescent="0.2">
      <c r="A193" t="s">
        <v>368</v>
      </c>
      <c r="B193" t="s">
        <v>84</v>
      </c>
      <c r="C193">
        <v>671279.63</v>
      </c>
      <c r="D193">
        <v>0</v>
      </c>
      <c r="E193">
        <v>0</v>
      </c>
      <c r="F193">
        <v>49453.43</v>
      </c>
      <c r="G193">
        <v>292913.26</v>
      </c>
      <c r="I193">
        <v>17.781254599811</v>
      </c>
      <c r="J193">
        <v>1606031.65</v>
      </c>
      <c r="K193">
        <v>51.246075133753301</v>
      </c>
      <c r="L193">
        <v>709761.77</v>
      </c>
      <c r="M193">
        <v>152049.87</v>
      </c>
      <c r="N193">
        <v>1521979.16</v>
      </c>
      <c r="O193">
        <v>3133960.3</v>
      </c>
      <c r="P193">
        <v>50.085615315548203</v>
      </c>
      <c r="Q193">
        <v>129418.38</v>
      </c>
      <c r="T193" t="s">
        <v>369</v>
      </c>
      <c r="U193" t="s">
        <v>370</v>
      </c>
      <c r="V193" t="s">
        <v>371</v>
      </c>
      <c r="W193" t="s">
        <v>372</v>
      </c>
      <c r="X193" t="s">
        <v>373</v>
      </c>
      <c r="Y193" t="s">
        <v>374</v>
      </c>
      <c r="Z193" t="s">
        <v>375</v>
      </c>
      <c r="AA193" t="s">
        <v>376</v>
      </c>
      <c r="AB193" t="s">
        <v>58</v>
      </c>
      <c r="AC193" t="s">
        <v>377</v>
      </c>
      <c r="AD193">
        <v>83.014206762091106</v>
      </c>
      <c r="AE193">
        <v>557257.46</v>
      </c>
      <c r="AF193">
        <v>2576702.84</v>
      </c>
      <c r="AH193">
        <v>27.485119387121799</v>
      </c>
      <c r="AI193">
        <v>82.218745400188993</v>
      </c>
      <c r="AJ193">
        <v>691782.61</v>
      </c>
      <c r="AK193">
        <v>212.64093363594901</v>
      </c>
      <c r="AM193">
        <v>1569663.3</v>
      </c>
      <c r="AN193">
        <v>1569663.3</v>
      </c>
      <c r="AO193">
        <v>111329.03</v>
      </c>
      <c r="AR193">
        <v>27495.22</v>
      </c>
      <c r="AU193">
        <v>2003014.39</v>
      </c>
      <c r="AV193">
        <v>279.84801708838103</v>
      </c>
    </row>
    <row r="194" spans="1:48" x14ac:dyDescent="0.2">
      <c r="A194" t="s">
        <v>368</v>
      </c>
      <c r="B194" t="s">
        <v>62</v>
      </c>
      <c r="C194">
        <v>1416033.11</v>
      </c>
      <c r="D194">
        <v>67041</v>
      </c>
      <c r="E194">
        <v>31241.98</v>
      </c>
      <c r="F194">
        <v>103746.01</v>
      </c>
      <c r="G194">
        <v>604342.65</v>
      </c>
      <c r="H194">
        <v>15750.92</v>
      </c>
      <c r="I194">
        <v>24.07825407</v>
      </c>
      <c r="J194">
        <v>1745654.88</v>
      </c>
      <c r="K194">
        <v>45.995123579999998</v>
      </c>
      <c r="L194">
        <v>533433.99</v>
      </c>
      <c r="M194">
        <v>133807.32999999999</v>
      </c>
      <c r="N194">
        <v>1202031.94</v>
      </c>
      <c r="O194">
        <v>3795304.25</v>
      </c>
      <c r="P194">
        <v>57.181456529999998</v>
      </c>
      <c r="Q194">
        <v>119710.73</v>
      </c>
      <c r="T194" t="s">
        <v>369</v>
      </c>
      <c r="U194" t="s">
        <v>370</v>
      </c>
      <c r="V194" t="s">
        <v>371</v>
      </c>
      <c r="W194" t="s">
        <v>372</v>
      </c>
      <c r="X194" t="s">
        <v>373</v>
      </c>
      <c r="Y194" t="s">
        <v>374</v>
      </c>
      <c r="Z194" t="s">
        <v>375</v>
      </c>
      <c r="AA194" t="s">
        <v>376</v>
      </c>
      <c r="AB194" t="s">
        <v>58</v>
      </c>
      <c r="AC194" t="s">
        <v>377</v>
      </c>
      <c r="AD194">
        <v>64.535426009999995</v>
      </c>
      <c r="AE194">
        <v>913843</v>
      </c>
      <c r="AF194">
        <v>2881461.25</v>
      </c>
      <c r="AH194">
        <v>24.518046210000001</v>
      </c>
      <c r="AI194">
        <v>75.92174593</v>
      </c>
      <c r="AJ194">
        <v>1094194.46</v>
      </c>
      <c r="AK194">
        <v>150.1777955</v>
      </c>
      <c r="AM194">
        <v>2170210.25</v>
      </c>
      <c r="AN194">
        <v>2170210.25</v>
      </c>
      <c r="AO194">
        <v>369598.6</v>
      </c>
      <c r="AR194">
        <v>107228.6</v>
      </c>
      <c r="AS194">
        <v>287722.21999999997</v>
      </c>
      <c r="AU194">
        <v>1186281.02</v>
      </c>
      <c r="AV194">
        <v>148.20992899999999</v>
      </c>
    </row>
    <row r="195" spans="1:48" x14ac:dyDescent="0.2">
      <c r="A195" t="s">
        <v>368</v>
      </c>
      <c r="B195" t="s">
        <v>49</v>
      </c>
      <c r="C195">
        <v>727978.79</v>
      </c>
      <c r="D195">
        <v>0</v>
      </c>
      <c r="E195">
        <v>399879.66</v>
      </c>
      <c r="F195">
        <v>70391.41</v>
      </c>
      <c r="G195">
        <v>343678.5</v>
      </c>
      <c r="H195">
        <v>-50890.5</v>
      </c>
      <c r="I195">
        <v>28.86439961</v>
      </c>
      <c r="J195">
        <v>1468796.51</v>
      </c>
      <c r="K195">
        <v>40.801269329999997</v>
      </c>
      <c r="L195">
        <v>499618.49</v>
      </c>
      <c r="M195">
        <v>96863.01</v>
      </c>
      <c r="N195">
        <v>1534879.98</v>
      </c>
      <c r="O195">
        <v>3599879.45</v>
      </c>
      <c r="P195">
        <v>49.342192560000001</v>
      </c>
      <c r="Q195">
        <v>118598.95</v>
      </c>
      <c r="T195" t="s">
        <v>369</v>
      </c>
      <c r="U195" t="s">
        <v>370</v>
      </c>
      <c r="V195" t="s">
        <v>371</v>
      </c>
      <c r="W195" t="s">
        <v>372</v>
      </c>
      <c r="X195" t="s">
        <v>373</v>
      </c>
      <c r="Y195" t="s">
        <v>374</v>
      </c>
      <c r="Z195" t="s">
        <v>375</v>
      </c>
      <c r="AA195" t="s">
        <v>376</v>
      </c>
      <c r="AB195" t="s">
        <v>58</v>
      </c>
      <c r="AC195" t="s">
        <v>377</v>
      </c>
      <c r="AD195">
        <v>142.73542090000001</v>
      </c>
      <c r="AE195">
        <v>1039083.59</v>
      </c>
      <c r="AF195">
        <v>2342767.09</v>
      </c>
      <c r="AH195">
        <v>21.48761287</v>
      </c>
      <c r="AI195">
        <v>65.079042860000001</v>
      </c>
      <c r="AJ195">
        <v>1354822.52</v>
      </c>
      <c r="AK195">
        <v>235.8564772</v>
      </c>
      <c r="AM195">
        <v>1776259.45</v>
      </c>
      <c r="AN195">
        <v>1776259.45</v>
      </c>
      <c r="AO195">
        <v>396513.24</v>
      </c>
      <c r="AR195">
        <v>112395.06</v>
      </c>
      <c r="AS195">
        <v>78793.62</v>
      </c>
      <c r="AU195">
        <v>1585770.48</v>
      </c>
      <c r="AV195">
        <v>243.67653759999999</v>
      </c>
    </row>
    <row r="196" spans="1:48" x14ac:dyDescent="0.2">
      <c r="A196" t="s">
        <v>368</v>
      </c>
      <c r="B196" t="s">
        <v>76</v>
      </c>
      <c r="C196">
        <v>834115</v>
      </c>
      <c r="H196">
        <v>-106513</v>
      </c>
      <c r="I196">
        <v>35.2367392527009</v>
      </c>
      <c r="N196">
        <v>1707180</v>
      </c>
      <c r="O196">
        <v>3780066</v>
      </c>
      <c r="P196">
        <v>59.065026906937597</v>
      </c>
      <c r="T196" t="s">
        <v>369</v>
      </c>
      <c r="U196" t="s">
        <v>370</v>
      </c>
      <c r="V196" t="s">
        <v>371</v>
      </c>
      <c r="W196" t="s">
        <v>372</v>
      </c>
      <c r="X196" t="s">
        <v>373</v>
      </c>
      <c r="Y196" t="s">
        <v>374</v>
      </c>
      <c r="Z196" t="s">
        <v>375</v>
      </c>
      <c r="AA196" t="s">
        <v>376</v>
      </c>
      <c r="AB196" t="s">
        <v>58</v>
      </c>
      <c r="AC196" t="s">
        <v>377</v>
      </c>
      <c r="AD196">
        <v>159.6868537</v>
      </c>
      <c r="AE196">
        <v>1331972</v>
      </c>
      <c r="AF196">
        <v>2463736</v>
      </c>
      <c r="AH196">
        <v>18.777317644718401</v>
      </c>
      <c r="AI196">
        <v>65.177063045989101</v>
      </c>
      <c r="AK196">
        <v>249.45237639097701</v>
      </c>
      <c r="AM196">
        <v>2232697</v>
      </c>
      <c r="AN196">
        <v>2232697</v>
      </c>
      <c r="AO196">
        <v>641477</v>
      </c>
      <c r="AP196">
        <v>641477</v>
      </c>
      <c r="AQ196">
        <v>586809</v>
      </c>
      <c r="AU196">
        <v>1813693</v>
      </c>
      <c r="AV196">
        <v>265.01600820867202</v>
      </c>
    </row>
    <row r="197" spans="1:48" x14ac:dyDescent="0.2">
      <c r="A197" t="s">
        <v>378</v>
      </c>
      <c r="B197" t="s">
        <v>102</v>
      </c>
      <c r="C197">
        <v>430937.83</v>
      </c>
      <c r="D197">
        <v>0</v>
      </c>
      <c r="E197">
        <v>0</v>
      </c>
      <c r="F197">
        <v>219284.13</v>
      </c>
      <c r="G197">
        <v>1309198.54</v>
      </c>
      <c r="I197">
        <v>4.6340693580260002</v>
      </c>
      <c r="J197">
        <v>2228972.59</v>
      </c>
      <c r="K197">
        <v>46.942096624546501</v>
      </c>
      <c r="L197">
        <v>528965.43999999994</v>
      </c>
      <c r="M197">
        <v>110677</v>
      </c>
      <c r="N197">
        <v>1959742.42</v>
      </c>
      <c r="O197">
        <v>4748344.7699999996</v>
      </c>
      <c r="P197">
        <v>77.237878621859196</v>
      </c>
      <c r="Q197">
        <v>222173.1</v>
      </c>
      <c r="T197" t="s">
        <v>369</v>
      </c>
      <c r="U197" t="s">
        <v>379</v>
      </c>
      <c r="V197" t="s">
        <v>380</v>
      </c>
      <c r="W197" t="s">
        <v>372</v>
      </c>
      <c r="X197" t="s">
        <v>373</v>
      </c>
      <c r="Y197" t="s">
        <v>381</v>
      </c>
      <c r="Z197" t="s">
        <v>375</v>
      </c>
      <c r="AA197" t="s">
        <v>376</v>
      </c>
      <c r="AB197" t="s">
        <v>58</v>
      </c>
      <c r="AC197" t="s">
        <v>382</v>
      </c>
      <c r="AD197">
        <v>51.061098534793302</v>
      </c>
      <c r="AE197">
        <v>220041.59</v>
      </c>
      <c r="AF197">
        <v>4526628.78</v>
      </c>
      <c r="AH197">
        <v>44.923235639437401</v>
      </c>
      <c r="AI197">
        <v>95.330667827643893</v>
      </c>
      <c r="AJ197">
        <v>330349.93</v>
      </c>
      <c r="AK197">
        <v>155.85710812363101</v>
      </c>
      <c r="AL197">
        <v>122245.64</v>
      </c>
      <c r="AM197">
        <v>3667520.77</v>
      </c>
      <c r="AN197">
        <v>3667520.77</v>
      </c>
      <c r="AR197">
        <v>807750.75</v>
      </c>
      <c r="AS197">
        <v>185589.9</v>
      </c>
      <c r="AU197">
        <v>3487672.75</v>
      </c>
      <c r="AV197">
        <v>277.37246657986401</v>
      </c>
    </row>
    <row r="198" spans="1:48" x14ac:dyDescent="0.2">
      <c r="A198" t="s">
        <v>378</v>
      </c>
      <c r="B198" t="s">
        <v>86</v>
      </c>
      <c r="C198">
        <v>534101</v>
      </c>
      <c r="H198">
        <v>-4025484</v>
      </c>
      <c r="I198">
        <v>18.139601140371202</v>
      </c>
      <c r="N198">
        <v>1114910</v>
      </c>
      <c r="O198">
        <v>3699497</v>
      </c>
      <c r="P198">
        <v>69.524775935755599</v>
      </c>
      <c r="T198" t="s">
        <v>369</v>
      </c>
      <c r="U198" t="s">
        <v>379</v>
      </c>
      <c r="V198" t="s">
        <v>380</v>
      </c>
      <c r="W198" t="s">
        <v>372</v>
      </c>
      <c r="X198" t="s">
        <v>373</v>
      </c>
      <c r="Y198" t="s">
        <v>381</v>
      </c>
      <c r="Z198" t="s">
        <v>375</v>
      </c>
      <c r="AA198" t="s">
        <v>376</v>
      </c>
      <c r="AB198" t="s">
        <v>58</v>
      </c>
      <c r="AC198" t="s">
        <v>382</v>
      </c>
      <c r="AD198">
        <v>125.64552397393</v>
      </c>
      <c r="AE198">
        <v>671074</v>
      </c>
      <c r="AF198">
        <v>3028423</v>
      </c>
      <c r="AH198">
        <v>40.166136099042703</v>
      </c>
      <c r="AI198">
        <v>81.860398859628802</v>
      </c>
      <c r="AK198">
        <v>132.53353313</v>
      </c>
      <c r="AM198">
        <v>2572067</v>
      </c>
      <c r="AN198">
        <v>2572067</v>
      </c>
      <c r="AO198">
        <v>298531</v>
      </c>
      <c r="AP198">
        <v>298531</v>
      </c>
      <c r="AQ198">
        <v>-134812</v>
      </c>
      <c r="AU198">
        <v>5140394</v>
      </c>
      <c r="AV198">
        <v>611.05791364000004</v>
      </c>
    </row>
    <row r="199" spans="1:48" x14ac:dyDescent="0.2">
      <c r="A199" t="s">
        <v>378</v>
      </c>
      <c r="B199" t="s">
        <v>87</v>
      </c>
      <c r="C199">
        <v>999450</v>
      </c>
      <c r="D199">
        <v>391734</v>
      </c>
      <c r="E199">
        <v>0</v>
      </c>
      <c r="F199">
        <v>130822</v>
      </c>
      <c r="G199">
        <v>345764</v>
      </c>
      <c r="H199">
        <v>-534146</v>
      </c>
      <c r="I199">
        <v>26.460965764842602</v>
      </c>
      <c r="L199">
        <v>319356</v>
      </c>
      <c r="M199">
        <v>108872</v>
      </c>
      <c r="N199">
        <v>1942556</v>
      </c>
      <c r="O199">
        <v>4262694</v>
      </c>
      <c r="P199">
        <v>66.737279288637694</v>
      </c>
      <c r="Q199">
        <v>1483646</v>
      </c>
      <c r="R199">
        <v>0</v>
      </c>
      <c r="T199" t="s">
        <v>369</v>
      </c>
      <c r="U199" t="s">
        <v>379</v>
      </c>
      <c r="V199" t="s">
        <v>380</v>
      </c>
      <c r="W199" t="s">
        <v>372</v>
      </c>
      <c r="X199" t="s">
        <v>373</v>
      </c>
      <c r="Y199" t="s">
        <v>381</v>
      </c>
      <c r="Z199" t="s">
        <v>375</v>
      </c>
      <c r="AA199" t="s">
        <v>376</v>
      </c>
      <c r="AB199" t="s">
        <v>58</v>
      </c>
      <c r="AC199" t="s">
        <v>382</v>
      </c>
      <c r="AD199">
        <v>112.85707138926399</v>
      </c>
      <c r="AE199">
        <v>1127950</v>
      </c>
      <c r="AF199">
        <v>3134744</v>
      </c>
      <c r="AG199">
        <v>1292758</v>
      </c>
      <c r="AH199">
        <v>30.327253140854101</v>
      </c>
      <c r="AI199">
        <v>73.539034235157402</v>
      </c>
      <c r="AK199">
        <v>223.086848559244</v>
      </c>
      <c r="AL199">
        <v>96362</v>
      </c>
      <c r="AM199">
        <v>3277975</v>
      </c>
      <c r="AN199">
        <v>2844806</v>
      </c>
      <c r="AO199">
        <v>781792</v>
      </c>
      <c r="AP199">
        <v>781792</v>
      </c>
      <c r="AQ199">
        <v>777604</v>
      </c>
      <c r="AR199">
        <v>300584</v>
      </c>
      <c r="AS199">
        <v>100835</v>
      </c>
      <c r="AU199">
        <v>2476702</v>
      </c>
      <c r="AV199">
        <v>284.42919740814602</v>
      </c>
    </row>
    <row r="200" spans="1:48" x14ac:dyDescent="0.2">
      <c r="A200" t="s">
        <v>383</v>
      </c>
      <c r="B200" t="s">
        <v>49</v>
      </c>
      <c r="C200">
        <v>1016577.42</v>
      </c>
      <c r="D200">
        <v>0</v>
      </c>
      <c r="E200">
        <v>0</v>
      </c>
      <c r="F200">
        <v>449302.86</v>
      </c>
      <c r="G200">
        <v>913400.28</v>
      </c>
      <c r="H200">
        <v>497662.49</v>
      </c>
      <c r="I200">
        <v>5.8380304560000003</v>
      </c>
      <c r="J200">
        <v>4482851.8899999997</v>
      </c>
      <c r="K200">
        <v>18.85998549</v>
      </c>
      <c r="L200">
        <v>1582978.76</v>
      </c>
      <c r="M200">
        <v>1168255.82</v>
      </c>
      <c r="N200">
        <v>7888935.3399999999</v>
      </c>
      <c r="O200">
        <v>23769116.32</v>
      </c>
      <c r="P200">
        <v>25.915779019999999</v>
      </c>
      <c r="Q200">
        <v>732131.7</v>
      </c>
      <c r="S200" t="s">
        <v>84</v>
      </c>
      <c r="T200" t="s">
        <v>369</v>
      </c>
      <c r="U200" t="s">
        <v>384</v>
      </c>
      <c r="V200" t="s">
        <v>371</v>
      </c>
      <c r="W200" t="s">
        <v>372</v>
      </c>
      <c r="X200" t="s">
        <v>373</v>
      </c>
      <c r="Y200" t="s">
        <v>374</v>
      </c>
      <c r="Z200" t="s">
        <v>375</v>
      </c>
      <c r="AA200" t="s">
        <v>376</v>
      </c>
      <c r="AB200" t="s">
        <v>58</v>
      </c>
      <c r="AC200" t="s">
        <v>385</v>
      </c>
      <c r="AD200">
        <v>136.50197439999999</v>
      </c>
      <c r="AE200">
        <v>1387648.25</v>
      </c>
      <c r="AF200">
        <v>22204132.789999999</v>
      </c>
      <c r="AH200">
        <v>73.673756710000006</v>
      </c>
      <c r="AI200">
        <v>93.415895190000001</v>
      </c>
      <c r="AJ200">
        <v>1735973.63</v>
      </c>
      <c r="AK200">
        <v>127.9048702</v>
      </c>
      <c r="AL200">
        <v>540493.31000000006</v>
      </c>
      <c r="AM200">
        <v>6159951.6600000001</v>
      </c>
      <c r="AN200">
        <v>6159951.6600000001</v>
      </c>
      <c r="AO200">
        <v>701482.22</v>
      </c>
      <c r="AR200">
        <v>237000.09</v>
      </c>
      <c r="AS200">
        <v>219939.13</v>
      </c>
      <c r="AT200">
        <v>77.892029269332497</v>
      </c>
      <c r="AU200">
        <v>7391272.8499999996</v>
      </c>
      <c r="AV200">
        <v>119.8361697</v>
      </c>
    </row>
    <row r="201" spans="1:48" x14ac:dyDescent="0.2">
      <c r="A201" t="s">
        <v>386</v>
      </c>
      <c r="B201" t="s">
        <v>63</v>
      </c>
      <c r="C201">
        <v>6877405.9900000002</v>
      </c>
      <c r="D201">
        <v>0</v>
      </c>
      <c r="E201">
        <v>0</v>
      </c>
      <c r="F201">
        <v>2741638.83</v>
      </c>
      <c r="G201">
        <v>4236769.0599999996</v>
      </c>
      <c r="I201">
        <v>5.28326491843056</v>
      </c>
      <c r="J201">
        <v>10450010.939999999</v>
      </c>
      <c r="K201">
        <v>11.318874165206999</v>
      </c>
      <c r="L201">
        <v>725339.69</v>
      </c>
      <c r="M201">
        <v>1240494.68</v>
      </c>
      <c r="N201">
        <v>17062923.739999998</v>
      </c>
      <c r="O201">
        <v>92323766.370000005</v>
      </c>
      <c r="P201">
        <v>15.6333251312091</v>
      </c>
      <c r="Q201">
        <v>990859.05</v>
      </c>
      <c r="R201">
        <v>3684.88</v>
      </c>
      <c r="S201" t="s">
        <v>63</v>
      </c>
      <c r="T201" t="s">
        <v>369</v>
      </c>
      <c r="U201" t="s">
        <v>387</v>
      </c>
      <c r="V201" t="s">
        <v>388</v>
      </c>
      <c r="W201" t="s">
        <v>372</v>
      </c>
      <c r="X201" t="s">
        <v>373</v>
      </c>
      <c r="Y201" t="s">
        <v>389</v>
      </c>
      <c r="Z201" t="s">
        <v>375</v>
      </c>
      <c r="AA201" t="s">
        <v>376</v>
      </c>
      <c r="AB201" t="s">
        <v>58</v>
      </c>
      <c r="AC201" t="s">
        <v>390</v>
      </c>
      <c r="AD201">
        <v>70.923676268237998</v>
      </c>
      <c r="AE201">
        <v>4877709.16</v>
      </c>
      <c r="AF201">
        <v>87277972.480000004</v>
      </c>
      <c r="AH201">
        <v>80.550272572247493</v>
      </c>
      <c r="AI201">
        <v>94.534674993892395</v>
      </c>
      <c r="AJ201">
        <v>5905742.2800000003</v>
      </c>
      <c r="AK201">
        <v>70.380330475797805</v>
      </c>
      <c r="AL201">
        <v>1454750.1</v>
      </c>
      <c r="AM201">
        <v>14433274.57</v>
      </c>
      <c r="AN201">
        <v>14433274.57</v>
      </c>
      <c r="AO201">
        <v>3553289.5000000098</v>
      </c>
      <c r="AR201">
        <v>637938.6</v>
      </c>
      <c r="AS201">
        <v>2077509.02</v>
      </c>
      <c r="AU201">
        <v>18909140.77</v>
      </c>
      <c r="AV201">
        <v>77.995518041621693</v>
      </c>
    </row>
    <row r="202" spans="1:48" x14ac:dyDescent="0.2">
      <c r="A202" t="s">
        <v>386</v>
      </c>
      <c r="B202" t="s">
        <v>49</v>
      </c>
      <c r="C202">
        <v>4267110.4000000004</v>
      </c>
      <c r="D202">
        <v>290980.09000000003</v>
      </c>
      <c r="E202">
        <v>0</v>
      </c>
      <c r="F202">
        <v>3868776.53</v>
      </c>
      <c r="G202">
        <v>5372739.9699999997</v>
      </c>
      <c r="H202">
        <v>142989.12</v>
      </c>
      <c r="I202">
        <v>2.9079024150000001</v>
      </c>
      <c r="J202">
        <v>10135183.15</v>
      </c>
      <c r="K202">
        <v>10.09333977</v>
      </c>
      <c r="L202">
        <v>569708.54</v>
      </c>
      <c r="M202">
        <v>1320406.0900000001</v>
      </c>
      <c r="N202">
        <v>19464219.77</v>
      </c>
      <c r="O202">
        <v>100414564.3</v>
      </c>
      <c r="P202">
        <v>18.87115919</v>
      </c>
      <c r="Q202">
        <v>692306.66</v>
      </c>
      <c r="R202">
        <v>86128.320000000007</v>
      </c>
      <c r="S202" t="s">
        <v>63</v>
      </c>
      <c r="T202" t="s">
        <v>369</v>
      </c>
      <c r="U202" t="s">
        <v>387</v>
      </c>
      <c r="V202" t="s">
        <v>388</v>
      </c>
      <c r="W202" t="s">
        <v>372</v>
      </c>
      <c r="X202" t="s">
        <v>373</v>
      </c>
      <c r="Y202" t="s">
        <v>389</v>
      </c>
      <c r="Z202" t="s">
        <v>375</v>
      </c>
      <c r="AA202" t="s">
        <v>376</v>
      </c>
      <c r="AB202" t="s">
        <v>58</v>
      </c>
      <c r="AC202" t="s">
        <v>390</v>
      </c>
      <c r="AD202">
        <v>68.429388189999997</v>
      </c>
      <c r="AE202">
        <v>2919957.54</v>
      </c>
      <c r="AF202">
        <v>97335528.909999996</v>
      </c>
      <c r="AH202">
        <v>81.78755099</v>
      </c>
      <c r="AI202">
        <v>96.933676509999998</v>
      </c>
      <c r="AJ202">
        <v>5072715.9400000004</v>
      </c>
      <c r="AK202">
        <v>71.989325949999994</v>
      </c>
      <c r="AL202">
        <v>2196744.0499999998</v>
      </c>
      <c r="AM202">
        <v>18949392.280000001</v>
      </c>
      <c r="AN202">
        <v>18949392.280000001</v>
      </c>
      <c r="AO202">
        <v>341416.62</v>
      </c>
      <c r="AR202">
        <v>1210164.51</v>
      </c>
      <c r="AS202">
        <v>2481877.54</v>
      </c>
      <c r="AT202">
        <v>88.473635952563697</v>
      </c>
      <c r="AU202">
        <v>19321230.649999999</v>
      </c>
      <c r="AV202">
        <v>71.460474009999999</v>
      </c>
    </row>
    <row r="203" spans="1:48" x14ac:dyDescent="0.2">
      <c r="A203" t="s">
        <v>391</v>
      </c>
      <c r="B203" t="s">
        <v>102</v>
      </c>
      <c r="C203">
        <v>8514030.8000000007</v>
      </c>
      <c r="D203">
        <v>0</v>
      </c>
      <c r="E203">
        <v>0</v>
      </c>
      <c r="F203">
        <v>2539031.75</v>
      </c>
      <c r="G203">
        <v>5215608.1399999997</v>
      </c>
      <c r="I203">
        <v>4.7051122837485799</v>
      </c>
      <c r="J203">
        <v>20630249.550000001</v>
      </c>
      <c r="K203">
        <v>13.850217805998</v>
      </c>
      <c r="L203">
        <v>1235330.79</v>
      </c>
      <c r="M203">
        <v>4567178.47</v>
      </c>
      <c r="O203">
        <v>148952527.96000001</v>
      </c>
      <c r="P203">
        <v>15.8778637555928</v>
      </c>
      <c r="Q203">
        <v>1001830.79</v>
      </c>
      <c r="R203">
        <v>48049.25</v>
      </c>
      <c r="S203" t="s">
        <v>63</v>
      </c>
      <c r="U203" t="s">
        <v>392</v>
      </c>
      <c r="V203" t="s">
        <v>372</v>
      </c>
      <c r="W203" t="s">
        <v>372</v>
      </c>
      <c r="X203" t="s">
        <v>373</v>
      </c>
      <c r="Y203" t="s">
        <v>393</v>
      </c>
      <c r="Z203" t="s">
        <v>375</v>
      </c>
      <c r="AA203" t="s">
        <v>376</v>
      </c>
      <c r="AB203" t="s">
        <v>58</v>
      </c>
      <c r="AC203" t="s">
        <v>394</v>
      </c>
      <c r="AD203">
        <v>82.315695757173003</v>
      </c>
      <c r="AE203">
        <v>7008383.6900000004</v>
      </c>
      <c r="AF203">
        <v>141971302.31999999</v>
      </c>
      <c r="AH203">
        <v>79.900494734779002</v>
      </c>
      <c r="AI203">
        <v>95.3131204044588</v>
      </c>
      <c r="AJ203">
        <v>8518751.7799999993</v>
      </c>
      <c r="AL203">
        <v>4791830.9800000004</v>
      </c>
      <c r="AM203">
        <v>23650479.449999999</v>
      </c>
      <c r="AN203">
        <v>23650479.449999999</v>
      </c>
      <c r="AO203">
        <v>4175222.42</v>
      </c>
      <c r="AR203">
        <v>1090867.67</v>
      </c>
      <c r="AS203">
        <v>1985153.36</v>
      </c>
      <c r="AT203">
        <v>78.207416376954001</v>
      </c>
    </row>
    <row r="204" spans="1:48" x14ac:dyDescent="0.2">
      <c r="A204" t="s">
        <v>391</v>
      </c>
      <c r="B204" t="s">
        <v>84</v>
      </c>
      <c r="C204">
        <v>5788229.71</v>
      </c>
      <c r="D204">
        <v>0</v>
      </c>
      <c r="E204">
        <v>0</v>
      </c>
      <c r="F204">
        <v>2838996.79</v>
      </c>
      <c r="G204">
        <v>4690681.99</v>
      </c>
      <c r="I204">
        <v>5.3868864472729703</v>
      </c>
      <c r="J204">
        <v>20850146.969999999</v>
      </c>
      <c r="K204">
        <v>13.5798963341638</v>
      </c>
      <c r="L204">
        <v>799795.07</v>
      </c>
      <c r="M204">
        <v>4711205.58</v>
      </c>
      <c r="N204">
        <v>42581801.379999898</v>
      </c>
      <c r="O204">
        <v>153536864.03</v>
      </c>
      <c r="P204">
        <v>16.930485863590899</v>
      </c>
      <c r="Q204">
        <v>983390.26</v>
      </c>
      <c r="S204" t="s">
        <v>63</v>
      </c>
      <c r="U204" t="s">
        <v>392</v>
      </c>
      <c r="V204" t="s">
        <v>372</v>
      </c>
      <c r="W204" t="s">
        <v>372</v>
      </c>
      <c r="X204" t="s">
        <v>373</v>
      </c>
      <c r="Y204" t="s">
        <v>393</v>
      </c>
      <c r="Z204" t="s">
        <v>375</v>
      </c>
      <c r="AA204" t="s">
        <v>376</v>
      </c>
      <c r="AB204" t="s">
        <v>58</v>
      </c>
      <c r="AC204" t="s">
        <v>394</v>
      </c>
      <c r="AD204">
        <v>142.890951713801</v>
      </c>
      <c r="AE204">
        <v>8270856.5199999902</v>
      </c>
      <c r="AF204">
        <v>145237022.15000001</v>
      </c>
      <c r="AH204">
        <v>79.474251366862404</v>
      </c>
      <c r="AI204">
        <v>94.594235115823196</v>
      </c>
      <c r="AJ204">
        <v>10167381.289999999</v>
      </c>
      <c r="AK204">
        <v>105.54780227432499</v>
      </c>
      <c r="AL204">
        <v>5507373.3600000003</v>
      </c>
      <c r="AM204">
        <v>25994537.059999999</v>
      </c>
      <c r="AN204">
        <v>25994537.059999999</v>
      </c>
      <c r="AO204">
        <v>4981378.4599999897</v>
      </c>
      <c r="AR204">
        <v>1141165.79</v>
      </c>
      <c r="AS204">
        <v>2282518.2599999998</v>
      </c>
      <c r="AT204">
        <v>77.935921024949295</v>
      </c>
      <c r="AU204">
        <v>46344629.140000001</v>
      </c>
      <c r="AV204">
        <v>114.87474917496399</v>
      </c>
    </row>
    <row r="205" spans="1:48" x14ac:dyDescent="0.2">
      <c r="A205" t="s">
        <v>391</v>
      </c>
      <c r="B205" t="s">
        <v>49</v>
      </c>
      <c r="C205">
        <v>8878861.5700000003</v>
      </c>
      <c r="D205">
        <v>482982.81</v>
      </c>
      <c r="E205">
        <v>699323.18</v>
      </c>
      <c r="F205">
        <v>18135732.170000002</v>
      </c>
      <c r="G205">
        <v>4607462.5</v>
      </c>
      <c r="H205">
        <v>-5879582.9299999997</v>
      </c>
      <c r="J205">
        <v>21970242.829999998</v>
      </c>
      <c r="K205">
        <v>12.621226719999999</v>
      </c>
      <c r="L205">
        <v>843128.59</v>
      </c>
      <c r="M205">
        <v>5035879.16</v>
      </c>
      <c r="N205">
        <v>42111159.789999999</v>
      </c>
      <c r="O205">
        <v>174073751.40000001</v>
      </c>
      <c r="P205">
        <v>23.695093799999999</v>
      </c>
      <c r="Q205">
        <v>953853.85</v>
      </c>
      <c r="S205" t="s">
        <v>63</v>
      </c>
      <c r="U205" t="s">
        <v>392</v>
      </c>
      <c r="V205" t="s">
        <v>372</v>
      </c>
      <c r="W205" t="s">
        <v>372</v>
      </c>
      <c r="X205" t="s">
        <v>373</v>
      </c>
      <c r="Y205" t="s">
        <v>393</v>
      </c>
      <c r="Z205" t="s">
        <v>375</v>
      </c>
      <c r="AA205" t="s">
        <v>376</v>
      </c>
      <c r="AB205" t="s">
        <v>58</v>
      </c>
      <c r="AC205" t="s">
        <v>394</v>
      </c>
      <c r="AF205">
        <v>168622138.59999999</v>
      </c>
      <c r="AH205">
        <v>73.272675129999996</v>
      </c>
      <c r="AI205">
        <v>96.868216649999994</v>
      </c>
      <c r="AJ205">
        <v>9179523.1699999999</v>
      </c>
      <c r="AK205">
        <v>89.905261830000001</v>
      </c>
      <c r="AL205">
        <v>5430234.21</v>
      </c>
      <c r="AM205">
        <v>41246938.670000002</v>
      </c>
      <c r="AN205">
        <v>41246938.670000002</v>
      </c>
      <c r="AO205">
        <v>3809432.26</v>
      </c>
      <c r="AR205">
        <v>1285219.51</v>
      </c>
      <c r="AS205">
        <v>2193504.7000000002</v>
      </c>
      <c r="AT205">
        <v>80.083445826998002</v>
      </c>
      <c r="AU205">
        <v>47990742.719999999</v>
      </c>
      <c r="AV205">
        <v>102.4578832</v>
      </c>
    </row>
    <row r="206" spans="1:48" x14ac:dyDescent="0.2">
      <c r="A206" t="s">
        <v>391</v>
      </c>
      <c r="B206" t="s">
        <v>86</v>
      </c>
      <c r="C206">
        <v>19477710</v>
      </c>
      <c r="H206">
        <v>-8886709</v>
      </c>
      <c r="I206">
        <v>4.3385324131634198</v>
      </c>
      <c r="N206">
        <v>17857811</v>
      </c>
      <c r="O206">
        <v>170716876</v>
      </c>
      <c r="P206">
        <v>15.576987245244601</v>
      </c>
      <c r="S206" t="s">
        <v>63</v>
      </c>
      <c r="U206" t="s">
        <v>392</v>
      </c>
      <c r="V206" t="s">
        <v>372</v>
      </c>
      <c r="W206" t="s">
        <v>372</v>
      </c>
      <c r="X206" t="s">
        <v>373</v>
      </c>
      <c r="Y206" t="s">
        <v>393</v>
      </c>
      <c r="Z206" t="s">
        <v>375</v>
      </c>
      <c r="AA206" t="s">
        <v>376</v>
      </c>
      <c r="AB206" t="s">
        <v>58</v>
      </c>
      <c r="AC206" t="s">
        <v>394</v>
      </c>
      <c r="AD206">
        <v>38.026066719342303</v>
      </c>
      <c r="AE206">
        <v>7406607</v>
      </c>
      <c r="AF206">
        <v>163497898</v>
      </c>
      <c r="AH206">
        <v>80.798009096651896</v>
      </c>
      <c r="AI206">
        <v>95.771374120037194</v>
      </c>
      <c r="AK206">
        <v>39.32045634</v>
      </c>
      <c r="AM206">
        <v>26592348.5</v>
      </c>
      <c r="AN206">
        <v>26592546</v>
      </c>
      <c r="AO206">
        <v>4928382</v>
      </c>
      <c r="AP206">
        <v>5217379</v>
      </c>
      <c r="AQ206">
        <v>9009306</v>
      </c>
      <c r="AT206">
        <v>82.086476292781299</v>
      </c>
      <c r="AU206">
        <v>26744520</v>
      </c>
      <c r="AV206">
        <v>58.887773590999998</v>
      </c>
    </row>
    <row r="207" spans="1:48" x14ac:dyDescent="0.2">
      <c r="A207" t="s">
        <v>395</v>
      </c>
      <c r="B207" t="s">
        <v>85</v>
      </c>
      <c r="C207">
        <v>3025762</v>
      </c>
      <c r="D207">
        <v>223723.59</v>
      </c>
      <c r="E207">
        <v>99087.26</v>
      </c>
      <c r="F207">
        <v>2427324.19</v>
      </c>
      <c r="G207">
        <v>2531052.7000000002</v>
      </c>
      <c r="H207">
        <v>-5018156</v>
      </c>
      <c r="I207">
        <v>3.7449301469990699</v>
      </c>
      <c r="J207">
        <v>11047694.869999999</v>
      </c>
      <c r="K207">
        <v>10.00888589</v>
      </c>
      <c r="L207">
        <v>171647.05</v>
      </c>
      <c r="M207">
        <v>2368344.5699999998</v>
      </c>
      <c r="N207">
        <v>19385602</v>
      </c>
      <c r="O207">
        <v>110263552</v>
      </c>
      <c r="P207">
        <v>12.182850775567299</v>
      </c>
      <c r="Q207">
        <v>114136.08</v>
      </c>
      <c r="R207">
        <v>199487.44</v>
      </c>
      <c r="S207" t="s">
        <v>84</v>
      </c>
      <c r="U207" t="s">
        <v>396</v>
      </c>
      <c r="V207" t="s">
        <v>371</v>
      </c>
      <c r="W207" t="s">
        <v>372</v>
      </c>
      <c r="X207" t="s">
        <v>373</v>
      </c>
      <c r="Y207" t="s">
        <v>374</v>
      </c>
      <c r="Z207" t="s">
        <v>375</v>
      </c>
      <c r="AA207" t="s">
        <v>376</v>
      </c>
      <c r="AB207" t="s">
        <v>58</v>
      </c>
      <c r="AC207" t="s">
        <v>397</v>
      </c>
      <c r="AD207">
        <v>136.47117651685801</v>
      </c>
      <c r="AE207">
        <v>4129293</v>
      </c>
      <c r="AF207">
        <v>106403231</v>
      </c>
      <c r="AH207">
        <v>84.718236720689006</v>
      </c>
      <c r="AI207">
        <v>96.499005401168304</v>
      </c>
      <c r="AJ207">
        <v>6204248.0700000003</v>
      </c>
      <c r="AK207">
        <v>66</v>
      </c>
      <c r="AL207">
        <v>1427264.12</v>
      </c>
      <c r="AM207">
        <v>13548559.1</v>
      </c>
      <c r="AN207">
        <v>13433244</v>
      </c>
      <c r="AO207">
        <v>2837313</v>
      </c>
      <c r="AR207">
        <v>2157187.19</v>
      </c>
      <c r="AS207">
        <v>1829304.91</v>
      </c>
      <c r="AT207">
        <v>82.160637908922993</v>
      </c>
      <c r="AU207">
        <v>24403758</v>
      </c>
      <c r="AV207">
        <v>83</v>
      </c>
    </row>
    <row r="208" spans="1:48" x14ac:dyDescent="0.2">
      <c r="A208" t="s">
        <v>395</v>
      </c>
      <c r="B208" t="s">
        <v>76</v>
      </c>
      <c r="C208">
        <v>4149721</v>
      </c>
      <c r="H208">
        <v>-6108936</v>
      </c>
      <c r="I208">
        <v>2.2331847416622699</v>
      </c>
      <c r="N208">
        <v>18129120</v>
      </c>
      <c r="O208">
        <v>111423697</v>
      </c>
      <c r="P208">
        <v>11.8719162585316</v>
      </c>
      <c r="S208" t="s">
        <v>84</v>
      </c>
      <c r="U208" t="s">
        <v>396</v>
      </c>
      <c r="V208" t="s">
        <v>371</v>
      </c>
      <c r="W208" t="s">
        <v>372</v>
      </c>
      <c r="X208" t="s">
        <v>373</v>
      </c>
      <c r="Y208" t="s">
        <v>374</v>
      </c>
      <c r="Z208" t="s">
        <v>375</v>
      </c>
      <c r="AA208" t="s">
        <v>376</v>
      </c>
      <c r="AB208" t="s">
        <v>58</v>
      </c>
      <c r="AC208" t="s">
        <v>397</v>
      </c>
      <c r="AD208">
        <v>59.962995102562303</v>
      </c>
      <c r="AE208">
        <v>2488297</v>
      </c>
      <c r="AF208">
        <v>108985159</v>
      </c>
      <c r="AH208">
        <v>85.348968451477603</v>
      </c>
      <c r="AI208">
        <v>97.811472724693402</v>
      </c>
      <c r="AK208">
        <v>59.884146244168903</v>
      </c>
      <c r="AM208">
        <v>13228128</v>
      </c>
      <c r="AN208">
        <v>13228128</v>
      </c>
      <c r="AO208">
        <v>871230</v>
      </c>
      <c r="AP208">
        <v>871230</v>
      </c>
      <c r="AQ208">
        <v>79463</v>
      </c>
      <c r="AT208">
        <v>82.242215472661798</v>
      </c>
      <c r="AU208">
        <v>24238056</v>
      </c>
      <c r="AV208">
        <v>80.063196127465403</v>
      </c>
    </row>
    <row r="209" spans="1:48" x14ac:dyDescent="0.2">
      <c r="A209" t="s">
        <v>398</v>
      </c>
      <c r="B209" t="s">
        <v>84</v>
      </c>
      <c r="C209">
        <v>274090.59000000003</v>
      </c>
      <c r="D209">
        <v>0</v>
      </c>
      <c r="E209">
        <v>0</v>
      </c>
      <c r="F209">
        <v>200939.78</v>
      </c>
      <c r="G209">
        <v>422016.94</v>
      </c>
      <c r="J209">
        <v>2068101.86</v>
      </c>
      <c r="K209">
        <v>47.9857434417167</v>
      </c>
      <c r="L209">
        <v>756</v>
      </c>
      <c r="M209">
        <v>1822590.8</v>
      </c>
      <c r="N209">
        <v>3351424.25</v>
      </c>
      <c r="O209">
        <v>4309825.6100000003</v>
      </c>
      <c r="P209">
        <v>65.892193025415693</v>
      </c>
      <c r="Q209">
        <v>58841.18</v>
      </c>
      <c r="T209" t="s">
        <v>369</v>
      </c>
      <c r="U209" t="s">
        <v>399</v>
      </c>
      <c r="V209" t="s">
        <v>372</v>
      </c>
      <c r="W209" t="s">
        <v>372</v>
      </c>
      <c r="X209" t="s">
        <v>373</v>
      </c>
      <c r="Y209" t="s">
        <v>393</v>
      </c>
      <c r="Z209" t="s">
        <v>375</v>
      </c>
      <c r="AA209" t="s">
        <v>376</v>
      </c>
      <c r="AB209" t="s">
        <v>58</v>
      </c>
      <c r="AC209" t="s">
        <v>400</v>
      </c>
      <c r="AF209">
        <v>4424372</v>
      </c>
      <c r="AH209">
        <v>46.250465108726303</v>
      </c>
      <c r="AI209">
        <v>102.657796402115</v>
      </c>
      <c r="AJ209">
        <v>471403.57</v>
      </c>
      <c r="AK209">
        <v>272.69694546480298</v>
      </c>
      <c r="AM209">
        <v>2839838.61</v>
      </c>
      <c r="AN209">
        <v>2839838.61</v>
      </c>
      <c r="AS209">
        <v>136303</v>
      </c>
      <c r="AU209">
        <v>4549391.58</v>
      </c>
      <c r="AV209">
        <v>370.172528168969</v>
      </c>
    </row>
    <row r="210" spans="1:48" x14ac:dyDescent="0.2">
      <c r="A210" t="s">
        <v>398</v>
      </c>
      <c r="B210" t="s">
        <v>95</v>
      </c>
      <c r="C210">
        <v>76357</v>
      </c>
      <c r="D210">
        <v>0</v>
      </c>
      <c r="E210">
        <v>0</v>
      </c>
      <c r="F210">
        <v>204686</v>
      </c>
      <c r="G210">
        <v>738846</v>
      </c>
      <c r="H210">
        <v>-1789109</v>
      </c>
      <c r="I210">
        <v>13.2069646058234</v>
      </c>
      <c r="L210">
        <v>0</v>
      </c>
      <c r="M210">
        <v>2013519</v>
      </c>
      <c r="N210">
        <v>3449641</v>
      </c>
      <c r="O210">
        <v>5305110</v>
      </c>
      <c r="P210">
        <v>71.591654084458199</v>
      </c>
      <c r="Q210">
        <v>40044</v>
      </c>
      <c r="R210">
        <v>0</v>
      </c>
      <c r="T210" t="s">
        <v>369</v>
      </c>
      <c r="U210" t="s">
        <v>399</v>
      </c>
      <c r="V210" t="s">
        <v>372</v>
      </c>
      <c r="W210" t="s">
        <v>372</v>
      </c>
      <c r="X210" t="s">
        <v>373</v>
      </c>
      <c r="Y210" t="s">
        <v>393</v>
      </c>
      <c r="Z210" t="s">
        <v>375</v>
      </c>
      <c r="AA210" t="s">
        <v>376</v>
      </c>
      <c r="AB210" t="s">
        <v>58</v>
      </c>
      <c r="AC210" t="s">
        <v>400</v>
      </c>
      <c r="AD210">
        <v>917.58974291813502</v>
      </c>
      <c r="AE210">
        <v>700644</v>
      </c>
      <c r="AF210">
        <v>4604465</v>
      </c>
      <c r="AG210">
        <v>2273143</v>
      </c>
      <c r="AH210">
        <v>42.848178454358198</v>
      </c>
      <c r="AI210">
        <v>86.793016544425996</v>
      </c>
      <c r="AK210">
        <v>269.71010964357401</v>
      </c>
      <c r="AL210">
        <v>473102</v>
      </c>
      <c r="AM210">
        <v>3470197</v>
      </c>
      <c r="AN210">
        <v>3798016</v>
      </c>
      <c r="AO210">
        <v>296971</v>
      </c>
      <c r="AP210">
        <v>296971</v>
      </c>
      <c r="AQ210">
        <v>213033</v>
      </c>
      <c r="AR210">
        <v>0</v>
      </c>
      <c r="AU210">
        <v>5238750</v>
      </c>
      <c r="AV210">
        <v>409.59155949714</v>
      </c>
    </row>
    <row r="211" spans="1:48" x14ac:dyDescent="0.2">
      <c r="A211" t="s">
        <v>398</v>
      </c>
      <c r="B211" t="s">
        <v>127</v>
      </c>
      <c r="C211">
        <v>381175</v>
      </c>
      <c r="D211">
        <v>0</v>
      </c>
      <c r="E211">
        <v>0</v>
      </c>
      <c r="F211">
        <v>248943</v>
      </c>
      <c r="G211">
        <v>690251</v>
      </c>
      <c r="H211">
        <v>-2151137</v>
      </c>
      <c r="I211">
        <v>17.9151814800518</v>
      </c>
      <c r="L211">
        <v>0</v>
      </c>
      <c r="M211">
        <v>2539816</v>
      </c>
      <c r="N211">
        <v>4934139</v>
      </c>
      <c r="O211">
        <v>6297469</v>
      </c>
      <c r="P211">
        <v>74.695468925690605</v>
      </c>
      <c r="Q211">
        <v>38970</v>
      </c>
      <c r="R211">
        <v>0</v>
      </c>
      <c r="T211" t="s">
        <v>369</v>
      </c>
      <c r="U211" t="s">
        <v>399</v>
      </c>
      <c r="V211" t="s">
        <v>372</v>
      </c>
      <c r="W211" t="s">
        <v>372</v>
      </c>
      <c r="X211" t="s">
        <v>373</v>
      </c>
      <c r="Y211" t="s">
        <v>393</v>
      </c>
      <c r="Z211" t="s">
        <v>375</v>
      </c>
      <c r="AA211" t="s">
        <v>376</v>
      </c>
      <c r="AB211" t="s">
        <v>58</v>
      </c>
      <c r="AC211" t="s">
        <v>400</v>
      </c>
      <c r="AD211">
        <v>295.98032399816401</v>
      </c>
      <c r="AE211">
        <v>1128203</v>
      </c>
      <c r="AF211">
        <v>5169266</v>
      </c>
      <c r="AG211">
        <v>2715008</v>
      </c>
      <c r="AH211">
        <v>43.112685429654398</v>
      </c>
      <c r="AI211">
        <v>82.0848185199483</v>
      </c>
      <c r="AK211">
        <v>343.62519553066102</v>
      </c>
      <c r="AL211">
        <v>871782</v>
      </c>
      <c r="AM211">
        <v>5079945</v>
      </c>
      <c r="AN211">
        <v>4703924</v>
      </c>
      <c r="AO211">
        <v>793292</v>
      </c>
      <c r="AP211">
        <v>793292</v>
      </c>
      <c r="AQ211">
        <v>1291684</v>
      </c>
      <c r="AR211">
        <v>383675</v>
      </c>
      <c r="AS211">
        <v>306508</v>
      </c>
      <c r="AU211">
        <v>7085276</v>
      </c>
      <c r="AV211">
        <v>493.43550128780402</v>
      </c>
    </row>
    <row r="212" spans="1:48" x14ac:dyDescent="0.2">
      <c r="A212" t="s">
        <v>401</v>
      </c>
      <c r="B212" t="s">
        <v>95</v>
      </c>
      <c r="C212">
        <v>3136680</v>
      </c>
      <c r="D212">
        <v>286986</v>
      </c>
      <c r="E212">
        <v>0</v>
      </c>
      <c r="F212">
        <v>2313802</v>
      </c>
      <c r="G212">
        <v>1428441</v>
      </c>
      <c r="H212">
        <v>-555331</v>
      </c>
      <c r="I212">
        <v>1.6225062475743399</v>
      </c>
      <c r="L212">
        <v>236979</v>
      </c>
      <c r="M212">
        <v>891025</v>
      </c>
      <c r="N212">
        <v>10366831</v>
      </c>
      <c r="O212">
        <v>82309945</v>
      </c>
      <c r="P212">
        <v>13.6891951513271</v>
      </c>
      <c r="Q212">
        <v>1109545</v>
      </c>
      <c r="R212">
        <v>1995</v>
      </c>
      <c r="S212" t="s">
        <v>63</v>
      </c>
      <c r="T212" t="s">
        <v>369</v>
      </c>
      <c r="U212" t="s">
        <v>402</v>
      </c>
      <c r="V212" t="s">
        <v>403</v>
      </c>
      <c r="W212" t="s">
        <v>372</v>
      </c>
      <c r="X212" t="s">
        <v>373</v>
      </c>
      <c r="Y212" t="s">
        <v>404</v>
      </c>
      <c r="Z212" t="s">
        <v>375</v>
      </c>
      <c r="AA212" t="s">
        <v>376</v>
      </c>
      <c r="AB212" t="s">
        <v>58</v>
      </c>
      <c r="AC212" t="s">
        <v>405</v>
      </c>
      <c r="AD212">
        <v>42.5763546169836</v>
      </c>
      <c r="AE212">
        <v>1335484</v>
      </c>
      <c r="AF212">
        <v>80683460</v>
      </c>
      <c r="AG212">
        <v>69789661</v>
      </c>
      <c r="AH212">
        <v>84.788856316208197</v>
      </c>
      <c r="AI212">
        <v>98.023950811776103</v>
      </c>
      <c r="AK212">
        <v>46.255566630384997</v>
      </c>
      <c r="AL212">
        <v>1822858</v>
      </c>
      <c r="AM212">
        <v>11373868</v>
      </c>
      <c r="AN212">
        <v>11267569</v>
      </c>
      <c r="AO212">
        <v>56843</v>
      </c>
      <c r="AP212">
        <v>56843</v>
      </c>
      <c r="AQ212">
        <v>257630</v>
      </c>
      <c r="AR212">
        <v>502192</v>
      </c>
      <c r="AS212">
        <v>2780045</v>
      </c>
      <c r="AT212">
        <v>86.786204318161495</v>
      </c>
      <c r="AU212">
        <v>10922162</v>
      </c>
      <c r="AV212">
        <v>48.733387487348701</v>
      </c>
    </row>
    <row r="213" spans="1:48" x14ac:dyDescent="0.2">
      <c r="A213" t="s">
        <v>401</v>
      </c>
      <c r="B213" t="s">
        <v>60</v>
      </c>
      <c r="C213">
        <v>5439557</v>
      </c>
      <c r="D213">
        <v>601609</v>
      </c>
      <c r="E213">
        <v>253013</v>
      </c>
      <c r="F213">
        <v>1146481</v>
      </c>
      <c r="G213">
        <v>6915182</v>
      </c>
      <c r="H213">
        <v>-767265</v>
      </c>
      <c r="I213">
        <v>2.7915243910742</v>
      </c>
      <c r="L213">
        <v>420171</v>
      </c>
      <c r="M213">
        <v>1082551</v>
      </c>
      <c r="N213">
        <v>11876206</v>
      </c>
      <c r="O213">
        <v>84673987</v>
      </c>
      <c r="P213">
        <v>15.196852605983899</v>
      </c>
      <c r="Q213">
        <v>749912</v>
      </c>
      <c r="R213">
        <v>5351</v>
      </c>
      <c r="S213" t="s">
        <v>63</v>
      </c>
      <c r="T213" t="s">
        <v>369</v>
      </c>
      <c r="U213" t="s">
        <v>402</v>
      </c>
      <c r="V213" t="s">
        <v>403</v>
      </c>
      <c r="W213" t="s">
        <v>372</v>
      </c>
      <c r="X213" t="s">
        <v>373</v>
      </c>
      <c r="Y213" t="s">
        <v>404</v>
      </c>
      <c r="Z213" t="s">
        <v>375</v>
      </c>
      <c r="AA213" t="s">
        <v>376</v>
      </c>
      <c r="AB213" t="s">
        <v>58</v>
      </c>
      <c r="AC213" t="s">
        <v>405</v>
      </c>
      <c r="AD213">
        <v>43.453814345543201</v>
      </c>
      <c r="AE213">
        <v>2363695</v>
      </c>
      <c r="AF213">
        <v>82310292</v>
      </c>
      <c r="AG213">
        <v>71162530</v>
      </c>
      <c r="AH213">
        <v>84.042965875694506</v>
      </c>
      <c r="AI213">
        <v>97.208475608925795</v>
      </c>
      <c r="AK213">
        <v>51.942886559070899</v>
      </c>
      <c r="AL213">
        <v>3950742</v>
      </c>
      <c r="AM213">
        <v>18424736</v>
      </c>
      <c r="AN213">
        <v>12867781</v>
      </c>
      <c r="AO213">
        <v>490949</v>
      </c>
      <c r="AP213">
        <v>490949</v>
      </c>
      <c r="AQ213">
        <v>3541360</v>
      </c>
      <c r="AR213">
        <v>703415</v>
      </c>
      <c r="AS213">
        <v>2596309</v>
      </c>
      <c r="AT213">
        <v>86.785480682709107</v>
      </c>
      <c r="AU213">
        <v>12643471</v>
      </c>
      <c r="AV213">
        <v>55.298668603921399</v>
      </c>
    </row>
    <row r="214" spans="1:48" x14ac:dyDescent="0.2">
      <c r="A214" t="s">
        <v>401</v>
      </c>
      <c r="B214" t="s">
        <v>87</v>
      </c>
      <c r="C214">
        <v>14366929</v>
      </c>
      <c r="D214">
        <v>871916</v>
      </c>
      <c r="E214">
        <v>927111</v>
      </c>
      <c r="F214">
        <v>1274089</v>
      </c>
      <c r="G214">
        <v>6284405</v>
      </c>
      <c r="H214">
        <v>685098</v>
      </c>
      <c r="I214">
        <v>6.6159142926330903</v>
      </c>
      <c r="L214">
        <v>812501</v>
      </c>
      <c r="M214">
        <v>1440626</v>
      </c>
      <c r="N214">
        <v>19202194</v>
      </c>
      <c r="O214">
        <v>96986202</v>
      </c>
      <c r="P214">
        <v>19.9120231556237</v>
      </c>
      <c r="Q214">
        <v>333793</v>
      </c>
      <c r="R214">
        <v>0</v>
      </c>
      <c r="S214" t="s">
        <v>63</v>
      </c>
      <c r="T214" t="s">
        <v>369</v>
      </c>
      <c r="U214" t="s">
        <v>402</v>
      </c>
      <c r="V214" t="s">
        <v>403</v>
      </c>
      <c r="W214" t="s">
        <v>372</v>
      </c>
      <c r="X214" t="s">
        <v>373</v>
      </c>
      <c r="Y214" t="s">
        <v>404</v>
      </c>
      <c r="Z214" t="s">
        <v>375</v>
      </c>
      <c r="AA214" t="s">
        <v>376</v>
      </c>
      <c r="AB214" t="s">
        <v>58</v>
      </c>
      <c r="AC214" t="s">
        <v>405</v>
      </c>
      <c r="AD214">
        <v>44.661764528800802</v>
      </c>
      <c r="AE214">
        <v>6416524</v>
      </c>
      <c r="AF214">
        <v>90569678</v>
      </c>
      <c r="AG214">
        <v>76871381</v>
      </c>
      <c r="AH214">
        <v>79.260120939677606</v>
      </c>
      <c r="AI214">
        <v>93.384085707366907</v>
      </c>
      <c r="AK214">
        <v>76.325653272169106</v>
      </c>
      <c r="AL214">
        <v>6058501</v>
      </c>
      <c r="AM214">
        <v>22068903</v>
      </c>
      <c r="AN214">
        <v>19311915</v>
      </c>
      <c r="AO214">
        <v>3875897</v>
      </c>
      <c r="AP214">
        <v>3875897</v>
      </c>
      <c r="AQ214">
        <v>2085388</v>
      </c>
      <c r="AR214">
        <v>1041236</v>
      </c>
      <c r="AS214">
        <v>3024725</v>
      </c>
      <c r="AT214">
        <v>84.983712120016406</v>
      </c>
      <c r="AU214">
        <v>18517096</v>
      </c>
      <c r="AV214">
        <v>73.602498178253398</v>
      </c>
    </row>
    <row r="215" spans="1:48" x14ac:dyDescent="0.2">
      <c r="A215" t="s">
        <v>406</v>
      </c>
      <c r="B215" t="s">
        <v>60</v>
      </c>
      <c r="C215">
        <v>21312963</v>
      </c>
      <c r="D215">
        <v>2449000</v>
      </c>
      <c r="E215">
        <v>0</v>
      </c>
      <c r="F215">
        <v>3514227</v>
      </c>
      <c r="G215">
        <v>0</v>
      </c>
      <c r="H215">
        <v>-6330331</v>
      </c>
      <c r="I215">
        <v>8.9041520735289303</v>
      </c>
      <c r="L215">
        <v>0</v>
      </c>
      <c r="M215">
        <v>1015708</v>
      </c>
      <c r="N215">
        <v>11216746</v>
      </c>
      <c r="O215">
        <v>37402854</v>
      </c>
      <c r="P215">
        <v>15.471902224359701</v>
      </c>
      <c r="Q215">
        <v>39519</v>
      </c>
      <c r="R215">
        <v>210115</v>
      </c>
      <c r="S215" t="s">
        <v>86</v>
      </c>
      <c r="T215" t="s">
        <v>369</v>
      </c>
      <c r="U215" t="s">
        <v>407</v>
      </c>
      <c r="V215" t="s">
        <v>371</v>
      </c>
      <c r="W215" t="s">
        <v>372</v>
      </c>
      <c r="X215" t="s">
        <v>373</v>
      </c>
      <c r="Y215" t="s">
        <v>374</v>
      </c>
      <c r="Z215" t="s">
        <v>375</v>
      </c>
      <c r="AA215" t="s">
        <v>376</v>
      </c>
      <c r="AB215" t="s">
        <v>58</v>
      </c>
      <c r="AC215" t="s">
        <v>408</v>
      </c>
      <c r="AD215">
        <v>15.626203639540901</v>
      </c>
      <c r="AE215">
        <v>3330407</v>
      </c>
      <c r="AF215">
        <v>35060947</v>
      </c>
      <c r="AG215">
        <v>24515107</v>
      </c>
      <c r="AH215">
        <v>65.543412810156099</v>
      </c>
      <c r="AI215">
        <v>93.7386943787766</v>
      </c>
      <c r="AK215">
        <v>115.171691169665</v>
      </c>
      <c r="AL215">
        <v>471552</v>
      </c>
      <c r="AM215">
        <v>9811851</v>
      </c>
      <c r="AN215">
        <v>5786933</v>
      </c>
      <c r="AO215">
        <v>2263891</v>
      </c>
      <c r="AP215">
        <v>2263891</v>
      </c>
      <c r="AQ215">
        <v>3385876</v>
      </c>
      <c r="AS215">
        <v>2111730</v>
      </c>
      <c r="AT215">
        <v>90.035928669379601</v>
      </c>
      <c r="AU215">
        <v>17547077</v>
      </c>
      <c r="AV215">
        <v>180.17048198954799</v>
      </c>
    </row>
    <row r="216" spans="1:48" x14ac:dyDescent="0.2">
      <c r="A216" t="s">
        <v>409</v>
      </c>
      <c r="B216" t="s">
        <v>114</v>
      </c>
      <c r="C216">
        <v>138751</v>
      </c>
      <c r="D216">
        <v>0</v>
      </c>
      <c r="E216">
        <v>0</v>
      </c>
      <c r="F216">
        <v>64968</v>
      </c>
      <c r="G216">
        <v>3138156</v>
      </c>
      <c r="H216">
        <v>-366088</v>
      </c>
      <c r="I216">
        <v>16.794187421083802</v>
      </c>
      <c r="L216">
        <v>0</v>
      </c>
      <c r="M216">
        <v>587810</v>
      </c>
      <c r="N216">
        <v>2529683</v>
      </c>
      <c r="O216">
        <v>9934592</v>
      </c>
      <c r="P216">
        <v>71.815651815394105</v>
      </c>
      <c r="Q216">
        <v>292943</v>
      </c>
      <c r="R216">
        <v>0</v>
      </c>
      <c r="T216" t="s">
        <v>369</v>
      </c>
      <c r="U216" t="s">
        <v>410</v>
      </c>
      <c r="V216" t="s">
        <v>388</v>
      </c>
      <c r="W216" t="s">
        <v>372</v>
      </c>
      <c r="X216" t="s">
        <v>373</v>
      </c>
      <c r="Y216" t="s">
        <v>389</v>
      </c>
      <c r="Z216" t="s">
        <v>375</v>
      </c>
      <c r="AA216" t="s">
        <v>376</v>
      </c>
      <c r="AB216" t="s">
        <v>58</v>
      </c>
      <c r="AC216" t="s">
        <v>411</v>
      </c>
      <c r="AD216">
        <v>1202.46628853125</v>
      </c>
      <c r="AE216">
        <v>1668434</v>
      </c>
      <c r="AF216">
        <v>8266362</v>
      </c>
      <c r="AG216">
        <v>4053842</v>
      </c>
      <c r="AH216">
        <v>40.805319433349702</v>
      </c>
      <c r="AI216">
        <v>83.207866009998199</v>
      </c>
      <c r="AK216">
        <v>110.167674728012</v>
      </c>
      <c r="AL216">
        <v>60335</v>
      </c>
      <c r="AM216">
        <v>4144212</v>
      </c>
      <c r="AN216">
        <v>7134592</v>
      </c>
      <c r="AO216">
        <v>1217365</v>
      </c>
      <c r="AP216">
        <v>1217365</v>
      </c>
      <c r="AQ216">
        <v>1500553</v>
      </c>
      <c r="AR216">
        <v>0</v>
      </c>
      <c r="AS216">
        <v>0</v>
      </c>
      <c r="AT216">
        <v>87.916550437422401</v>
      </c>
      <c r="AU216">
        <v>2895771</v>
      </c>
      <c r="AV216">
        <v>126.11080424496301</v>
      </c>
    </row>
    <row r="217" spans="1:48" x14ac:dyDescent="0.2">
      <c r="A217" t="s">
        <v>412</v>
      </c>
      <c r="B217" t="s">
        <v>127</v>
      </c>
      <c r="C217">
        <v>10634686</v>
      </c>
      <c r="D217">
        <v>401845</v>
      </c>
      <c r="E217">
        <v>1811497</v>
      </c>
      <c r="F217">
        <v>3572825</v>
      </c>
      <c r="G217">
        <v>8447810</v>
      </c>
      <c r="H217">
        <v>3056381</v>
      </c>
      <c r="I217">
        <v>7.5549635338827601</v>
      </c>
      <c r="L217">
        <v>9906</v>
      </c>
      <c r="M217">
        <v>1113701</v>
      </c>
      <c r="N217">
        <v>24330689</v>
      </c>
      <c r="O217">
        <v>101377670</v>
      </c>
      <c r="P217">
        <v>18.3527526328037</v>
      </c>
      <c r="Q217">
        <v>284160</v>
      </c>
      <c r="R217">
        <v>529613</v>
      </c>
      <c r="S217" t="s">
        <v>60</v>
      </c>
      <c r="T217" t="s">
        <v>369</v>
      </c>
      <c r="U217" t="s">
        <v>413</v>
      </c>
      <c r="V217" t="s">
        <v>388</v>
      </c>
      <c r="W217" t="s">
        <v>372</v>
      </c>
      <c r="X217" t="s">
        <v>373</v>
      </c>
      <c r="Y217" t="s">
        <v>389</v>
      </c>
      <c r="Z217" t="s">
        <v>375</v>
      </c>
      <c r="AA217" t="s">
        <v>376</v>
      </c>
      <c r="AB217" t="s">
        <v>58</v>
      </c>
      <c r="AC217" t="s">
        <v>414</v>
      </c>
      <c r="AD217">
        <v>72.019484167186505</v>
      </c>
      <c r="AE217">
        <v>7659046</v>
      </c>
      <c r="AF217">
        <v>93718625</v>
      </c>
      <c r="AG217">
        <v>79296442</v>
      </c>
      <c r="AH217">
        <v>78.218844445724599</v>
      </c>
      <c r="AI217">
        <v>92.445037452527799</v>
      </c>
      <c r="AK217">
        <v>93.461124082859698</v>
      </c>
      <c r="AL217">
        <v>2521646</v>
      </c>
      <c r="AM217">
        <v>22471117</v>
      </c>
      <c r="AN217">
        <v>18605593</v>
      </c>
      <c r="AO217">
        <v>3897527</v>
      </c>
      <c r="AP217">
        <v>3897527</v>
      </c>
      <c r="AQ217">
        <v>1019876</v>
      </c>
      <c r="AR217">
        <v>1829308</v>
      </c>
      <c r="AS217">
        <v>1948806</v>
      </c>
      <c r="AT217">
        <v>87.602968924760404</v>
      </c>
      <c r="AU217">
        <v>21274308</v>
      </c>
      <c r="AV217">
        <v>81.720691911559697</v>
      </c>
    </row>
    <row r="218" spans="1:48" x14ac:dyDescent="0.2">
      <c r="A218" t="s">
        <v>415</v>
      </c>
      <c r="B218" t="s">
        <v>50</v>
      </c>
      <c r="C218">
        <v>3974933</v>
      </c>
      <c r="D218">
        <v>1438350</v>
      </c>
      <c r="E218">
        <v>0</v>
      </c>
      <c r="F218">
        <v>2151824</v>
      </c>
      <c r="G218">
        <v>1148952</v>
      </c>
      <c r="H218">
        <v>1894586</v>
      </c>
      <c r="I218">
        <v>5.3949514093508064</v>
      </c>
      <c r="L218">
        <v>2466747</v>
      </c>
      <c r="M218">
        <v>2817443</v>
      </c>
      <c r="N218">
        <v>12336954</v>
      </c>
      <c r="O218">
        <v>41580634</v>
      </c>
      <c r="P218">
        <v>31.606023611857388</v>
      </c>
      <c r="Q218">
        <v>401445</v>
      </c>
      <c r="R218">
        <v>0</v>
      </c>
      <c r="S218" t="s">
        <v>84</v>
      </c>
      <c r="T218" t="s">
        <v>369</v>
      </c>
      <c r="U218" t="s">
        <v>416</v>
      </c>
      <c r="V218" t="s">
        <v>371</v>
      </c>
      <c r="W218" t="s">
        <v>372</v>
      </c>
      <c r="X218" t="s">
        <v>373</v>
      </c>
      <c r="Y218" t="s">
        <v>374</v>
      </c>
      <c r="Z218" t="s">
        <v>375</v>
      </c>
      <c r="AA218" t="s">
        <v>376</v>
      </c>
      <c r="AB218" t="s">
        <v>58</v>
      </c>
      <c r="AC218" t="s">
        <v>385</v>
      </c>
      <c r="AD218">
        <v>56.435039282423133</v>
      </c>
      <c r="AE218">
        <v>2243255</v>
      </c>
      <c r="AF218">
        <v>39337379</v>
      </c>
      <c r="AG218">
        <v>31279447</v>
      </c>
      <c r="AH218">
        <v>75.225998237544914</v>
      </c>
      <c r="AI218">
        <v>94.605048590649204</v>
      </c>
      <c r="AK218">
        <v>112.902881506162</v>
      </c>
      <c r="AL218">
        <v>538120</v>
      </c>
      <c r="AM218">
        <v>13052821</v>
      </c>
      <c r="AN218">
        <v>13141985</v>
      </c>
      <c r="AO218">
        <v>-121476</v>
      </c>
      <c r="AP218">
        <v>-73857</v>
      </c>
      <c r="AQ218">
        <v>-608942</v>
      </c>
      <c r="AR218">
        <v>1447818</v>
      </c>
      <c r="AS218">
        <v>642122</v>
      </c>
      <c r="AT218">
        <v>78.206163191884599</v>
      </c>
      <c r="AU218">
        <v>10442368</v>
      </c>
      <c r="AV218">
        <v>95.564386229189296</v>
      </c>
    </row>
    <row r="219" spans="1:48" x14ac:dyDescent="0.2">
      <c r="A219" t="s">
        <v>417</v>
      </c>
      <c r="B219" t="s">
        <v>88</v>
      </c>
      <c r="C219">
        <v>79273342</v>
      </c>
      <c r="D219">
        <v>6176509</v>
      </c>
      <c r="E219">
        <v>18619549</v>
      </c>
      <c r="F219">
        <v>12711340</v>
      </c>
      <c r="G219">
        <v>43245278</v>
      </c>
      <c r="H219">
        <v>-81455479</v>
      </c>
      <c r="I219">
        <v>-1.100700398524489</v>
      </c>
      <c r="L219">
        <v>1321808</v>
      </c>
      <c r="M219">
        <v>10543620</v>
      </c>
      <c r="N219">
        <v>22799049</v>
      </c>
      <c r="O219">
        <v>655851039</v>
      </c>
      <c r="P219">
        <v>19.48069521926914</v>
      </c>
      <c r="Q219">
        <v>1612368</v>
      </c>
      <c r="R219">
        <v>150000</v>
      </c>
      <c r="S219" t="s">
        <v>87</v>
      </c>
      <c r="T219" t="s">
        <v>369</v>
      </c>
      <c r="U219" t="s">
        <v>418</v>
      </c>
      <c r="V219" t="s">
        <v>372</v>
      </c>
      <c r="W219" t="s">
        <v>372</v>
      </c>
      <c r="X219" t="s">
        <v>373</v>
      </c>
      <c r="Y219" t="s">
        <v>393</v>
      </c>
      <c r="Z219" t="s">
        <v>375</v>
      </c>
      <c r="AA219" t="s">
        <v>376</v>
      </c>
      <c r="AB219" t="s">
        <v>89</v>
      </c>
      <c r="AC219" t="s">
        <v>419</v>
      </c>
      <c r="AD219">
        <v>-9.1064093147479515</v>
      </c>
      <c r="AE219">
        <v>-7218955</v>
      </c>
      <c r="AF219">
        <v>663069994</v>
      </c>
      <c r="AG219">
        <v>550969691</v>
      </c>
      <c r="AH219">
        <v>84.008358336991222</v>
      </c>
      <c r="AI219">
        <v>101.10070039852449</v>
      </c>
      <c r="AK219">
        <v>12.378267323615299</v>
      </c>
      <c r="AL219">
        <v>38528025</v>
      </c>
      <c r="AM219">
        <v>165618194</v>
      </c>
      <c r="AN219">
        <v>127764342</v>
      </c>
      <c r="AO219">
        <v>-18009099</v>
      </c>
      <c r="AP219">
        <v>-18009099</v>
      </c>
      <c r="AQ219">
        <v>-40884762</v>
      </c>
      <c r="AR219">
        <v>11921010</v>
      </c>
      <c r="AS219">
        <v>20788687</v>
      </c>
      <c r="AU219">
        <v>104254528</v>
      </c>
      <c r="AV219">
        <v>56.602817831627</v>
      </c>
    </row>
    <row r="220" spans="1:48" x14ac:dyDescent="0.2">
      <c r="A220" t="s">
        <v>420</v>
      </c>
      <c r="B220" t="s">
        <v>86</v>
      </c>
      <c r="C220">
        <v>3758132</v>
      </c>
      <c r="H220">
        <v>-5679651</v>
      </c>
      <c r="I220">
        <v>0.46674796117629702</v>
      </c>
      <c r="N220">
        <v>18056770</v>
      </c>
      <c r="O220">
        <v>94181022</v>
      </c>
      <c r="P220">
        <v>11.001755746502701</v>
      </c>
      <c r="S220" t="s">
        <v>102</v>
      </c>
      <c r="T220" t="s">
        <v>369</v>
      </c>
      <c r="U220" t="s">
        <v>421</v>
      </c>
      <c r="V220" t="s">
        <v>422</v>
      </c>
      <c r="W220" t="s">
        <v>372</v>
      </c>
      <c r="X220" t="s">
        <v>373</v>
      </c>
      <c r="Y220" t="s">
        <v>423</v>
      </c>
      <c r="Z220" t="s">
        <v>375</v>
      </c>
      <c r="AA220" t="s">
        <v>376</v>
      </c>
      <c r="AB220" t="s">
        <v>58</v>
      </c>
      <c r="AC220" t="s">
        <v>424</v>
      </c>
      <c r="AD220">
        <v>11.6969813726607</v>
      </c>
      <c r="AE220">
        <v>439588</v>
      </c>
      <c r="AF220">
        <v>94031388</v>
      </c>
      <c r="AH220">
        <v>81.760980465894704</v>
      </c>
      <c r="AI220">
        <v>99.841120857660698</v>
      </c>
      <c r="AK220">
        <v>69.130503528999995</v>
      </c>
      <c r="AM220">
        <v>10361566</v>
      </c>
      <c r="AN220">
        <v>10361566</v>
      </c>
      <c r="AQ220">
        <v>-1753894</v>
      </c>
      <c r="AT220">
        <v>87.448583037831796</v>
      </c>
      <c r="AU220">
        <v>23736421</v>
      </c>
      <c r="AV220">
        <v>90.875097578999998</v>
      </c>
    </row>
    <row r="221" spans="1:48" x14ac:dyDescent="0.2">
      <c r="A221" t="s">
        <v>420</v>
      </c>
      <c r="B221" t="s">
        <v>127</v>
      </c>
      <c r="C221">
        <v>6619979</v>
      </c>
      <c r="D221">
        <v>676098</v>
      </c>
      <c r="E221">
        <v>46175</v>
      </c>
      <c r="F221">
        <v>1088294</v>
      </c>
      <c r="G221">
        <v>6568613</v>
      </c>
      <c r="H221">
        <v>-5120672</v>
      </c>
      <c r="I221">
        <v>6.6230418306164696</v>
      </c>
      <c r="L221">
        <v>51027</v>
      </c>
      <c r="M221">
        <v>1466751</v>
      </c>
      <c r="N221">
        <v>29287281</v>
      </c>
      <c r="O221">
        <v>101657383</v>
      </c>
      <c r="P221">
        <v>13.732874669811199</v>
      </c>
      <c r="Q221">
        <v>7008</v>
      </c>
      <c r="R221">
        <v>1052690</v>
      </c>
      <c r="S221" t="s">
        <v>102</v>
      </c>
      <c r="T221" t="s">
        <v>369</v>
      </c>
      <c r="U221" t="s">
        <v>421</v>
      </c>
      <c r="V221" t="s">
        <v>422</v>
      </c>
      <c r="W221" t="s">
        <v>372</v>
      </c>
      <c r="X221" t="s">
        <v>373</v>
      </c>
      <c r="Y221" t="s">
        <v>423</v>
      </c>
      <c r="Z221" t="s">
        <v>375</v>
      </c>
      <c r="AA221" t="s">
        <v>376</v>
      </c>
      <c r="AB221" t="s">
        <v>58</v>
      </c>
      <c r="AC221" t="s">
        <v>424</v>
      </c>
      <c r="AD221">
        <v>101.704416282892</v>
      </c>
      <c r="AE221">
        <v>6732811</v>
      </c>
      <c r="AF221">
        <v>94928138</v>
      </c>
      <c r="AG221">
        <v>81593673</v>
      </c>
      <c r="AH221">
        <v>80.263401036007394</v>
      </c>
      <c r="AI221">
        <v>93.380466030686605</v>
      </c>
      <c r="AK221">
        <v>111.06739668695499</v>
      </c>
      <c r="AL221">
        <v>3348268</v>
      </c>
      <c r="AM221">
        <v>15731486</v>
      </c>
      <c r="AN221">
        <v>13960481</v>
      </c>
      <c r="AO221">
        <v>4742396</v>
      </c>
      <c r="AP221">
        <v>4742396</v>
      </c>
      <c r="AQ221">
        <v>3366818</v>
      </c>
      <c r="AR221">
        <v>524878</v>
      </c>
      <c r="AS221">
        <v>901684</v>
      </c>
      <c r="AT221">
        <v>86.287001937074507</v>
      </c>
      <c r="AU221">
        <v>34407953</v>
      </c>
      <c r="AV221">
        <v>130.486738083918</v>
      </c>
    </row>
    <row r="222" spans="1:48" x14ac:dyDescent="0.2">
      <c r="A222" t="s">
        <v>420</v>
      </c>
      <c r="B222" t="s">
        <v>87</v>
      </c>
      <c r="C222">
        <v>5179860</v>
      </c>
      <c r="D222">
        <v>883324</v>
      </c>
      <c r="E222">
        <v>0</v>
      </c>
      <c r="F222">
        <v>1322343</v>
      </c>
      <c r="G222">
        <v>8140919</v>
      </c>
      <c r="H222">
        <v>-656437</v>
      </c>
      <c r="I222">
        <v>6.6271113892261697</v>
      </c>
      <c r="L222">
        <v>0</v>
      </c>
      <c r="M222">
        <v>1649826</v>
      </c>
      <c r="N222">
        <v>35951358</v>
      </c>
      <c r="O222">
        <v>107857837</v>
      </c>
      <c r="P222">
        <v>18.035798362987801</v>
      </c>
      <c r="Q222">
        <v>48647</v>
      </c>
      <c r="R222">
        <v>408796</v>
      </c>
      <c r="S222" t="s">
        <v>102</v>
      </c>
      <c r="T222" t="s">
        <v>369</v>
      </c>
      <c r="U222" t="s">
        <v>421</v>
      </c>
      <c r="V222" t="s">
        <v>422</v>
      </c>
      <c r="W222" t="s">
        <v>372</v>
      </c>
      <c r="X222" t="s">
        <v>373</v>
      </c>
      <c r="Y222" t="s">
        <v>423</v>
      </c>
      <c r="Z222" t="s">
        <v>375</v>
      </c>
      <c r="AA222" t="s">
        <v>376</v>
      </c>
      <c r="AB222" t="s">
        <v>58</v>
      </c>
      <c r="AC222" t="s">
        <v>424</v>
      </c>
      <c r="AD222">
        <v>137.99328553281401</v>
      </c>
      <c r="AE222">
        <v>7147859</v>
      </c>
      <c r="AF222">
        <v>100709978</v>
      </c>
      <c r="AG222">
        <v>83622510</v>
      </c>
      <c r="AH222">
        <v>77.530305006950996</v>
      </c>
      <c r="AI222">
        <v>93.372888610773799</v>
      </c>
      <c r="AK222">
        <v>128.512478475569</v>
      </c>
      <c r="AL222">
        <v>2007604</v>
      </c>
      <c r="AM222">
        <v>17681399</v>
      </c>
      <c r="AN222">
        <v>19453022</v>
      </c>
      <c r="AO222">
        <v>4218414</v>
      </c>
      <c r="AP222">
        <v>4218414</v>
      </c>
      <c r="AQ222">
        <v>1788004</v>
      </c>
      <c r="AR222">
        <v>1120740</v>
      </c>
      <c r="AS222">
        <v>2099200</v>
      </c>
      <c r="AT222">
        <v>85.611016322320907</v>
      </c>
      <c r="AU222">
        <v>36607795</v>
      </c>
      <c r="AV222">
        <v>130.85899194616101</v>
      </c>
    </row>
    <row r="223" spans="1:48" x14ac:dyDescent="0.2">
      <c r="A223" t="s">
        <v>425</v>
      </c>
      <c r="B223" t="s">
        <v>84</v>
      </c>
      <c r="C223">
        <v>165633.43</v>
      </c>
      <c r="D223">
        <v>0</v>
      </c>
      <c r="E223">
        <v>0</v>
      </c>
      <c r="F223">
        <v>91155.79</v>
      </c>
      <c r="G223">
        <v>58450.12</v>
      </c>
      <c r="I223">
        <v>35.419816774541999</v>
      </c>
      <c r="J223">
        <v>659794.68000000005</v>
      </c>
      <c r="K223">
        <v>38.8154990796276</v>
      </c>
      <c r="L223">
        <v>92663.16</v>
      </c>
      <c r="M223">
        <v>108528</v>
      </c>
      <c r="N223">
        <v>1259174.3600000001</v>
      </c>
      <c r="O223">
        <v>1699822.74</v>
      </c>
      <c r="P223">
        <v>32.916593409028103</v>
      </c>
      <c r="Q223">
        <v>123200.55</v>
      </c>
      <c r="U223" t="s">
        <v>426</v>
      </c>
      <c r="V223" t="s">
        <v>427</v>
      </c>
      <c r="W223" t="s">
        <v>428</v>
      </c>
      <c r="X223" t="s">
        <v>286</v>
      </c>
      <c r="Y223" t="s">
        <v>429</v>
      </c>
      <c r="Z223" t="s">
        <v>430</v>
      </c>
      <c r="AA223" t="s">
        <v>289</v>
      </c>
      <c r="AB223" t="s">
        <v>58</v>
      </c>
      <c r="AC223" t="s">
        <v>431</v>
      </c>
      <c r="AD223">
        <v>363.49793637673298</v>
      </c>
      <c r="AE223">
        <v>602074.1</v>
      </c>
      <c r="AF223">
        <v>1097748.6399999999</v>
      </c>
      <c r="AH223">
        <v>21.132742347004999</v>
      </c>
      <c r="AI223">
        <v>64.580183225458001</v>
      </c>
      <c r="AJ223">
        <v>695337.32</v>
      </c>
      <c r="AK223">
        <v>412.93858455611502</v>
      </c>
      <c r="AL223">
        <v>26799.55</v>
      </c>
      <c r="AM223">
        <v>559523.74</v>
      </c>
      <c r="AN223">
        <v>559523.74</v>
      </c>
      <c r="AO223">
        <v>342731.31</v>
      </c>
      <c r="AR223">
        <v>24726.57</v>
      </c>
      <c r="AS223">
        <v>34000</v>
      </c>
      <c r="AU223">
        <v>1416716.89</v>
      </c>
      <c r="AV223">
        <v>464.60370053384901</v>
      </c>
    </row>
    <row r="224" spans="1:48" x14ac:dyDescent="0.2">
      <c r="A224" t="s">
        <v>432</v>
      </c>
      <c r="B224" t="s">
        <v>85</v>
      </c>
      <c r="C224">
        <v>17058354</v>
      </c>
      <c r="D224">
        <v>442837.94</v>
      </c>
      <c r="E224">
        <v>0</v>
      </c>
      <c r="F224">
        <v>6080131.5800000001</v>
      </c>
      <c r="G224">
        <v>1858818.09</v>
      </c>
      <c r="H224">
        <v>-15067203</v>
      </c>
      <c r="I224">
        <v>7.6149240465295396</v>
      </c>
      <c r="J224">
        <v>20153234.039999999</v>
      </c>
      <c r="K224">
        <v>17.81168585</v>
      </c>
      <c r="L224">
        <v>994373.3</v>
      </c>
      <c r="M224">
        <v>1991912.1</v>
      </c>
      <c r="N224">
        <v>32312732</v>
      </c>
      <c r="O224">
        <v>112402303</v>
      </c>
      <c r="P224">
        <v>16.419833497539599</v>
      </c>
      <c r="Q224">
        <v>633210.09</v>
      </c>
      <c r="R224">
        <v>52147.81</v>
      </c>
      <c r="S224" t="s">
        <v>67</v>
      </c>
      <c r="U224" t="s">
        <v>433</v>
      </c>
      <c r="V224" t="s">
        <v>428</v>
      </c>
      <c r="W224" t="s">
        <v>428</v>
      </c>
      <c r="X224" t="s">
        <v>286</v>
      </c>
      <c r="Y224" t="s">
        <v>434</v>
      </c>
      <c r="Z224" t="s">
        <v>430</v>
      </c>
      <c r="AA224" t="s">
        <v>289</v>
      </c>
      <c r="AB224" t="s">
        <v>58</v>
      </c>
      <c r="AC224" t="s">
        <v>435</v>
      </c>
      <c r="AD224">
        <v>50.176881075395698</v>
      </c>
      <c r="AE224">
        <v>8559350</v>
      </c>
      <c r="AF224">
        <v>104110187</v>
      </c>
      <c r="AH224">
        <v>71.665481800670904</v>
      </c>
      <c r="AI224">
        <v>92.622823751217993</v>
      </c>
      <c r="AJ224">
        <v>7908901.1100000003</v>
      </c>
      <c r="AK224">
        <v>112</v>
      </c>
      <c r="AL224">
        <v>5053344.92</v>
      </c>
      <c r="AM224">
        <v>19810702.579999998</v>
      </c>
      <c r="AN224">
        <v>18456271</v>
      </c>
      <c r="AO224">
        <v>7096394</v>
      </c>
      <c r="AR224">
        <v>688020.04</v>
      </c>
      <c r="AS224">
        <v>958989.85</v>
      </c>
      <c r="AT224">
        <v>80.907074646007899</v>
      </c>
      <c r="AU224">
        <v>47379935</v>
      </c>
      <c r="AV224">
        <v>164</v>
      </c>
    </row>
    <row r="225" spans="1:48" x14ac:dyDescent="0.2">
      <c r="A225" t="s">
        <v>436</v>
      </c>
      <c r="B225" t="s">
        <v>84</v>
      </c>
      <c r="C225">
        <v>9627289.0999999996</v>
      </c>
      <c r="D225">
        <v>0</v>
      </c>
      <c r="E225">
        <v>0</v>
      </c>
      <c r="F225">
        <v>3809634.14</v>
      </c>
      <c r="G225">
        <v>3148717.49</v>
      </c>
      <c r="I225">
        <v>2.50707177872704</v>
      </c>
      <c r="J225">
        <v>18596443.289999999</v>
      </c>
      <c r="K225">
        <v>11.901798307976099</v>
      </c>
      <c r="L225">
        <v>1633702.7</v>
      </c>
      <c r="M225">
        <v>1531450.27</v>
      </c>
      <c r="N225">
        <v>6809188.4200000204</v>
      </c>
      <c r="O225">
        <v>156249020.59999999</v>
      </c>
      <c r="P225">
        <v>13.872703845927299</v>
      </c>
      <c r="Q225">
        <v>772661.07</v>
      </c>
      <c r="R225">
        <v>106855.28</v>
      </c>
      <c r="S225" t="s">
        <v>63</v>
      </c>
      <c r="U225" t="s">
        <v>437</v>
      </c>
      <c r="V225" t="s">
        <v>428</v>
      </c>
      <c r="W225" t="s">
        <v>428</v>
      </c>
      <c r="X225" t="s">
        <v>286</v>
      </c>
      <c r="Y225" t="s">
        <v>434</v>
      </c>
      <c r="Z225" t="s">
        <v>430</v>
      </c>
      <c r="AA225" t="s">
        <v>289</v>
      </c>
      <c r="AB225" t="s">
        <v>58</v>
      </c>
      <c r="AC225" t="s">
        <v>438</v>
      </c>
      <c r="AD225">
        <v>40.689285003397202</v>
      </c>
      <c r="AE225">
        <v>3917275.1</v>
      </c>
      <c r="AF225">
        <v>152189344.06999999</v>
      </c>
      <c r="AH225">
        <v>81.720053111168099</v>
      </c>
      <c r="AI225">
        <v>97.4017907348086</v>
      </c>
      <c r="AJ225">
        <v>9691314.1600000001</v>
      </c>
      <c r="AK225">
        <v>16.106961010834802</v>
      </c>
      <c r="AL225">
        <v>1803427.57</v>
      </c>
      <c r="AM225">
        <v>21675963.890000001</v>
      </c>
      <c r="AN225">
        <v>21675963.890000001</v>
      </c>
      <c r="AO225">
        <v>289096.50999999698</v>
      </c>
      <c r="AR225">
        <v>1938689.11</v>
      </c>
      <c r="AS225">
        <v>3167518.17</v>
      </c>
      <c r="AT225">
        <v>83.320368754594497</v>
      </c>
      <c r="AU225">
        <v>11352644.59</v>
      </c>
      <c r="AV225">
        <v>26.854390347593601</v>
      </c>
    </row>
    <row r="226" spans="1:48" x14ac:dyDescent="0.2">
      <c r="A226" t="s">
        <v>436</v>
      </c>
      <c r="B226" t="s">
        <v>49</v>
      </c>
      <c r="C226">
        <v>3992587.05</v>
      </c>
      <c r="D226">
        <v>2469358.15</v>
      </c>
      <c r="E226">
        <v>2138848.13</v>
      </c>
      <c r="F226">
        <v>3315199.88</v>
      </c>
      <c r="G226">
        <v>1418472.2</v>
      </c>
      <c r="H226">
        <v>-4309892.28</v>
      </c>
      <c r="I226">
        <v>1.4568715270000001</v>
      </c>
      <c r="J226">
        <v>16615474.869999999</v>
      </c>
      <c r="K226">
        <v>10.636307739999999</v>
      </c>
      <c r="L226">
        <v>2302761.2200000002</v>
      </c>
      <c r="M226">
        <v>1612234.1</v>
      </c>
      <c r="N226">
        <v>2359139.39</v>
      </c>
      <c r="O226">
        <v>156214687.19999999</v>
      </c>
      <c r="P226">
        <v>14.130258899999999</v>
      </c>
      <c r="Q226">
        <v>762884.23</v>
      </c>
      <c r="R226">
        <v>103980.26</v>
      </c>
      <c r="S226" t="s">
        <v>63</v>
      </c>
      <c r="U226" t="s">
        <v>437</v>
      </c>
      <c r="V226" t="s">
        <v>428</v>
      </c>
      <c r="W226" t="s">
        <v>428</v>
      </c>
      <c r="X226" t="s">
        <v>286</v>
      </c>
      <c r="Y226" t="s">
        <v>434</v>
      </c>
      <c r="Z226" t="s">
        <v>430</v>
      </c>
      <c r="AA226" t="s">
        <v>289</v>
      </c>
      <c r="AB226" t="s">
        <v>58</v>
      </c>
      <c r="AC226" t="s">
        <v>438</v>
      </c>
      <c r="AD226">
        <v>57.001820410000001</v>
      </c>
      <c r="AE226">
        <v>2275847.2999999998</v>
      </c>
      <c r="AF226">
        <v>153937855</v>
      </c>
      <c r="AH226">
        <v>85.035476310000007</v>
      </c>
      <c r="AI226">
        <v>98.542497990000001</v>
      </c>
      <c r="AJ226">
        <v>6515646.6399999997</v>
      </c>
      <c r="AK226">
        <v>5.5170976639999996</v>
      </c>
      <c r="AL226">
        <v>2026214.09</v>
      </c>
      <c r="AM226">
        <v>22073539.739999998</v>
      </c>
      <c r="AN226">
        <v>22073539.739999998</v>
      </c>
      <c r="AR226">
        <v>2013626.39</v>
      </c>
      <c r="AS226">
        <v>1718086.69</v>
      </c>
      <c r="AT226">
        <v>84.683868403557895</v>
      </c>
      <c r="AU226">
        <v>6669031.6699999999</v>
      </c>
      <c r="AV226">
        <v>15.59623785</v>
      </c>
    </row>
    <row r="227" spans="1:48" x14ac:dyDescent="0.2">
      <c r="A227" t="s">
        <v>439</v>
      </c>
      <c r="B227" t="s">
        <v>114</v>
      </c>
      <c r="C227">
        <v>1417874</v>
      </c>
      <c r="D227">
        <v>404425</v>
      </c>
      <c r="E227">
        <v>0</v>
      </c>
      <c r="F227">
        <v>3641300</v>
      </c>
      <c r="G227">
        <v>194520</v>
      </c>
      <c r="H227">
        <v>-3537046</v>
      </c>
      <c r="I227">
        <v>8.7739110286838997</v>
      </c>
      <c r="L227">
        <v>0</v>
      </c>
      <c r="M227">
        <v>495747</v>
      </c>
      <c r="N227">
        <v>3299780</v>
      </c>
      <c r="O227">
        <v>16974437</v>
      </c>
      <c r="P227">
        <v>18.188779987224301</v>
      </c>
      <c r="Q227">
        <v>215275</v>
      </c>
      <c r="R227">
        <v>906484</v>
      </c>
      <c r="T227" t="s">
        <v>167</v>
      </c>
      <c r="U227" t="s">
        <v>440</v>
      </c>
      <c r="V227" t="s">
        <v>427</v>
      </c>
      <c r="W227" t="s">
        <v>428</v>
      </c>
      <c r="X227" t="s">
        <v>286</v>
      </c>
      <c r="Y227" t="s">
        <v>429</v>
      </c>
      <c r="Z227" t="s">
        <v>430</v>
      </c>
      <c r="AA227" t="s">
        <v>289</v>
      </c>
      <c r="AB227" t="s">
        <v>58</v>
      </c>
      <c r="AC227" t="s">
        <v>441</v>
      </c>
      <c r="AD227">
        <v>105.039093741757</v>
      </c>
      <c r="AE227">
        <v>1489322</v>
      </c>
      <c r="AF227">
        <v>15485114</v>
      </c>
      <c r="AG227">
        <v>12826259</v>
      </c>
      <c r="AH227">
        <v>75.562205686115007</v>
      </c>
      <c r="AI227">
        <v>91.226083080104502</v>
      </c>
      <c r="AK227">
        <v>76.713726485965793</v>
      </c>
      <c r="AL227">
        <v>15520</v>
      </c>
      <c r="AM227">
        <v>5873271</v>
      </c>
      <c r="AN227">
        <v>3087443</v>
      </c>
      <c r="AO227">
        <v>384680</v>
      </c>
      <c r="AP227">
        <v>384680</v>
      </c>
      <c r="AQ227">
        <v>3070889</v>
      </c>
      <c r="AR227">
        <v>0</v>
      </c>
      <c r="AS227">
        <v>0</v>
      </c>
      <c r="AT227">
        <v>85.300307911344902</v>
      </c>
      <c r="AU227">
        <v>6836826</v>
      </c>
      <c r="AV227">
        <v>158.94344465271601</v>
      </c>
    </row>
    <row r="228" spans="1:48" x14ac:dyDescent="0.2">
      <c r="A228" t="s">
        <v>439</v>
      </c>
      <c r="B228" t="s">
        <v>88</v>
      </c>
      <c r="C228">
        <v>4318119</v>
      </c>
      <c r="F228">
        <v>4607590</v>
      </c>
      <c r="H228">
        <v>-1566087</v>
      </c>
      <c r="I228">
        <v>5.2474578202670177</v>
      </c>
      <c r="L228">
        <v>5901381</v>
      </c>
      <c r="M228">
        <v>1278601</v>
      </c>
      <c r="N228">
        <v>2429983</v>
      </c>
      <c r="O228">
        <v>29625069</v>
      </c>
      <c r="P228">
        <v>51.368869385586912</v>
      </c>
      <c r="Q228">
        <v>658000</v>
      </c>
      <c r="R228">
        <v>0</v>
      </c>
      <c r="T228" t="s">
        <v>167</v>
      </c>
      <c r="U228" t="s">
        <v>440</v>
      </c>
      <c r="V228" t="s">
        <v>427</v>
      </c>
      <c r="W228" t="s">
        <v>428</v>
      </c>
      <c r="X228" t="s">
        <v>286</v>
      </c>
      <c r="Y228" t="s">
        <v>429</v>
      </c>
      <c r="Z228" t="s">
        <v>430</v>
      </c>
      <c r="AA228" t="s">
        <v>289</v>
      </c>
      <c r="AB228" t="s">
        <v>89</v>
      </c>
      <c r="AC228" t="s">
        <v>441</v>
      </c>
      <c r="AD228">
        <v>36.000930034582183</v>
      </c>
      <c r="AE228">
        <v>1554563</v>
      </c>
      <c r="AF228">
        <v>28070506</v>
      </c>
      <c r="AG228">
        <v>16727873</v>
      </c>
      <c r="AH228">
        <v>56.465262578797713</v>
      </c>
      <c r="AI228">
        <v>94.752542179732984</v>
      </c>
      <c r="AK228">
        <v>31.164164978002201</v>
      </c>
      <c r="AL228">
        <v>2354491</v>
      </c>
      <c r="AM228">
        <v>15218063</v>
      </c>
      <c r="AN228">
        <v>15218063</v>
      </c>
      <c r="AO228">
        <v>938</v>
      </c>
      <c r="AP228">
        <v>938</v>
      </c>
      <c r="AQ228">
        <v>-2763556</v>
      </c>
      <c r="AS228">
        <v>418000</v>
      </c>
      <c r="AU228">
        <v>3996070</v>
      </c>
      <c r="AV228">
        <v>51.248994229031702</v>
      </c>
    </row>
    <row r="229" spans="1:48" x14ac:dyDescent="0.2">
      <c r="A229" t="s">
        <v>442</v>
      </c>
      <c r="B229" t="s">
        <v>76</v>
      </c>
      <c r="C229">
        <v>38112976</v>
      </c>
      <c r="H229">
        <v>-20997920</v>
      </c>
      <c r="I229">
        <v>4.5699275146403</v>
      </c>
      <c r="N229">
        <v>42284688</v>
      </c>
      <c r="O229">
        <v>265736972</v>
      </c>
      <c r="P229">
        <v>13.8861260901249</v>
      </c>
      <c r="S229" t="s">
        <v>86</v>
      </c>
      <c r="T229" t="s">
        <v>167</v>
      </c>
      <c r="U229" t="s">
        <v>443</v>
      </c>
      <c r="V229" t="s">
        <v>428</v>
      </c>
      <c r="W229" t="s">
        <v>428</v>
      </c>
      <c r="X229" t="s">
        <v>286</v>
      </c>
      <c r="Y229" t="s">
        <v>434</v>
      </c>
      <c r="Z229" t="s">
        <v>430</v>
      </c>
      <c r="AA229" t="s">
        <v>289</v>
      </c>
      <c r="AB229" t="s">
        <v>58</v>
      </c>
      <c r="AC229" t="s">
        <v>444</v>
      </c>
      <c r="AD229">
        <v>31.863129764519002</v>
      </c>
      <c r="AE229">
        <v>12143987</v>
      </c>
      <c r="AH229">
        <v>79.0004403301472</v>
      </c>
      <c r="AK229">
        <v>60.001531089742102</v>
      </c>
      <c r="AN229">
        <v>36900571</v>
      </c>
      <c r="AO229">
        <v>6883439</v>
      </c>
      <c r="AQ229">
        <v>2878398</v>
      </c>
      <c r="AU229">
        <v>63282608</v>
      </c>
      <c r="AV229">
        <v>89.797360485477995</v>
      </c>
    </row>
    <row r="230" spans="1:48" x14ac:dyDescent="0.2">
      <c r="A230" t="s">
        <v>442</v>
      </c>
      <c r="B230" t="s">
        <v>86</v>
      </c>
      <c r="C230">
        <v>30820076</v>
      </c>
      <c r="H230">
        <v>-18020121</v>
      </c>
      <c r="I230">
        <v>2.3550395887115299</v>
      </c>
      <c r="N230">
        <v>48522184</v>
      </c>
      <c r="O230">
        <v>261039943</v>
      </c>
      <c r="P230">
        <v>10.2910921184196</v>
      </c>
      <c r="S230" t="s">
        <v>86</v>
      </c>
      <c r="T230" t="s">
        <v>167</v>
      </c>
      <c r="U230" t="s">
        <v>443</v>
      </c>
      <c r="V230" t="s">
        <v>428</v>
      </c>
      <c r="W230" t="s">
        <v>428</v>
      </c>
      <c r="X230" t="s">
        <v>286</v>
      </c>
      <c r="Y230" t="s">
        <v>434</v>
      </c>
      <c r="Z230" t="s">
        <v>430</v>
      </c>
      <c r="AA230" t="s">
        <v>289</v>
      </c>
      <c r="AB230" t="s">
        <v>58</v>
      </c>
      <c r="AC230" t="s">
        <v>444</v>
      </c>
      <c r="AD230">
        <v>19.946719145014399</v>
      </c>
      <c r="AE230">
        <v>6147594</v>
      </c>
      <c r="AF230">
        <v>254892349</v>
      </c>
      <c r="AH230">
        <v>82.850233383632002</v>
      </c>
      <c r="AI230">
        <v>97.644960411288494</v>
      </c>
      <c r="AK230">
        <v>68.530837856000005</v>
      </c>
      <c r="AM230">
        <v>26863861</v>
      </c>
      <c r="AN230">
        <v>26863861</v>
      </c>
      <c r="AO230">
        <v>76918</v>
      </c>
      <c r="AP230">
        <v>76918</v>
      </c>
      <c r="AQ230">
        <v>-1934081</v>
      </c>
      <c r="AT230">
        <v>85.801771961205105</v>
      </c>
      <c r="AU230">
        <v>66542305</v>
      </c>
      <c r="AV230">
        <v>93.981753057999995</v>
      </c>
    </row>
    <row r="231" spans="1:48" x14ac:dyDescent="0.2">
      <c r="A231" t="s">
        <v>442</v>
      </c>
      <c r="B231" t="s">
        <v>60</v>
      </c>
      <c r="C231">
        <v>22593807</v>
      </c>
      <c r="D231">
        <v>2537809</v>
      </c>
      <c r="E231">
        <v>11426021</v>
      </c>
      <c r="F231">
        <v>9950190</v>
      </c>
      <c r="G231">
        <v>4806358</v>
      </c>
      <c r="H231">
        <v>-24302588</v>
      </c>
      <c r="I231">
        <v>6.1984551725731398</v>
      </c>
      <c r="L231">
        <v>260041</v>
      </c>
      <c r="M231">
        <v>4743009</v>
      </c>
      <c r="N231">
        <v>57069345</v>
      </c>
      <c r="O231">
        <v>285999842</v>
      </c>
      <c r="P231">
        <v>16.2166075602238</v>
      </c>
      <c r="Q231">
        <v>4151235</v>
      </c>
      <c r="R231">
        <v>3426866</v>
      </c>
      <c r="S231" t="s">
        <v>86</v>
      </c>
      <c r="T231" t="s">
        <v>167</v>
      </c>
      <c r="U231" t="s">
        <v>443</v>
      </c>
      <c r="V231" t="s">
        <v>428</v>
      </c>
      <c r="W231" t="s">
        <v>428</v>
      </c>
      <c r="X231" t="s">
        <v>286</v>
      </c>
      <c r="Y231" t="s">
        <v>434</v>
      </c>
      <c r="Z231" t="s">
        <v>430</v>
      </c>
      <c r="AA231" t="s">
        <v>289</v>
      </c>
      <c r="AB231" t="s">
        <v>58</v>
      </c>
      <c r="AC231" t="s">
        <v>444</v>
      </c>
      <c r="AD231">
        <v>78.462084765086303</v>
      </c>
      <c r="AE231">
        <v>17727572</v>
      </c>
      <c r="AF231">
        <v>268272270</v>
      </c>
      <c r="AG231">
        <v>223055095</v>
      </c>
      <c r="AH231">
        <v>77.991335044164103</v>
      </c>
      <c r="AI231">
        <v>93.801544827426895</v>
      </c>
      <c r="AK231">
        <v>76.582511491031099</v>
      </c>
      <c r="AL231">
        <v>6758622</v>
      </c>
      <c r="AM231">
        <v>61650735</v>
      </c>
      <c r="AN231">
        <v>46379472</v>
      </c>
      <c r="AO231">
        <v>10928345</v>
      </c>
      <c r="AP231">
        <v>10928345</v>
      </c>
      <c r="AQ231">
        <v>11397078</v>
      </c>
      <c r="AR231">
        <v>6133413</v>
      </c>
      <c r="AS231">
        <v>7457171</v>
      </c>
      <c r="AT231">
        <v>85.346587217624005</v>
      </c>
      <c r="AU231">
        <v>81371933</v>
      </c>
      <c r="AV231">
        <v>109.19464721419</v>
      </c>
    </row>
    <row r="232" spans="1:48" x14ac:dyDescent="0.2">
      <c r="A232" t="s">
        <v>445</v>
      </c>
      <c r="B232" t="s">
        <v>60</v>
      </c>
      <c r="C232">
        <v>4638695</v>
      </c>
      <c r="D232">
        <v>1154666</v>
      </c>
      <c r="E232">
        <v>2205315</v>
      </c>
      <c r="F232">
        <v>2909992</v>
      </c>
      <c r="G232">
        <v>4064805</v>
      </c>
      <c r="H232">
        <v>-20014806</v>
      </c>
      <c r="I232">
        <v>0.225721427611843</v>
      </c>
      <c r="L232">
        <v>2828364</v>
      </c>
      <c r="M232">
        <v>1884133</v>
      </c>
      <c r="N232">
        <v>1006664</v>
      </c>
      <c r="O232">
        <v>115079460</v>
      </c>
      <c r="P232">
        <v>19.967764012796</v>
      </c>
      <c r="Q232">
        <v>1203294</v>
      </c>
      <c r="S232" t="s">
        <v>63</v>
      </c>
      <c r="T232" t="s">
        <v>103</v>
      </c>
      <c r="U232" t="s">
        <v>446</v>
      </c>
      <c r="V232" t="s">
        <v>447</v>
      </c>
      <c r="W232" t="s">
        <v>203</v>
      </c>
      <c r="X232" t="s">
        <v>122</v>
      </c>
      <c r="Y232" t="s">
        <v>448</v>
      </c>
      <c r="Z232" t="s">
        <v>205</v>
      </c>
      <c r="AA232" t="s">
        <v>125</v>
      </c>
      <c r="AB232" t="s">
        <v>58</v>
      </c>
      <c r="AC232" t="s">
        <v>449</v>
      </c>
      <c r="AD232">
        <v>5.5998292623248602</v>
      </c>
      <c r="AE232">
        <v>259759</v>
      </c>
      <c r="AF232">
        <v>114743093</v>
      </c>
      <c r="AG232">
        <v>99055338</v>
      </c>
      <c r="AH232">
        <v>86.075602023158595</v>
      </c>
      <c r="AI232">
        <v>99.707708916951802</v>
      </c>
      <c r="AK232">
        <v>3.1583516752507301</v>
      </c>
      <c r="AL232">
        <v>2215523</v>
      </c>
      <c r="AM232">
        <v>23891128</v>
      </c>
      <c r="AN232">
        <v>22978795</v>
      </c>
      <c r="AO232">
        <v>-2260151</v>
      </c>
      <c r="AP232">
        <v>-2260151</v>
      </c>
      <c r="AQ232">
        <v>-4016189</v>
      </c>
      <c r="AR232">
        <v>2515536</v>
      </c>
      <c r="AS232">
        <v>2909500</v>
      </c>
      <c r="AT232">
        <v>82.908835628001</v>
      </c>
      <c r="AU232">
        <v>21021470</v>
      </c>
      <c r="AV232">
        <v>65.953679669415905</v>
      </c>
    </row>
    <row r="233" spans="1:48" x14ac:dyDescent="0.2">
      <c r="A233" t="s">
        <v>445</v>
      </c>
      <c r="B233" t="s">
        <v>114</v>
      </c>
      <c r="C233">
        <v>9718931</v>
      </c>
      <c r="D233">
        <v>1281564</v>
      </c>
      <c r="E233">
        <v>8529925</v>
      </c>
      <c r="F233">
        <v>3181136</v>
      </c>
      <c r="G233">
        <v>8989655</v>
      </c>
      <c r="H233">
        <v>-18230493</v>
      </c>
      <c r="I233">
        <v>5.1348547620752303</v>
      </c>
      <c r="L233">
        <v>3777983</v>
      </c>
      <c r="M233">
        <v>1704781</v>
      </c>
      <c r="N233">
        <v>4531521</v>
      </c>
      <c r="O233">
        <v>122870077</v>
      </c>
      <c r="P233">
        <v>23.4247594717467</v>
      </c>
      <c r="Q233">
        <v>0</v>
      </c>
      <c r="R233">
        <v>0</v>
      </c>
      <c r="S233" t="s">
        <v>63</v>
      </c>
      <c r="T233" t="s">
        <v>103</v>
      </c>
      <c r="U233" t="s">
        <v>446</v>
      </c>
      <c r="V233" t="s">
        <v>447</v>
      </c>
      <c r="W233" t="s">
        <v>203</v>
      </c>
      <c r="X233" t="s">
        <v>122</v>
      </c>
      <c r="Y233" t="s">
        <v>448</v>
      </c>
      <c r="Z233" t="s">
        <v>205</v>
      </c>
      <c r="AA233" t="s">
        <v>125</v>
      </c>
      <c r="AB233" t="s">
        <v>58</v>
      </c>
      <c r="AC233" t="s">
        <v>449</v>
      </c>
      <c r="AD233">
        <v>64.916604511339798</v>
      </c>
      <c r="AE233">
        <v>6309200</v>
      </c>
      <c r="AF233">
        <v>116558794</v>
      </c>
      <c r="AG233">
        <v>102134305</v>
      </c>
      <c r="AH233">
        <v>83.123822735131895</v>
      </c>
      <c r="AI233">
        <v>94.863449951284693</v>
      </c>
      <c r="AK233">
        <v>13.995920033283801</v>
      </c>
      <c r="AL233">
        <v>1832393</v>
      </c>
      <c r="AM233">
        <v>35611078</v>
      </c>
      <c r="AN233">
        <v>28782020</v>
      </c>
      <c r="AO233">
        <v>4210468</v>
      </c>
      <c r="AP233">
        <v>4210468</v>
      </c>
      <c r="AQ233">
        <v>3822073</v>
      </c>
      <c r="AR233">
        <v>2031096</v>
      </c>
      <c r="AS233">
        <v>4282545</v>
      </c>
      <c r="AT233">
        <v>80.840915943997899</v>
      </c>
      <c r="AU233">
        <v>22762014</v>
      </c>
      <c r="AV233">
        <v>70.302074676579096</v>
      </c>
    </row>
    <row r="234" spans="1:48" x14ac:dyDescent="0.2">
      <c r="A234" t="s">
        <v>445</v>
      </c>
      <c r="B234" t="s">
        <v>127</v>
      </c>
      <c r="C234">
        <v>17558523</v>
      </c>
      <c r="D234">
        <v>743925</v>
      </c>
      <c r="E234">
        <v>1429375</v>
      </c>
      <c r="F234">
        <v>6714064</v>
      </c>
      <c r="G234">
        <v>10461733</v>
      </c>
      <c r="H234">
        <v>-4026012</v>
      </c>
      <c r="I234">
        <v>6.6972897336444399</v>
      </c>
      <c r="L234">
        <v>6342530</v>
      </c>
      <c r="M234">
        <v>1710756</v>
      </c>
      <c r="N234">
        <v>12695509</v>
      </c>
      <c r="O234">
        <v>134397381</v>
      </c>
      <c r="P234">
        <v>27.078543293935201</v>
      </c>
      <c r="Q234">
        <v>801382</v>
      </c>
      <c r="S234" t="s">
        <v>63</v>
      </c>
      <c r="T234" t="s">
        <v>103</v>
      </c>
      <c r="U234" t="s">
        <v>446</v>
      </c>
      <c r="V234" t="s">
        <v>447</v>
      </c>
      <c r="W234" t="s">
        <v>203</v>
      </c>
      <c r="X234" t="s">
        <v>122</v>
      </c>
      <c r="Y234" t="s">
        <v>448</v>
      </c>
      <c r="Z234" t="s">
        <v>205</v>
      </c>
      <c r="AA234" t="s">
        <v>125</v>
      </c>
      <c r="AB234" t="s">
        <v>58</v>
      </c>
      <c r="AC234" t="s">
        <v>449</v>
      </c>
      <c r="AD234">
        <v>51.262751428465798</v>
      </c>
      <c r="AE234">
        <v>9000982</v>
      </c>
      <c r="AF234">
        <v>125396398</v>
      </c>
      <c r="AG234">
        <v>108734765</v>
      </c>
      <c r="AH234">
        <v>80.905419578079403</v>
      </c>
      <c r="AI234">
        <v>93.302709522293398</v>
      </c>
      <c r="AK234">
        <v>36.447484241134298</v>
      </c>
      <c r="AL234">
        <v>1572232</v>
      </c>
      <c r="AM234">
        <v>42404787</v>
      </c>
      <c r="AN234">
        <v>36392853</v>
      </c>
      <c r="AO234">
        <v>3782720</v>
      </c>
      <c r="AP234">
        <v>3782720</v>
      </c>
      <c r="AQ234">
        <v>-2524890</v>
      </c>
      <c r="AR234">
        <v>4118259</v>
      </c>
      <c r="AS234">
        <v>8510531</v>
      </c>
      <c r="AT234">
        <v>77.485560487646396</v>
      </c>
      <c r="AU234">
        <v>16721521</v>
      </c>
      <c r="AV234">
        <v>48.005745428190103</v>
      </c>
    </row>
    <row r="235" spans="1:48" x14ac:dyDescent="0.2">
      <c r="A235" t="s">
        <v>445</v>
      </c>
      <c r="B235" t="s">
        <v>50</v>
      </c>
      <c r="C235">
        <v>14152303</v>
      </c>
      <c r="D235">
        <v>1140233</v>
      </c>
      <c r="E235">
        <v>8570304</v>
      </c>
      <c r="F235">
        <v>11004241</v>
      </c>
      <c r="G235">
        <v>6023403</v>
      </c>
      <c r="H235">
        <v>10559243</v>
      </c>
      <c r="I235">
        <v>3.8225249285880269</v>
      </c>
      <c r="L235">
        <v>5192151</v>
      </c>
      <c r="M235">
        <v>2036784</v>
      </c>
      <c r="N235">
        <v>21792950</v>
      </c>
      <c r="O235">
        <v>144239818</v>
      </c>
      <c r="P235">
        <v>27.48207363933307</v>
      </c>
      <c r="Q235">
        <v>0</v>
      </c>
      <c r="R235">
        <v>0</v>
      </c>
      <c r="S235" t="s">
        <v>63</v>
      </c>
      <c r="T235" t="s">
        <v>103</v>
      </c>
      <c r="U235" t="s">
        <v>446</v>
      </c>
      <c r="V235" t="s">
        <v>447</v>
      </c>
      <c r="W235" t="s">
        <v>203</v>
      </c>
      <c r="X235" t="s">
        <v>122</v>
      </c>
      <c r="Y235" t="s">
        <v>448</v>
      </c>
      <c r="Z235" t="s">
        <v>205</v>
      </c>
      <c r="AA235" t="s">
        <v>125</v>
      </c>
      <c r="AB235" t="s">
        <v>58</v>
      </c>
      <c r="AC235" t="s">
        <v>449</v>
      </c>
      <c r="AD235">
        <v>38.959051399620257</v>
      </c>
      <c r="AE235">
        <v>5513603</v>
      </c>
      <c r="AF235">
        <v>138589428</v>
      </c>
      <c r="AG235">
        <v>118492826</v>
      </c>
      <c r="AH235">
        <v>82.149872097037729</v>
      </c>
      <c r="AI235">
        <v>96.082642034393047</v>
      </c>
      <c r="AK235">
        <v>56.609382932152698</v>
      </c>
      <c r="AL235">
        <v>1715868</v>
      </c>
      <c r="AM235">
        <v>45908402</v>
      </c>
      <c r="AN235">
        <v>39640093</v>
      </c>
      <c r="AO235">
        <v>2453459</v>
      </c>
      <c r="AP235">
        <v>2453459</v>
      </c>
      <c r="AQ235">
        <v>-982659</v>
      </c>
      <c r="AR235">
        <v>4634545</v>
      </c>
      <c r="AS235">
        <v>5590873</v>
      </c>
      <c r="AT235">
        <v>78.756421619996104</v>
      </c>
      <c r="AU235">
        <v>11233707</v>
      </c>
      <c r="AV235">
        <v>29.180685557054201</v>
      </c>
    </row>
    <row r="236" spans="1:48" x14ac:dyDescent="0.2">
      <c r="A236" t="s">
        <v>450</v>
      </c>
      <c r="B236" t="s">
        <v>102</v>
      </c>
      <c r="C236">
        <v>2018118.36</v>
      </c>
      <c r="D236">
        <v>0</v>
      </c>
      <c r="E236">
        <v>0</v>
      </c>
      <c r="F236">
        <v>236293.41</v>
      </c>
      <c r="G236">
        <v>13933.4</v>
      </c>
      <c r="I236">
        <v>4.8596334141384796</v>
      </c>
      <c r="J236">
        <v>2272567.9</v>
      </c>
      <c r="K236">
        <v>15.3307353587414</v>
      </c>
      <c r="L236">
        <v>232662.17</v>
      </c>
      <c r="M236">
        <v>167392</v>
      </c>
      <c r="N236">
        <v>2108256.4600000102</v>
      </c>
      <c r="O236">
        <v>14823606.609999999</v>
      </c>
      <c r="P236">
        <v>16.432787067869999</v>
      </c>
      <c r="R236">
        <v>57051.360000000001</v>
      </c>
      <c r="S236" t="s">
        <v>102</v>
      </c>
      <c r="T236" t="s">
        <v>167</v>
      </c>
      <c r="U236" t="s">
        <v>451</v>
      </c>
      <c r="V236" t="s">
        <v>452</v>
      </c>
      <c r="W236" t="s">
        <v>178</v>
      </c>
      <c r="X236" t="s">
        <v>171</v>
      </c>
      <c r="Y236" t="s">
        <v>453</v>
      </c>
      <c r="Z236" t="s">
        <v>180</v>
      </c>
      <c r="AA236" t="s">
        <v>174</v>
      </c>
      <c r="AB236" t="s">
        <v>58</v>
      </c>
      <c r="AC236" t="s">
        <v>454</v>
      </c>
      <c r="AD236">
        <v>35.695277059963999</v>
      </c>
      <c r="AE236">
        <v>720372.94000000099</v>
      </c>
      <c r="AF236">
        <v>14102751.93</v>
      </c>
      <c r="AH236">
        <v>78.077526775381699</v>
      </c>
      <c r="AI236">
        <v>95.137116769452604</v>
      </c>
      <c r="AJ236">
        <v>1014865.86</v>
      </c>
      <c r="AK236">
        <v>53.8173208581712</v>
      </c>
      <c r="AL236">
        <v>494576.59</v>
      </c>
      <c r="AM236">
        <v>2435931.71</v>
      </c>
      <c r="AN236">
        <v>2435931.71</v>
      </c>
      <c r="AO236">
        <v>488654.78000000102</v>
      </c>
      <c r="AS236">
        <v>9100</v>
      </c>
      <c r="AT236">
        <v>83.247778858448399</v>
      </c>
      <c r="AU236">
        <v>3879103.93</v>
      </c>
      <c r="AV236">
        <v>99.021625121927499</v>
      </c>
    </row>
    <row r="237" spans="1:48" x14ac:dyDescent="0.2">
      <c r="A237" t="s">
        <v>450</v>
      </c>
      <c r="B237" t="s">
        <v>85</v>
      </c>
      <c r="C237">
        <v>3826794</v>
      </c>
      <c r="H237">
        <v>459670</v>
      </c>
      <c r="I237">
        <v>0.217315329418756</v>
      </c>
      <c r="N237">
        <v>3015154</v>
      </c>
      <c r="O237">
        <v>15279640</v>
      </c>
      <c r="P237">
        <v>16.9334814171015</v>
      </c>
      <c r="S237" t="s">
        <v>102</v>
      </c>
      <c r="T237" t="s">
        <v>167</v>
      </c>
      <c r="U237" t="s">
        <v>451</v>
      </c>
      <c r="V237" t="s">
        <v>452</v>
      </c>
      <c r="W237" t="s">
        <v>178</v>
      </c>
      <c r="X237" t="s">
        <v>171</v>
      </c>
      <c r="Y237" t="s">
        <v>453</v>
      </c>
      <c r="Z237" t="s">
        <v>180</v>
      </c>
      <c r="AA237" t="s">
        <v>174</v>
      </c>
      <c r="AB237" t="s">
        <v>58</v>
      </c>
      <c r="AC237" t="s">
        <v>454</v>
      </c>
      <c r="AD237">
        <v>0.86769760797158102</v>
      </c>
      <c r="AE237">
        <v>33205</v>
      </c>
      <c r="AF237">
        <v>15246435</v>
      </c>
      <c r="AH237">
        <v>80.948661094109596</v>
      </c>
      <c r="AI237">
        <v>99.782684670581205</v>
      </c>
      <c r="AK237">
        <v>71</v>
      </c>
      <c r="AN237">
        <v>2587375</v>
      </c>
      <c r="AO237">
        <v>73884</v>
      </c>
      <c r="AT237">
        <v>82.299345300654096</v>
      </c>
      <c r="AU237">
        <v>2555484</v>
      </c>
      <c r="AV237">
        <v>60</v>
      </c>
    </row>
    <row r="238" spans="1:48" x14ac:dyDescent="0.2">
      <c r="A238" t="s">
        <v>450</v>
      </c>
      <c r="B238" t="s">
        <v>86</v>
      </c>
      <c r="C238">
        <v>1401279</v>
      </c>
      <c r="H238">
        <v>-367318</v>
      </c>
      <c r="I238">
        <v>2.7543007755933901</v>
      </c>
      <c r="N238">
        <v>2743923</v>
      </c>
      <c r="O238">
        <v>16171618</v>
      </c>
      <c r="P238">
        <v>16.544559734220801</v>
      </c>
      <c r="S238" t="s">
        <v>102</v>
      </c>
      <c r="T238" t="s">
        <v>167</v>
      </c>
      <c r="U238" t="s">
        <v>451</v>
      </c>
      <c r="V238" t="s">
        <v>452</v>
      </c>
      <c r="W238" t="s">
        <v>178</v>
      </c>
      <c r="X238" t="s">
        <v>171</v>
      </c>
      <c r="Y238" t="s">
        <v>453</v>
      </c>
      <c r="Z238" t="s">
        <v>180</v>
      </c>
      <c r="AA238" t="s">
        <v>174</v>
      </c>
      <c r="AB238" t="s">
        <v>58</v>
      </c>
      <c r="AC238" t="s">
        <v>454</v>
      </c>
      <c r="AD238">
        <v>31.7863180708481</v>
      </c>
      <c r="AE238">
        <v>445415</v>
      </c>
      <c r="AF238">
        <v>15900487</v>
      </c>
      <c r="AH238">
        <v>79.915070959504504</v>
      </c>
      <c r="AI238">
        <v>98.323414515480195</v>
      </c>
      <c r="AK238">
        <v>62.124655679</v>
      </c>
      <c r="AM238">
        <v>2675523</v>
      </c>
      <c r="AN238">
        <v>2675523</v>
      </c>
      <c r="AO238">
        <v>271121</v>
      </c>
      <c r="AP238">
        <v>271121</v>
      </c>
      <c r="AQ238">
        <v>-1503472</v>
      </c>
      <c r="AT238">
        <v>82.575451666565897</v>
      </c>
      <c r="AU238">
        <v>3111241</v>
      </c>
      <c r="AV238">
        <v>70.441034919000003</v>
      </c>
    </row>
    <row r="239" spans="1:48" x14ac:dyDescent="0.2">
      <c r="A239" t="s">
        <v>455</v>
      </c>
      <c r="B239" t="s">
        <v>62</v>
      </c>
      <c r="C239">
        <v>3249263.15</v>
      </c>
      <c r="D239">
        <v>117516.59</v>
      </c>
      <c r="E239">
        <v>18616.62</v>
      </c>
      <c r="F239">
        <v>1466651.04</v>
      </c>
      <c r="G239">
        <v>1958481.9199999999</v>
      </c>
      <c r="I239">
        <v>3.6094015330000002</v>
      </c>
      <c r="J239">
        <v>7613839.9800000004</v>
      </c>
      <c r="K239">
        <v>11.75578398</v>
      </c>
      <c r="L239">
        <v>114608.3</v>
      </c>
      <c r="M239">
        <v>1094921.3899999999</v>
      </c>
      <c r="N239">
        <v>6758552.5599999996</v>
      </c>
      <c r="O239">
        <v>64766756.450000003</v>
      </c>
      <c r="P239">
        <v>15.317003509999999</v>
      </c>
      <c r="Q239">
        <v>295845.25</v>
      </c>
      <c r="R239">
        <v>31769.31</v>
      </c>
      <c r="S239" t="s">
        <v>84</v>
      </c>
      <c r="T239" t="s">
        <v>167</v>
      </c>
      <c r="U239" t="s">
        <v>456</v>
      </c>
      <c r="V239" t="s">
        <v>457</v>
      </c>
      <c r="W239" t="s">
        <v>170</v>
      </c>
      <c r="X239" t="s">
        <v>171</v>
      </c>
      <c r="Y239" t="s">
        <v>458</v>
      </c>
      <c r="Z239" t="s">
        <v>173</v>
      </c>
      <c r="AA239" t="s">
        <v>174</v>
      </c>
      <c r="AB239" t="s">
        <v>58</v>
      </c>
      <c r="AC239" t="s">
        <v>459</v>
      </c>
      <c r="AD239">
        <v>71.945305509999997</v>
      </c>
      <c r="AE239">
        <v>2337692.2999999998</v>
      </c>
      <c r="AF239">
        <v>61392466.399999999</v>
      </c>
      <c r="AH239">
        <v>81.849099319999993</v>
      </c>
      <c r="AI239">
        <v>94.79008949</v>
      </c>
      <c r="AJ239">
        <v>2574099.94</v>
      </c>
      <c r="AK239">
        <v>39.631555210000002</v>
      </c>
      <c r="AL239">
        <v>1191661.5</v>
      </c>
      <c r="AM239">
        <v>9920326.3599999994</v>
      </c>
      <c r="AN239">
        <v>9920326.3599999994</v>
      </c>
      <c r="AO239">
        <v>755631.29</v>
      </c>
      <c r="AR239">
        <v>1912142.17</v>
      </c>
      <c r="AS239">
        <v>787382.3</v>
      </c>
      <c r="AT239">
        <v>84.960335141802403</v>
      </c>
      <c r="AU239">
        <v>13882958.41</v>
      </c>
      <c r="AV239">
        <v>81.408441800000006</v>
      </c>
    </row>
    <row r="240" spans="1:48" x14ac:dyDescent="0.2">
      <c r="A240" t="s">
        <v>455</v>
      </c>
      <c r="B240" t="s">
        <v>85</v>
      </c>
      <c r="C240">
        <v>1936625</v>
      </c>
      <c r="H240">
        <v>-9051761</v>
      </c>
      <c r="I240">
        <v>3.53450455828006</v>
      </c>
      <c r="N240">
        <v>9185051</v>
      </c>
      <c r="O240">
        <v>66040260</v>
      </c>
      <c r="P240">
        <v>13.609728368725399</v>
      </c>
      <c r="S240" t="s">
        <v>84</v>
      </c>
      <c r="T240" t="s">
        <v>167</v>
      </c>
      <c r="U240" t="s">
        <v>456</v>
      </c>
      <c r="V240" t="s">
        <v>457</v>
      </c>
      <c r="W240" t="s">
        <v>170</v>
      </c>
      <c r="X240" t="s">
        <v>171</v>
      </c>
      <c r="Y240" t="s">
        <v>458</v>
      </c>
      <c r="Z240" t="s">
        <v>173</v>
      </c>
      <c r="AA240" t="s">
        <v>174</v>
      </c>
      <c r="AB240" t="s">
        <v>58</v>
      </c>
      <c r="AC240" t="s">
        <v>459</v>
      </c>
      <c r="AD240">
        <v>120.529064738914</v>
      </c>
      <c r="AE240">
        <v>2334196</v>
      </c>
      <c r="AF240">
        <v>63587830</v>
      </c>
      <c r="AH240">
        <v>81.996616912168406</v>
      </c>
      <c r="AI240">
        <v>96.286462227738099</v>
      </c>
      <c r="AK240">
        <v>52</v>
      </c>
      <c r="AN240">
        <v>8987900</v>
      </c>
      <c r="AO240">
        <v>697871</v>
      </c>
      <c r="AT240">
        <v>84.951735982863099</v>
      </c>
      <c r="AU240">
        <v>18236812</v>
      </c>
      <c r="AV240">
        <v>103</v>
      </c>
    </row>
    <row r="241" spans="1:48" x14ac:dyDescent="0.2">
      <c r="A241" t="s">
        <v>455</v>
      </c>
      <c r="B241" t="s">
        <v>86</v>
      </c>
      <c r="C241">
        <v>4531039</v>
      </c>
      <c r="H241">
        <v>-8212536</v>
      </c>
      <c r="I241">
        <v>1.74627757382305</v>
      </c>
      <c r="N241">
        <v>9331541</v>
      </c>
      <c r="O241">
        <v>68548438</v>
      </c>
      <c r="P241">
        <v>13.6262448460168</v>
      </c>
      <c r="S241" t="s">
        <v>84</v>
      </c>
      <c r="T241" t="s">
        <v>167</v>
      </c>
      <c r="U241" t="s">
        <v>456</v>
      </c>
      <c r="V241" t="s">
        <v>457</v>
      </c>
      <c r="W241" t="s">
        <v>170</v>
      </c>
      <c r="X241" t="s">
        <v>171</v>
      </c>
      <c r="Y241" t="s">
        <v>458</v>
      </c>
      <c r="Z241" t="s">
        <v>173</v>
      </c>
      <c r="AA241" t="s">
        <v>174</v>
      </c>
      <c r="AB241" t="s">
        <v>58</v>
      </c>
      <c r="AC241" t="s">
        <v>459</v>
      </c>
      <c r="AD241">
        <v>26.418797101503699</v>
      </c>
      <c r="AE241">
        <v>1197046</v>
      </c>
      <c r="AF241">
        <v>67351392</v>
      </c>
      <c r="AH241">
        <v>82.493474176610704</v>
      </c>
      <c r="AI241">
        <v>98.253722426177006</v>
      </c>
      <c r="AK241">
        <v>49.878030138</v>
      </c>
      <c r="AM241">
        <v>9340578</v>
      </c>
      <c r="AN241">
        <v>9340578</v>
      </c>
      <c r="AO241">
        <v>100770</v>
      </c>
      <c r="AP241">
        <v>100770</v>
      </c>
      <c r="AQ241">
        <v>2007181</v>
      </c>
      <c r="AT241">
        <v>86.020140314012195</v>
      </c>
      <c r="AU241">
        <v>17544077</v>
      </c>
      <c r="AV241">
        <v>93.774865410000004</v>
      </c>
    </row>
    <row r="242" spans="1:48" x14ac:dyDescent="0.2">
      <c r="A242" t="s">
        <v>455</v>
      </c>
      <c r="B242" t="s">
        <v>114</v>
      </c>
      <c r="C242">
        <v>8264160</v>
      </c>
      <c r="D242">
        <v>532329</v>
      </c>
      <c r="E242">
        <v>656558</v>
      </c>
      <c r="F242">
        <v>2582632</v>
      </c>
      <c r="G242">
        <v>6383021</v>
      </c>
      <c r="H242">
        <v>-6576125</v>
      </c>
      <c r="I242">
        <v>6.2409451605328004</v>
      </c>
      <c r="L242">
        <v>137025</v>
      </c>
      <c r="M242">
        <v>1074677</v>
      </c>
      <c r="N242">
        <v>11425765</v>
      </c>
      <c r="O242">
        <v>73584960</v>
      </c>
      <c r="P242">
        <v>15.3395952107605</v>
      </c>
      <c r="Q242">
        <v>196001</v>
      </c>
      <c r="S242" t="s">
        <v>84</v>
      </c>
      <c r="T242" t="s">
        <v>167</v>
      </c>
      <c r="U242" t="s">
        <v>456</v>
      </c>
      <c r="V242" t="s">
        <v>457</v>
      </c>
      <c r="W242" t="s">
        <v>170</v>
      </c>
      <c r="X242" t="s">
        <v>171</v>
      </c>
      <c r="Y242" t="s">
        <v>458</v>
      </c>
      <c r="Z242" t="s">
        <v>173</v>
      </c>
      <c r="AA242" t="s">
        <v>174</v>
      </c>
      <c r="AB242" t="s">
        <v>58</v>
      </c>
      <c r="AC242" t="s">
        <v>459</v>
      </c>
      <c r="AD242">
        <v>55.570039786257801</v>
      </c>
      <c r="AE242">
        <v>4592397</v>
      </c>
      <c r="AF242">
        <v>68992564</v>
      </c>
      <c r="AG242">
        <v>57867305</v>
      </c>
      <c r="AH242">
        <v>78.640125645240502</v>
      </c>
      <c r="AI242">
        <v>93.759056198440504</v>
      </c>
      <c r="AK242">
        <v>59.6191119958957</v>
      </c>
      <c r="AL242">
        <v>894597</v>
      </c>
      <c r="AM242">
        <v>16034467</v>
      </c>
      <c r="AN242">
        <v>11287635</v>
      </c>
      <c r="AO242">
        <v>1638120</v>
      </c>
      <c r="AP242">
        <v>1638120</v>
      </c>
      <c r="AQ242">
        <v>405851</v>
      </c>
      <c r="AR242">
        <v>1868639</v>
      </c>
      <c r="AS242">
        <v>1708988</v>
      </c>
      <c r="AT242">
        <v>84.898486391990303</v>
      </c>
      <c r="AU242">
        <v>18001890</v>
      </c>
      <c r="AV242">
        <v>93.933027333206496</v>
      </c>
    </row>
    <row r="243" spans="1:48" x14ac:dyDescent="0.2">
      <c r="A243" t="s">
        <v>460</v>
      </c>
      <c r="B243" t="s">
        <v>63</v>
      </c>
      <c r="C243">
        <v>1671950.04</v>
      </c>
      <c r="D243">
        <v>0</v>
      </c>
      <c r="E243">
        <v>0</v>
      </c>
      <c r="F243">
        <v>146598.26</v>
      </c>
      <c r="G243">
        <v>108550.38</v>
      </c>
      <c r="I243">
        <v>2.5600402222522001</v>
      </c>
      <c r="J243">
        <v>2463091.17</v>
      </c>
      <c r="K243">
        <v>38.101445661523101</v>
      </c>
      <c r="L243">
        <v>609673.63</v>
      </c>
      <c r="M243">
        <v>502478.86</v>
      </c>
      <c r="N243">
        <v>3267563.02</v>
      </c>
      <c r="O243">
        <v>6464560.9299999997</v>
      </c>
      <c r="P243">
        <v>56.106640022031598</v>
      </c>
      <c r="Q243">
        <v>513625</v>
      </c>
      <c r="S243" t="s">
        <v>62</v>
      </c>
      <c r="T243" t="s">
        <v>51</v>
      </c>
      <c r="U243" t="s">
        <v>461</v>
      </c>
      <c r="V243" t="s">
        <v>462</v>
      </c>
      <c r="W243" t="s">
        <v>462</v>
      </c>
      <c r="X243" t="s">
        <v>71</v>
      </c>
      <c r="Y243" t="s">
        <v>463</v>
      </c>
      <c r="Z243" t="s">
        <v>464</v>
      </c>
      <c r="AA243" t="s">
        <v>74</v>
      </c>
      <c r="AB243" t="s">
        <v>58</v>
      </c>
      <c r="AC243" t="s">
        <v>465</v>
      </c>
      <c r="AD243">
        <v>9.8983436131859897</v>
      </c>
      <c r="AE243">
        <v>165495.360000001</v>
      </c>
      <c r="AF243">
        <v>6261993.1600000001</v>
      </c>
      <c r="AH243">
        <v>44.737351868381303</v>
      </c>
      <c r="AI243">
        <v>96.866488347879198</v>
      </c>
      <c r="AJ243">
        <v>1184473.49</v>
      </c>
      <c r="AK243">
        <v>187.85116130660199</v>
      </c>
      <c r="AL243">
        <v>772060.36</v>
      </c>
      <c r="AM243">
        <v>3627047.93</v>
      </c>
      <c r="AN243">
        <v>3627047.93</v>
      </c>
      <c r="AO243">
        <v>693684.52</v>
      </c>
      <c r="AS243">
        <v>172227.01</v>
      </c>
      <c r="AU243">
        <v>3472769.32</v>
      </c>
      <c r="AV243">
        <v>199.64840638695301</v>
      </c>
    </row>
    <row r="244" spans="1:48" x14ac:dyDescent="0.2">
      <c r="A244" t="s">
        <v>460</v>
      </c>
      <c r="B244" t="s">
        <v>102</v>
      </c>
      <c r="C244">
        <v>1245529.57</v>
      </c>
      <c r="D244">
        <v>0</v>
      </c>
      <c r="E244">
        <v>0</v>
      </c>
      <c r="F244">
        <v>707170.15</v>
      </c>
      <c r="G244">
        <v>130264.58</v>
      </c>
      <c r="I244">
        <v>6.8338468577338203</v>
      </c>
      <c r="J244">
        <v>2708934.34</v>
      </c>
      <c r="K244">
        <v>40.307344928406302</v>
      </c>
      <c r="L244">
        <v>291697.83</v>
      </c>
      <c r="M244">
        <v>182364.93</v>
      </c>
      <c r="N244">
        <v>2481315.5600000098</v>
      </c>
      <c r="O244">
        <v>6720696.5499999998</v>
      </c>
      <c r="P244">
        <v>54.4093238371252</v>
      </c>
      <c r="Q244">
        <v>500134.26</v>
      </c>
      <c r="S244" t="s">
        <v>62</v>
      </c>
      <c r="T244" t="s">
        <v>51</v>
      </c>
      <c r="U244" t="s">
        <v>461</v>
      </c>
      <c r="V244" t="s">
        <v>462</v>
      </c>
      <c r="W244" t="s">
        <v>462</v>
      </c>
      <c r="X244" t="s">
        <v>71</v>
      </c>
      <c r="Y244" t="s">
        <v>463</v>
      </c>
      <c r="Z244" t="s">
        <v>464</v>
      </c>
      <c r="AA244" t="s">
        <v>74</v>
      </c>
      <c r="AB244" t="s">
        <v>58</v>
      </c>
      <c r="AC244" t="s">
        <v>465</v>
      </c>
      <c r="AD244">
        <v>36.874444498335002</v>
      </c>
      <c r="AE244">
        <v>459282.11</v>
      </c>
      <c r="AF244">
        <v>6261414.4400000004</v>
      </c>
      <c r="AH244">
        <v>48.19562490141</v>
      </c>
      <c r="AI244">
        <v>93.166153142266197</v>
      </c>
      <c r="AJ244">
        <v>482313.69</v>
      </c>
      <c r="AK244">
        <v>142.663228917331</v>
      </c>
      <c r="AL244">
        <v>735524.06</v>
      </c>
      <c r="AM244">
        <v>3656685.55</v>
      </c>
      <c r="AN244">
        <v>3656685.55</v>
      </c>
      <c r="AS244">
        <v>98500</v>
      </c>
      <c r="AU244">
        <v>3635599.4</v>
      </c>
      <c r="AV244">
        <v>209.02877401611499</v>
      </c>
    </row>
    <row r="245" spans="1:48" x14ac:dyDescent="0.2">
      <c r="A245" t="s">
        <v>460</v>
      </c>
      <c r="B245" t="s">
        <v>84</v>
      </c>
      <c r="C245">
        <v>1028668.14</v>
      </c>
      <c r="D245">
        <v>0</v>
      </c>
      <c r="E245">
        <v>0</v>
      </c>
      <c r="F245">
        <v>615128.19999999995</v>
      </c>
      <c r="G245">
        <v>195624.5</v>
      </c>
      <c r="I245">
        <v>12.918473065315499</v>
      </c>
      <c r="J245">
        <v>2329890.2000000002</v>
      </c>
      <c r="K245">
        <v>34.068800066269098</v>
      </c>
      <c r="L245">
        <v>112012.97</v>
      </c>
      <c r="M245">
        <v>609387.56999999995</v>
      </c>
      <c r="N245">
        <v>2491398.4999999902</v>
      </c>
      <c r="O245">
        <v>6838779.75</v>
      </c>
      <c r="P245">
        <v>51.5496605955178</v>
      </c>
      <c r="Q245">
        <v>529554.39</v>
      </c>
      <c r="S245" t="s">
        <v>62</v>
      </c>
      <c r="T245" t="s">
        <v>51</v>
      </c>
      <c r="U245" t="s">
        <v>461</v>
      </c>
      <c r="V245" t="s">
        <v>462</v>
      </c>
      <c r="W245" t="s">
        <v>462</v>
      </c>
      <c r="X245" t="s">
        <v>71</v>
      </c>
      <c r="Y245" t="s">
        <v>463</v>
      </c>
      <c r="Z245" t="s">
        <v>464</v>
      </c>
      <c r="AA245" t="s">
        <v>74</v>
      </c>
      <c r="AB245" t="s">
        <v>58</v>
      </c>
      <c r="AC245" t="s">
        <v>465</v>
      </c>
      <c r="AD245">
        <v>85.884444715085607</v>
      </c>
      <c r="AE245">
        <v>883465.91999999899</v>
      </c>
      <c r="AF245">
        <v>5815720.8300000001</v>
      </c>
      <c r="AH245">
        <v>42.750154660266702</v>
      </c>
      <c r="AI245">
        <v>85.040329453511106</v>
      </c>
      <c r="AJ245">
        <v>1283336.1499999999</v>
      </c>
      <c r="AK245">
        <v>154.22051474227999</v>
      </c>
      <c r="AL245">
        <v>619363.43000000005</v>
      </c>
      <c r="AM245">
        <v>3525367.75</v>
      </c>
      <c r="AN245">
        <v>3525367.75</v>
      </c>
      <c r="AO245">
        <v>26246.949999999801</v>
      </c>
      <c r="AR245">
        <v>309673.40999999997</v>
      </c>
      <c r="AS245">
        <v>436538.02</v>
      </c>
      <c r="AU245">
        <v>3633462.88</v>
      </c>
      <c r="AV245">
        <v>224.91565104922699</v>
      </c>
    </row>
    <row r="246" spans="1:48" x14ac:dyDescent="0.2">
      <c r="A246" t="s">
        <v>466</v>
      </c>
      <c r="B246" t="s">
        <v>114</v>
      </c>
      <c r="C246">
        <v>61343533</v>
      </c>
      <c r="F246">
        <v>189641</v>
      </c>
      <c r="G246">
        <v>4645000</v>
      </c>
      <c r="H246">
        <v>-15692</v>
      </c>
      <c r="I246">
        <v>-6.3787719658731996</v>
      </c>
      <c r="N246">
        <v>2716316</v>
      </c>
      <c r="O246">
        <v>9446301</v>
      </c>
      <c r="P246">
        <v>55.890903751637801</v>
      </c>
      <c r="T246" t="s">
        <v>51</v>
      </c>
      <c r="U246" t="s">
        <v>467</v>
      </c>
      <c r="V246" t="s">
        <v>462</v>
      </c>
      <c r="W246" t="s">
        <v>462</v>
      </c>
      <c r="X246" t="s">
        <v>71</v>
      </c>
      <c r="Y246" t="s">
        <v>463</v>
      </c>
      <c r="Z246" t="s">
        <v>464</v>
      </c>
      <c r="AA246" t="s">
        <v>74</v>
      </c>
      <c r="AB246" t="s">
        <v>58</v>
      </c>
      <c r="AC246" t="s">
        <v>468</v>
      </c>
      <c r="AD246">
        <v>-0.98226817160987401</v>
      </c>
      <c r="AE246">
        <v>-602558</v>
      </c>
      <c r="AF246">
        <v>10048859</v>
      </c>
      <c r="AG246">
        <v>1322990</v>
      </c>
      <c r="AH246">
        <v>14.0053762843255</v>
      </c>
      <c r="AI246">
        <v>106.378771965873</v>
      </c>
      <c r="AK246">
        <v>97.311919691578893</v>
      </c>
      <c r="AM246">
        <v>5305076</v>
      </c>
      <c r="AN246">
        <v>5279623</v>
      </c>
      <c r="AO246">
        <v>-965298</v>
      </c>
      <c r="AP246">
        <v>-965298</v>
      </c>
      <c r="AQ246">
        <v>-1097137</v>
      </c>
      <c r="AR246">
        <v>470435</v>
      </c>
      <c r="AU246">
        <v>2732008</v>
      </c>
      <c r="AV246">
        <v>97.874085008059097</v>
      </c>
    </row>
    <row r="247" spans="1:48" x14ac:dyDescent="0.2">
      <c r="A247" t="s">
        <v>466</v>
      </c>
      <c r="B247" t="s">
        <v>87</v>
      </c>
      <c r="C247">
        <v>1156768</v>
      </c>
      <c r="F247">
        <v>455344</v>
      </c>
      <c r="G247">
        <v>5833440</v>
      </c>
      <c r="H247">
        <v>280552</v>
      </c>
      <c r="I247">
        <v>2.8961091273297299</v>
      </c>
      <c r="N247">
        <v>2832574</v>
      </c>
      <c r="O247">
        <v>9920448</v>
      </c>
      <c r="P247">
        <v>57.846208155115598</v>
      </c>
      <c r="T247" t="s">
        <v>51</v>
      </c>
      <c r="U247" t="s">
        <v>467</v>
      </c>
      <c r="V247" t="s">
        <v>462</v>
      </c>
      <c r="W247" t="s">
        <v>462</v>
      </c>
      <c r="X247" t="s">
        <v>71</v>
      </c>
      <c r="Y247" t="s">
        <v>463</v>
      </c>
      <c r="Z247" t="s">
        <v>464</v>
      </c>
      <c r="AA247" t="s">
        <v>74</v>
      </c>
      <c r="AB247" t="s">
        <v>58</v>
      </c>
      <c r="AC247" t="s">
        <v>468</v>
      </c>
      <c r="AD247">
        <v>24.837045976375599</v>
      </c>
      <c r="AE247">
        <v>287307</v>
      </c>
      <c r="AF247">
        <v>9633141</v>
      </c>
      <c r="AG247">
        <v>1293467</v>
      </c>
      <c r="AH247">
        <v>13.038393024186</v>
      </c>
      <c r="AI247">
        <v>97.103890872670306</v>
      </c>
      <c r="AK247">
        <v>105.856089929546</v>
      </c>
      <c r="AM247">
        <v>6288784</v>
      </c>
      <c r="AN247">
        <v>5738603</v>
      </c>
      <c r="AO247">
        <v>-7296</v>
      </c>
      <c r="AP247">
        <v>-7296</v>
      </c>
      <c r="AQ247">
        <v>-700184</v>
      </c>
      <c r="AU247">
        <v>2552022</v>
      </c>
      <c r="AV247">
        <v>95.371584408449905</v>
      </c>
    </row>
    <row r="248" spans="1:48" x14ac:dyDescent="0.2">
      <c r="A248" t="s">
        <v>469</v>
      </c>
      <c r="B248" t="s">
        <v>84</v>
      </c>
      <c r="C248">
        <v>16468115.91</v>
      </c>
      <c r="D248">
        <v>0</v>
      </c>
      <c r="E248">
        <v>0</v>
      </c>
      <c r="F248">
        <v>29878519.48</v>
      </c>
      <c r="G248">
        <v>14162735.6</v>
      </c>
      <c r="I248">
        <v>2.47726149691972</v>
      </c>
      <c r="J248">
        <v>58047621.049999997</v>
      </c>
      <c r="K248">
        <v>13.985431884799301</v>
      </c>
      <c r="L248">
        <v>5021464.95</v>
      </c>
      <c r="N248">
        <v>34813781.8800001</v>
      </c>
      <c r="O248">
        <v>415057765.31</v>
      </c>
      <c r="P248">
        <v>22.491764362070299</v>
      </c>
      <c r="Q248">
        <v>1591121.17</v>
      </c>
      <c r="R248">
        <v>452110.16</v>
      </c>
      <c r="S248" t="s">
        <v>67</v>
      </c>
      <c r="T248" t="s">
        <v>51</v>
      </c>
      <c r="U248" t="s">
        <v>470</v>
      </c>
      <c r="V248" t="s">
        <v>462</v>
      </c>
      <c r="W248" t="s">
        <v>462</v>
      </c>
      <c r="X248" t="s">
        <v>71</v>
      </c>
      <c r="Y248" t="s">
        <v>463</v>
      </c>
      <c r="Z248" t="s">
        <v>464</v>
      </c>
      <c r="AA248" t="s">
        <v>74</v>
      </c>
      <c r="AB248" t="s">
        <v>58</v>
      </c>
      <c r="AC248" t="s">
        <v>471</v>
      </c>
      <c r="AD248">
        <v>62.436202575890597</v>
      </c>
      <c r="AE248">
        <v>10282066.2100001</v>
      </c>
      <c r="AF248">
        <v>404679688.19999999</v>
      </c>
      <c r="AH248">
        <v>77.047300857304407</v>
      </c>
      <c r="AI248">
        <v>97.499606566269506</v>
      </c>
      <c r="AJ248">
        <v>9887385.1000000704</v>
      </c>
      <c r="AK248">
        <v>30.970077921494401</v>
      </c>
      <c r="AL248">
        <v>8747876.5700000003</v>
      </c>
      <c r="AM248">
        <v>93353814.540000007</v>
      </c>
      <c r="AN248">
        <v>93353814.540000007</v>
      </c>
      <c r="AO248">
        <v>2170854.1000000602</v>
      </c>
      <c r="AR248">
        <v>4436484.9000000004</v>
      </c>
      <c r="AS248">
        <v>2925501.68</v>
      </c>
      <c r="AT248">
        <v>79.310460925131295</v>
      </c>
      <c r="AU248">
        <v>74140592.879999906</v>
      </c>
      <c r="AV248">
        <v>65.954912527285003</v>
      </c>
    </row>
    <row r="249" spans="1:48" x14ac:dyDescent="0.2">
      <c r="A249" t="s">
        <v>469</v>
      </c>
      <c r="B249" t="s">
        <v>62</v>
      </c>
      <c r="C249">
        <v>18004557.859999999</v>
      </c>
      <c r="D249">
        <v>4578080.8899999997</v>
      </c>
      <c r="E249">
        <v>7061873.1399999997</v>
      </c>
      <c r="F249">
        <v>24288843.600000001</v>
      </c>
      <c r="G249">
        <v>13746428.130000001</v>
      </c>
      <c r="I249">
        <v>1.9143775810000001</v>
      </c>
      <c r="J249">
        <v>57289372.520000003</v>
      </c>
      <c r="K249">
        <v>13.699942829999999</v>
      </c>
      <c r="L249">
        <v>4426507.63</v>
      </c>
      <c r="N249">
        <v>34390599.619999997</v>
      </c>
      <c r="O249">
        <v>418172347.39999998</v>
      </c>
      <c r="P249">
        <v>22.194202310000001</v>
      </c>
      <c r="Q249">
        <v>1430305.94</v>
      </c>
      <c r="R249">
        <v>85273.41</v>
      </c>
      <c r="S249" t="s">
        <v>67</v>
      </c>
      <c r="T249" t="s">
        <v>51</v>
      </c>
      <c r="U249" t="s">
        <v>470</v>
      </c>
      <c r="V249" t="s">
        <v>462</v>
      </c>
      <c r="W249" t="s">
        <v>462</v>
      </c>
      <c r="X249" t="s">
        <v>71</v>
      </c>
      <c r="Y249" t="s">
        <v>463</v>
      </c>
      <c r="Z249" t="s">
        <v>464</v>
      </c>
      <c r="AA249" t="s">
        <v>74</v>
      </c>
      <c r="AB249" t="s">
        <v>58</v>
      </c>
      <c r="AC249" t="s">
        <v>471</v>
      </c>
      <c r="AD249">
        <v>44.463172780000001</v>
      </c>
      <c r="AE249">
        <v>8005397.6699999999</v>
      </c>
      <c r="AF249">
        <v>410042162.5</v>
      </c>
      <c r="AH249">
        <v>78.384742650000007</v>
      </c>
      <c r="AI249">
        <v>98.05578131</v>
      </c>
      <c r="AJ249">
        <v>11788670.66</v>
      </c>
      <c r="AK249">
        <v>30.1935191</v>
      </c>
      <c r="AL249">
        <v>8792731.6899999995</v>
      </c>
      <c r="AM249">
        <v>92810016.799999997</v>
      </c>
      <c r="AN249">
        <v>92810016.799999997</v>
      </c>
      <c r="AO249">
        <v>1045296.42</v>
      </c>
      <c r="AR249">
        <v>4468811.82</v>
      </c>
      <c r="AS249">
        <v>2293927.23</v>
      </c>
      <c r="AT249">
        <v>79.697109516860195</v>
      </c>
      <c r="AU249">
        <v>91582299.549999997</v>
      </c>
      <c r="AV249">
        <v>80.405457909999996</v>
      </c>
    </row>
    <row r="250" spans="1:48" x14ac:dyDescent="0.2">
      <c r="A250" t="s">
        <v>469</v>
      </c>
      <c r="B250" t="s">
        <v>114</v>
      </c>
      <c r="C250">
        <v>53623815</v>
      </c>
      <c r="D250">
        <v>6952241</v>
      </c>
      <c r="E250">
        <v>43114535</v>
      </c>
      <c r="F250">
        <v>23570885</v>
      </c>
      <c r="G250">
        <v>27448564</v>
      </c>
      <c r="H250">
        <v>-24028488</v>
      </c>
      <c r="I250">
        <v>4.2995496659890904</v>
      </c>
      <c r="L250">
        <v>37508</v>
      </c>
      <c r="M250">
        <v>8109048</v>
      </c>
      <c r="N250">
        <v>133234443</v>
      </c>
      <c r="O250">
        <v>479911121</v>
      </c>
      <c r="P250">
        <v>28.2048135742201</v>
      </c>
      <c r="Q250">
        <v>961455</v>
      </c>
      <c r="R250">
        <v>1088902</v>
      </c>
      <c r="S250" t="s">
        <v>67</v>
      </c>
      <c r="T250" t="s">
        <v>51</v>
      </c>
      <c r="U250" t="s">
        <v>470</v>
      </c>
      <c r="V250" t="s">
        <v>462</v>
      </c>
      <c r="W250" t="s">
        <v>462</v>
      </c>
      <c r="X250" t="s">
        <v>71</v>
      </c>
      <c r="Y250" t="s">
        <v>463</v>
      </c>
      <c r="Z250" t="s">
        <v>464</v>
      </c>
      <c r="AA250" t="s">
        <v>74</v>
      </c>
      <c r="AB250" t="s">
        <v>58</v>
      </c>
      <c r="AC250" t="s">
        <v>471</v>
      </c>
      <c r="AD250">
        <v>38.479203689629301</v>
      </c>
      <c r="AE250">
        <v>20634017</v>
      </c>
      <c r="AF250">
        <v>459277103</v>
      </c>
      <c r="AG250">
        <v>371747906</v>
      </c>
      <c r="AH250">
        <v>77.461823602958304</v>
      </c>
      <c r="AI250">
        <v>95.700450125638994</v>
      </c>
      <c r="AK250">
        <v>104.434554143231</v>
      </c>
      <c r="AL250">
        <v>30565793</v>
      </c>
      <c r="AM250">
        <v>157965204</v>
      </c>
      <c r="AN250">
        <v>135358037</v>
      </c>
      <c r="AO250">
        <v>14226195</v>
      </c>
      <c r="AP250">
        <v>14195390</v>
      </c>
      <c r="AQ250">
        <v>-5740163</v>
      </c>
      <c r="AR250">
        <v>8137674</v>
      </c>
      <c r="AS250">
        <v>7978599</v>
      </c>
      <c r="AT250">
        <v>77.420662812740005</v>
      </c>
      <c r="AU250">
        <v>157262931</v>
      </c>
      <c r="AV250">
        <v>123.269056502475</v>
      </c>
    </row>
    <row r="251" spans="1:48" x14ac:dyDescent="0.2">
      <c r="A251" t="s">
        <v>469</v>
      </c>
      <c r="B251" t="s">
        <v>127</v>
      </c>
      <c r="C251">
        <v>48246972</v>
      </c>
      <c r="D251">
        <v>5531340</v>
      </c>
      <c r="E251">
        <v>44951357</v>
      </c>
      <c r="F251">
        <v>26517121</v>
      </c>
      <c r="G251">
        <v>29938711</v>
      </c>
      <c r="H251">
        <v>-33704495</v>
      </c>
      <c r="I251">
        <v>5.2242689100917801</v>
      </c>
      <c r="L251">
        <v>83360</v>
      </c>
      <c r="M251">
        <v>7649895</v>
      </c>
      <c r="N251">
        <v>148717651</v>
      </c>
      <c r="O251">
        <v>507826118</v>
      </c>
      <c r="P251">
        <v>30.438852103309902</v>
      </c>
      <c r="Q251">
        <v>899295</v>
      </c>
      <c r="R251">
        <v>1746866</v>
      </c>
      <c r="S251" t="s">
        <v>67</v>
      </c>
      <c r="T251" t="s">
        <v>51</v>
      </c>
      <c r="U251" t="s">
        <v>470</v>
      </c>
      <c r="V251" t="s">
        <v>462</v>
      </c>
      <c r="W251" t="s">
        <v>462</v>
      </c>
      <c r="X251" t="s">
        <v>71</v>
      </c>
      <c r="Y251" t="s">
        <v>463</v>
      </c>
      <c r="Z251" t="s">
        <v>464</v>
      </c>
      <c r="AA251" t="s">
        <v>74</v>
      </c>
      <c r="AB251" t="s">
        <v>58</v>
      </c>
      <c r="AC251" t="s">
        <v>471</v>
      </c>
      <c r="AD251">
        <v>54.988325484965202</v>
      </c>
      <c r="AE251">
        <v>26530202</v>
      </c>
      <c r="AF251">
        <v>481295915</v>
      </c>
      <c r="AG251">
        <v>377050853</v>
      </c>
      <c r="AH251">
        <v>74.248023021139701</v>
      </c>
      <c r="AI251">
        <v>94.775730892990396</v>
      </c>
      <c r="AK251">
        <v>111.23791557632499</v>
      </c>
      <c r="AL251">
        <v>38938157</v>
      </c>
      <c r="AM251">
        <v>163900222</v>
      </c>
      <c r="AN251">
        <v>154576441</v>
      </c>
      <c r="AO251">
        <v>14595038</v>
      </c>
      <c r="AP251">
        <v>14698436</v>
      </c>
      <c r="AQ251">
        <v>11479276</v>
      </c>
      <c r="AR251">
        <v>4099184</v>
      </c>
      <c r="AS251">
        <v>3544936</v>
      </c>
      <c r="AT251">
        <v>76.460063335654993</v>
      </c>
      <c r="AU251">
        <v>182422146</v>
      </c>
      <c r="AV251">
        <v>136.44822345936601</v>
      </c>
    </row>
    <row r="252" spans="1:48" x14ac:dyDescent="0.2">
      <c r="A252" t="s">
        <v>472</v>
      </c>
      <c r="B252" t="s">
        <v>63</v>
      </c>
      <c r="C252">
        <v>7110907.6799999997</v>
      </c>
      <c r="D252">
        <v>0</v>
      </c>
      <c r="E252">
        <v>0</v>
      </c>
      <c r="F252">
        <v>4885305.57</v>
      </c>
      <c r="G252">
        <v>1470300.88</v>
      </c>
      <c r="I252">
        <v>1.1489031906273499</v>
      </c>
      <c r="J252">
        <v>15301658.880000001</v>
      </c>
      <c r="K252">
        <v>18.633430024168899</v>
      </c>
      <c r="L252">
        <v>1260328.73</v>
      </c>
      <c r="M252">
        <v>1390938.94</v>
      </c>
      <c r="N252">
        <v>18499563.760000002</v>
      </c>
      <c r="O252">
        <v>82119388.969999999</v>
      </c>
      <c r="P252">
        <v>20.675802283675999</v>
      </c>
      <c r="Q252">
        <v>2906945.95</v>
      </c>
      <c r="R252">
        <v>23315.54</v>
      </c>
      <c r="S252" t="s">
        <v>67</v>
      </c>
      <c r="T252" t="s">
        <v>51</v>
      </c>
      <c r="U252" t="s">
        <v>473</v>
      </c>
      <c r="V252" t="s">
        <v>474</v>
      </c>
      <c r="W252" t="s">
        <v>462</v>
      </c>
      <c r="X252" t="s">
        <v>71</v>
      </c>
      <c r="Y252" t="s">
        <v>475</v>
      </c>
      <c r="Z252" t="s">
        <v>464</v>
      </c>
      <c r="AA252" t="s">
        <v>74</v>
      </c>
      <c r="AB252" t="s">
        <v>58</v>
      </c>
      <c r="AC252" t="s">
        <v>476</v>
      </c>
      <c r="AD252">
        <v>13.267958500622999</v>
      </c>
      <c r="AE252">
        <v>943472.28000001202</v>
      </c>
      <c r="AF252">
        <v>81133486.650000006</v>
      </c>
      <c r="AH252">
        <v>74.900918749493201</v>
      </c>
      <c r="AI252">
        <v>98.799428085905305</v>
      </c>
      <c r="AJ252">
        <v>825535.09000001103</v>
      </c>
      <c r="AK252">
        <v>82.085008651603403</v>
      </c>
      <c r="AL252">
        <v>1429981.97</v>
      </c>
      <c r="AM252">
        <v>16978842.5</v>
      </c>
      <c r="AN252">
        <v>16978842.5</v>
      </c>
      <c r="AO252">
        <v>2434201.1600000099</v>
      </c>
      <c r="AR252">
        <v>358540.38</v>
      </c>
      <c r="AS252">
        <v>2453830.6</v>
      </c>
      <c r="AU252">
        <v>23757138.710000001</v>
      </c>
      <c r="AV252">
        <v>105.41356336003101</v>
      </c>
    </row>
    <row r="253" spans="1:48" x14ac:dyDescent="0.2">
      <c r="A253" t="s">
        <v>472</v>
      </c>
      <c r="B253" t="s">
        <v>62</v>
      </c>
      <c r="C253">
        <v>7006318.0499999998</v>
      </c>
      <c r="D253">
        <v>0</v>
      </c>
      <c r="E253">
        <v>12000</v>
      </c>
      <c r="F253">
        <v>6504691.3899999997</v>
      </c>
      <c r="G253">
        <v>1250860.9099999999</v>
      </c>
      <c r="I253">
        <v>2.4585171649999999</v>
      </c>
      <c r="J253">
        <v>13552677.34</v>
      </c>
      <c r="K253">
        <v>15.11439309</v>
      </c>
      <c r="L253">
        <v>677566.05</v>
      </c>
      <c r="M253">
        <v>1309482.1599999999</v>
      </c>
      <c r="N253">
        <v>11782105.85</v>
      </c>
      <c r="O253">
        <v>89667360.530000001</v>
      </c>
      <c r="P253">
        <v>23.33470664</v>
      </c>
      <c r="Q253">
        <v>4722703.32</v>
      </c>
      <c r="R253">
        <v>186.48</v>
      </c>
      <c r="S253" t="s">
        <v>67</v>
      </c>
      <c r="T253" t="s">
        <v>51</v>
      </c>
      <c r="U253" t="s">
        <v>473</v>
      </c>
      <c r="V253" t="s">
        <v>474</v>
      </c>
      <c r="W253" t="s">
        <v>462</v>
      </c>
      <c r="X253" t="s">
        <v>71</v>
      </c>
      <c r="Y253" t="s">
        <v>475</v>
      </c>
      <c r="Z253" t="s">
        <v>464</v>
      </c>
      <c r="AA253" t="s">
        <v>74</v>
      </c>
      <c r="AB253" t="s">
        <v>58</v>
      </c>
      <c r="AC253" t="s">
        <v>476</v>
      </c>
      <c r="AD253">
        <v>31.464278870000001</v>
      </c>
      <c r="AE253">
        <v>2204487.4500000002</v>
      </c>
      <c r="AF253">
        <v>87750009</v>
      </c>
      <c r="AH253">
        <v>74.504363080000005</v>
      </c>
      <c r="AI253">
        <v>97.861706290000001</v>
      </c>
      <c r="AJ253">
        <v>4392106.5599999996</v>
      </c>
      <c r="AK253">
        <v>48.336839560000001</v>
      </c>
      <c r="AL253">
        <v>2021343.84</v>
      </c>
      <c r="AM253">
        <v>20923615.530000001</v>
      </c>
      <c r="AN253">
        <v>20923615.530000001</v>
      </c>
      <c r="AO253">
        <v>191148.21</v>
      </c>
      <c r="AR253">
        <v>418474.74</v>
      </c>
      <c r="AS253">
        <v>3290275.9</v>
      </c>
      <c r="AT253">
        <v>84.398301665421499</v>
      </c>
      <c r="AU253">
        <v>17361015.73</v>
      </c>
      <c r="AV253">
        <v>71.224672609999999</v>
      </c>
    </row>
    <row r="254" spans="1:48" x14ac:dyDescent="0.2">
      <c r="A254" t="s">
        <v>472</v>
      </c>
      <c r="B254" t="s">
        <v>86</v>
      </c>
      <c r="C254">
        <v>117244631</v>
      </c>
      <c r="H254">
        <v>-9524055</v>
      </c>
      <c r="I254">
        <v>6.7434170425487396</v>
      </c>
      <c r="N254">
        <v>22723795</v>
      </c>
      <c r="O254">
        <v>91463526</v>
      </c>
      <c r="P254">
        <v>20.3289680741151</v>
      </c>
      <c r="S254" t="s">
        <v>67</v>
      </c>
      <c r="T254" t="s">
        <v>51</v>
      </c>
      <c r="U254" t="s">
        <v>473</v>
      </c>
      <c r="V254" t="s">
        <v>474</v>
      </c>
      <c r="W254" t="s">
        <v>462</v>
      </c>
      <c r="X254" t="s">
        <v>71</v>
      </c>
      <c r="Y254" t="s">
        <v>475</v>
      </c>
      <c r="Z254" t="s">
        <v>464</v>
      </c>
      <c r="AA254" t="s">
        <v>74</v>
      </c>
      <c r="AB254" t="s">
        <v>58</v>
      </c>
      <c r="AC254" t="s">
        <v>476</v>
      </c>
      <c r="AD254">
        <v>5.2605965385314697</v>
      </c>
      <c r="AE254">
        <v>6167767</v>
      </c>
      <c r="AF254">
        <v>85333249</v>
      </c>
      <c r="AH254">
        <v>74.905807808021706</v>
      </c>
      <c r="AI254">
        <v>93.297571974209703</v>
      </c>
      <c r="AK254">
        <v>95.866104899000007</v>
      </c>
      <c r="AM254">
        <v>18593591</v>
      </c>
      <c r="AN254">
        <v>18593591</v>
      </c>
      <c r="AO254">
        <v>3573330</v>
      </c>
      <c r="AP254">
        <v>3573330</v>
      </c>
      <c r="AQ254">
        <v>5646741</v>
      </c>
      <c r="AT254">
        <v>84.814471452117303</v>
      </c>
      <c r="AU254">
        <v>32247850</v>
      </c>
      <c r="AV254">
        <v>136.04575163999999</v>
      </c>
    </row>
    <row r="255" spans="1:48" x14ac:dyDescent="0.2">
      <c r="A255" t="s">
        <v>472</v>
      </c>
      <c r="B255" t="s">
        <v>95</v>
      </c>
      <c r="C255">
        <v>4918977</v>
      </c>
      <c r="D255">
        <v>683564</v>
      </c>
      <c r="E255">
        <v>1122840</v>
      </c>
      <c r="F255">
        <v>2249438</v>
      </c>
      <c r="G255">
        <v>2183312</v>
      </c>
      <c r="H255">
        <v>-11519667</v>
      </c>
      <c r="I255">
        <v>4.72464223427429</v>
      </c>
      <c r="L255">
        <v>1252677</v>
      </c>
      <c r="M255">
        <v>1574914</v>
      </c>
      <c r="N255">
        <v>23240662</v>
      </c>
      <c r="O255">
        <v>92403695</v>
      </c>
      <c r="P255">
        <v>19.777585733990399</v>
      </c>
      <c r="Q255">
        <v>5764591</v>
      </c>
      <c r="S255" t="s">
        <v>67</v>
      </c>
      <c r="T255" t="s">
        <v>51</v>
      </c>
      <c r="U255" t="s">
        <v>473</v>
      </c>
      <c r="V255" t="s">
        <v>474</v>
      </c>
      <c r="W255" t="s">
        <v>462</v>
      </c>
      <c r="X255" t="s">
        <v>71</v>
      </c>
      <c r="Y255" t="s">
        <v>475</v>
      </c>
      <c r="Z255" t="s">
        <v>464</v>
      </c>
      <c r="AA255" t="s">
        <v>74</v>
      </c>
      <c r="AB255" t="s">
        <v>58</v>
      </c>
      <c r="AC255" t="s">
        <v>476</v>
      </c>
      <c r="AD255">
        <v>88.753088294578305</v>
      </c>
      <c r="AE255">
        <v>4365744</v>
      </c>
      <c r="AF255">
        <v>88036952</v>
      </c>
      <c r="AG255">
        <v>69667433</v>
      </c>
      <c r="AH255">
        <v>75.3946397922724</v>
      </c>
      <c r="AI255">
        <v>95.274276640127894</v>
      </c>
      <c r="AK255">
        <v>95.035529171886793</v>
      </c>
      <c r="AL255">
        <v>1971164</v>
      </c>
      <c r="AM255">
        <v>20636180</v>
      </c>
      <c r="AN255">
        <v>18275220</v>
      </c>
      <c r="AO255">
        <v>2076194</v>
      </c>
      <c r="AP255">
        <v>2076194</v>
      </c>
      <c r="AQ255">
        <v>3071420</v>
      </c>
      <c r="AR255">
        <v>453432</v>
      </c>
      <c r="AS255">
        <v>3380248</v>
      </c>
      <c r="AT255">
        <v>84.248030946831506</v>
      </c>
      <c r="AU255">
        <v>34760329</v>
      </c>
      <c r="AV255">
        <v>142.14165933414</v>
      </c>
    </row>
    <row r="256" spans="1:48" x14ac:dyDescent="0.2">
      <c r="A256" t="s">
        <v>472</v>
      </c>
      <c r="B256" t="s">
        <v>60</v>
      </c>
      <c r="C256">
        <v>4611692</v>
      </c>
      <c r="D256">
        <v>1093373</v>
      </c>
      <c r="E256">
        <v>1215613</v>
      </c>
      <c r="F256">
        <v>2840570</v>
      </c>
      <c r="G256">
        <v>1998881</v>
      </c>
      <c r="H256">
        <v>-8570590</v>
      </c>
      <c r="I256">
        <v>5.6558817686468403</v>
      </c>
      <c r="L256">
        <v>706815</v>
      </c>
      <c r="M256">
        <v>1677096</v>
      </c>
      <c r="N256">
        <v>24341210</v>
      </c>
      <c r="O256">
        <v>96959594</v>
      </c>
      <c r="P256">
        <v>22.5800182290367</v>
      </c>
      <c r="Q256">
        <v>7638036</v>
      </c>
      <c r="S256" t="s">
        <v>67</v>
      </c>
      <c r="T256" t="s">
        <v>51</v>
      </c>
      <c r="U256" t="s">
        <v>473</v>
      </c>
      <c r="V256" t="s">
        <v>474</v>
      </c>
      <c r="W256" t="s">
        <v>462</v>
      </c>
      <c r="X256" t="s">
        <v>71</v>
      </c>
      <c r="Y256" t="s">
        <v>475</v>
      </c>
      <c r="Z256" t="s">
        <v>464</v>
      </c>
      <c r="AA256" t="s">
        <v>74</v>
      </c>
      <c r="AB256" t="s">
        <v>58</v>
      </c>
      <c r="AC256" t="s">
        <v>476</v>
      </c>
      <c r="AD256">
        <v>118.91340531848201</v>
      </c>
      <c r="AE256">
        <v>5483920</v>
      </c>
      <c r="AF256">
        <v>91475674</v>
      </c>
      <c r="AG256">
        <v>71424863</v>
      </c>
      <c r="AH256">
        <v>73.664564849559895</v>
      </c>
      <c r="AI256">
        <v>94.344118231353207</v>
      </c>
      <c r="AK256">
        <v>95.794162719150904</v>
      </c>
      <c r="AL256">
        <v>2327774</v>
      </c>
      <c r="AM256">
        <v>21786542</v>
      </c>
      <c r="AN256">
        <v>21893494</v>
      </c>
      <c r="AO256">
        <v>3261420</v>
      </c>
      <c r="AP256">
        <v>3261420</v>
      </c>
      <c r="AQ256">
        <v>2048555</v>
      </c>
      <c r="AR256">
        <v>567663</v>
      </c>
      <c r="AS256">
        <v>1720721</v>
      </c>
      <c r="AT256">
        <v>85.156392496927396</v>
      </c>
      <c r="AU256">
        <v>32911800</v>
      </c>
      <c r="AV256">
        <v>129.523484024835</v>
      </c>
    </row>
    <row r="257" spans="1:48" x14ac:dyDescent="0.2">
      <c r="A257" t="s">
        <v>472</v>
      </c>
      <c r="B257" t="s">
        <v>127</v>
      </c>
      <c r="C257">
        <v>9428399</v>
      </c>
      <c r="D257">
        <v>697641</v>
      </c>
      <c r="E257">
        <v>759009</v>
      </c>
      <c r="F257">
        <v>23023746</v>
      </c>
      <c r="G257">
        <v>1918632</v>
      </c>
      <c r="H257">
        <v>-9234659</v>
      </c>
      <c r="I257">
        <v>8.2454656563066493</v>
      </c>
      <c r="L257">
        <v>854522</v>
      </c>
      <c r="M257">
        <v>1571717</v>
      </c>
      <c r="N257">
        <v>32976674</v>
      </c>
      <c r="O257">
        <v>109107907</v>
      </c>
      <c r="P257">
        <v>28.308190349577501</v>
      </c>
      <c r="Q257">
        <v>154964</v>
      </c>
      <c r="R257">
        <v>0</v>
      </c>
      <c r="S257" t="s">
        <v>67</v>
      </c>
      <c r="T257" t="s">
        <v>51</v>
      </c>
      <c r="U257" t="s">
        <v>473</v>
      </c>
      <c r="V257" t="s">
        <v>474</v>
      </c>
      <c r="W257" t="s">
        <v>462</v>
      </c>
      <c r="X257" t="s">
        <v>71</v>
      </c>
      <c r="Y257" t="s">
        <v>475</v>
      </c>
      <c r="Z257" t="s">
        <v>464</v>
      </c>
      <c r="AA257" t="s">
        <v>74</v>
      </c>
      <c r="AB257" t="s">
        <v>58</v>
      </c>
      <c r="AC257" t="s">
        <v>476</v>
      </c>
      <c r="AD257">
        <v>95.418691975169907</v>
      </c>
      <c r="AE257">
        <v>8996455</v>
      </c>
      <c r="AF257">
        <v>100111452</v>
      </c>
      <c r="AG257">
        <v>75204512</v>
      </c>
      <c r="AH257">
        <v>68.926729572404</v>
      </c>
      <c r="AI257">
        <v>91.754534343693393</v>
      </c>
      <c r="AK257">
        <v>118.58386231377401</v>
      </c>
      <c r="AL257">
        <v>2416185</v>
      </c>
      <c r="AM257">
        <v>33791851</v>
      </c>
      <c r="AN257">
        <v>30886474</v>
      </c>
      <c r="AO257">
        <v>6042491</v>
      </c>
      <c r="AP257">
        <v>6042491</v>
      </c>
      <c r="AQ257">
        <v>4987920</v>
      </c>
      <c r="AR257">
        <v>844678</v>
      </c>
      <c r="AS257">
        <v>1550757</v>
      </c>
      <c r="AT257">
        <v>84.737964576963506</v>
      </c>
      <c r="AU257">
        <v>42211333</v>
      </c>
      <c r="AV257">
        <v>151.79162399922001</v>
      </c>
    </row>
    <row r="258" spans="1:48" x14ac:dyDescent="0.2">
      <c r="A258" t="s">
        <v>472</v>
      </c>
      <c r="B258" t="s">
        <v>50</v>
      </c>
      <c r="C258">
        <v>6655108</v>
      </c>
      <c r="D258">
        <v>1044381</v>
      </c>
      <c r="E258">
        <v>3805015</v>
      </c>
      <c r="F258">
        <v>22642300</v>
      </c>
      <c r="G258">
        <v>3445477</v>
      </c>
      <c r="H258">
        <v>-15650558</v>
      </c>
      <c r="I258">
        <v>6.8824323606576492</v>
      </c>
      <c r="L258">
        <v>873246</v>
      </c>
      <c r="M258">
        <v>1539575</v>
      </c>
      <c r="N258">
        <v>43278276</v>
      </c>
      <c r="O258">
        <v>123151737</v>
      </c>
      <c r="P258">
        <v>33.816930247601782</v>
      </c>
      <c r="Q258">
        <v>193232</v>
      </c>
      <c r="S258" t="s">
        <v>67</v>
      </c>
      <c r="T258" t="s">
        <v>51</v>
      </c>
      <c r="U258" t="s">
        <v>473</v>
      </c>
      <c r="V258" t="s">
        <v>474</v>
      </c>
      <c r="W258" t="s">
        <v>462</v>
      </c>
      <c r="X258" t="s">
        <v>71</v>
      </c>
      <c r="Y258" t="s">
        <v>475</v>
      </c>
      <c r="Z258" t="s">
        <v>464</v>
      </c>
      <c r="AA258" t="s">
        <v>74</v>
      </c>
      <c r="AB258" t="s">
        <v>58</v>
      </c>
      <c r="AC258" t="s">
        <v>476</v>
      </c>
      <c r="AD258">
        <v>127.358338887964</v>
      </c>
      <c r="AE258">
        <v>8475835</v>
      </c>
      <c r="AF258">
        <v>114674701</v>
      </c>
      <c r="AG258">
        <v>80493139</v>
      </c>
      <c r="AH258">
        <v>65.360944929262345</v>
      </c>
      <c r="AI258">
        <v>93.116592419642444</v>
      </c>
      <c r="AK258">
        <v>135.86413763572801</v>
      </c>
      <c r="AL258">
        <v>2885291</v>
      </c>
      <c r="AM258">
        <v>38412461</v>
      </c>
      <c r="AN258">
        <v>41646137</v>
      </c>
      <c r="AO258">
        <v>4885460</v>
      </c>
      <c r="AP258">
        <v>4885460</v>
      </c>
      <c r="AQ258">
        <v>5980483</v>
      </c>
      <c r="AR258">
        <v>1356341</v>
      </c>
      <c r="AS258">
        <v>627603</v>
      </c>
      <c r="AT258">
        <v>84.04105104823249</v>
      </c>
      <c r="AU258">
        <v>58928834</v>
      </c>
      <c r="AV258">
        <v>184.99616789931699</v>
      </c>
    </row>
    <row r="259" spans="1:48" x14ac:dyDescent="0.2">
      <c r="A259" t="s">
        <v>477</v>
      </c>
      <c r="B259" t="s">
        <v>84</v>
      </c>
      <c r="C259">
        <v>219729.97</v>
      </c>
      <c r="D259">
        <v>0</v>
      </c>
      <c r="E259">
        <v>0</v>
      </c>
      <c r="F259">
        <v>66924.77</v>
      </c>
      <c r="G259">
        <v>93651</v>
      </c>
      <c r="I259">
        <v>9.4773619987912205</v>
      </c>
      <c r="J259">
        <v>1554378.6</v>
      </c>
      <c r="K259">
        <v>38.395755809492002</v>
      </c>
      <c r="M259">
        <v>906207</v>
      </c>
      <c r="N259">
        <v>2988847.16</v>
      </c>
      <c r="O259">
        <v>4048308.38</v>
      </c>
      <c r="P259">
        <v>56.797420160961202</v>
      </c>
      <c r="T259" t="s">
        <v>167</v>
      </c>
      <c r="U259" t="s">
        <v>478</v>
      </c>
      <c r="V259" t="s">
        <v>479</v>
      </c>
      <c r="W259" t="s">
        <v>313</v>
      </c>
      <c r="X259" t="s">
        <v>286</v>
      </c>
      <c r="Y259" t="s">
        <v>480</v>
      </c>
      <c r="Z259" t="s">
        <v>315</v>
      </c>
      <c r="AA259" t="s">
        <v>289</v>
      </c>
      <c r="AB259" t="s">
        <v>58</v>
      </c>
      <c r="AC259" t="s">
        <v>481</v>
      </c>
      <c r="AD259">
        <v>174.611064662686</v>
      </c>
      <c r="AE259">
        <v>383672.84</v>
      </c>
      <c r="AF259">
        <v>3664635.54</v>
      </c>
      <c r="AH259">
        <v>50.290226408097901</v>
      </c>
      <c r="AI259">
        <v>90.522638001208804</v>
      </c>
      <c r="AJ259">
        <v>646326.99</v>
      </c>
      <c r="AK259">
        <v>293.61309354108403</v>
      </c>
      <c r="AL259">
        <v>191000.58</v>
      </c>
      <c r="AM259">
        <v>2299334.7200000002</v>
      </c>
      <c r="AN259">
        <v>2299334.7200000002</v>
      </c>
      <c r="AO259">
        <v>266459.86</v>
      </c>
      <c r="AR259">
        <v>202823.4</v>
      </c>
      <c r="AS259">
        <v>276890.75</v>
      </c>
      <c r="AU259">
        <v>3327927.18</v>
      </c>
      <c r="AV259">
        <v>326.92303824570803</v>
      </c>
    </row>
    <row r="260" spans="1:48" x14ac:dyDescent="0.2">
      <c r="A260" t="s">
        <v>477</v>
      </c>
      <c r="B260" t="s">
        <v>49</v>
      </c>
      <c r="C260">
        <v>1914308.47</v>
      </c>
      <c r="D260">
        <v>0</v>
      </c>
      <c r="E260">
        <v>0</v>
      </c>
      <c r="F260">
        <v>78397.42</v>
      </c>
      <c r="G260">
        <v>121507</v>
      </c>
      <c r="H260">
        <v>448002.23</v>
      </c>
      <c r="I260">
        <v>6.2235707079999996</v>
      </c>
      <c r="J260">
        <v>1682522.83</v>
      </c>
      <c r="K260">
        <v>43.007747870000003</v>
      </c>
      <c r="N260">
        <v>1484977.23</v>
      </c>
      <c r="O260">
        <v>3912138.89</v>
      </c>
      <c r="P260">
        <v>55.853173200000001</v>
      </c>
      <c r="T260" t="s">
        <v>167</v>
      </c>
      <c r="U260" t="s">
        <v>478</v>
      </c>
      <c r="V260" t="s">
        <v>479</v>
      </c>
      <c r="W260" t="s">
        <v>313</v>
      </c>
      <c r="X260" t="s">
        <v>286</v>
      </c>
      <c r="Y260" t="s">
        <v>480</v>
      </c>
      <c r="Z260" t="s">
        <v>315</v>
      </c>
      <c r="AA260" t="s">
        <v>289</v>
      </c>
      <c r="AB260" t="s">
        <v>58</v>
      </c>
      <c r="AC260" t="s">
        <v>481</v>
      </c>
      <c r="AD260">
        <v>12.71867799</v>
      </c>
      <c r="AE260">
        <v>243474.73</v>
      </c>
      <c r="AF260">
        <v>3666027.26</v>
      </c>
      <c r="AH260">
        <v>49.472863420000003</v>
      </c>
      <c r="AI260">
        <v>93.709026269999995</v>
      </c>
      <c r="AJ260">
        <v>451421.74</v>
      </c>
      <c r="AK260">
        <v>145.8231936</v>
      </c>
      <c r="AL260">
        <v>1253750.27</v>
      </c>
      <c r="AM260">
        <v>2185053.71</v>
      </c>
      <c r="AN260">
        <v>2185053.71</v>
      </c>
      <c r="AO260">
        <v>116116.26</v>
      </c>
      <c r="AR260">
        <v>171239.45</v>
      </c>
      <c r="AS260">
        <v>189279.51</v>
      </c>
      <c r="AU260">
        <v>1036975</v>
      </c>
      <c r="AV260">
        <v>101.8298484</v>
      </c>
    </row>
    <row r="261" spans="1:48" x14ac:dyDescent="0.2">
      <c r="A261" t="s">
        <v>477</v>
      </c>
      <c r="B261" t="s">
        <v>60</v>
      </c>
      <c r="C261">
        <v>431082</v>
      </c>
      <c r="D261">
        <v>0</v>
      </c>
      <c r="E261">
        <v>0</v>
      </c>
      <c r="F261">
        <v>939477</v>
      </c>
      <c r="G261">
        <v>43300</v>
      </c>
      <c r="H261">
        <v>228757</v>
      </c>
      <c r="I261">
        <v>15.044384844254299</v>
      </c>
      <c r="L261">
        <v>0</v>
      </c>
      <c r="M261">
        <v>1694088</v>
      </c>
      <c r="N261">
        <v>3038077</v>
      </c>
      <c r="O261">
        <v>4984697</v>
      </c>
      <c r="P261">
        <v>65.521876254464402</v>
      </c>
      <c r="Q261">
        <v>42280</v>
      </c>
      <c r="R261">
        <v>0</v>
      </c>
      <c r="T261" t="s">
        <v>167</v>
      </c>
      <c r="U261" t="s">
        <v>478</v>
      </c>
      <c r="V261" t="s">
        <v>479</v>
      </c>
      <c r="W261" t="s">
        <v>313</v>
      </c>
      <c r="X261" t="s">
        <v>286</v>
      </c>
      <c r="Y261" t="s">
        <v>480</v>
      </c>
      <c r="Z261" t="s">
        <v>315</v>
      </c>
      <c r="AA261" t="s">
        <v>289</v>
      </c>
      <c r="AB261" t="s">
        <v>58</v>
      </c>
      <c r="AC261" t="s">
        <v>481</v>
      </c>
      <c r="AD261">
        <v>173.961566476912</v>
      </c>
      <c r="AE261">
        <v>749917</v>
      </c>
      <c r="AF261">
        <v>4234780</v>
      </c>
      <c r="AG261">
        <v>2375352</v>
      </c>
      <c r="AH261">
        <v>47.652886424189902</v>
      </c>
      <c r="AI261">
        <v>84.955615155745704</v>
      </c>
      <c r="AK261">
        <v>258.267895852913</v>
      </c>
      <c r="AL261">
        <v>322661</v>
      </c>
      <c r="AM261">
        <v>3413718</v>
      </c>
      <c r="AN261">
        <v>3266067</v>
      </c>
      <c r="AO261">
        <v>501784</v>
      </c>
      <c r="AP261">
        <v>501784</v>
      </c>
      <c r="AQ261">
        <v>205349</v>
      </c>
      <c r="AR261">
        <v>269686</v>
      </c>
      <c r="AS261">
        <v>102226</v>
      </c>
      <c r="AU261">
        <v>2809320</v>
      </c>
      <c r="AV261">
        <v>238.82119023892599</v>
      </c>
    </row>
    <row r="262" spans="1:48" x14ac:dyDescent="0.2">
      <c r="A262" t="s">
        <v>477</v>
      </c>
      <c r="B262" t="s">
        <v>114</v>
      </c>
      <c r="C262">
        <v>485502</v>
      </c>
      <c r="D262">
        <v>0</v>
      </c>
      <c r="E262">
        <v>0</v>
      </c>
      <c r="F262">
        <v>884417</v>
      </c>
      <c r="G262">
        <v>200000</v>
      </c>
      <c r="H262">
        <v>-29382</v>
      </c>
      <c r="I262">
        <v>11.225145808145299</v>
      </c>
      <c r="L262">
        <v>0</v>
      </c>
      <c r="M262">
        <v>1759273</v>
      </c>
      <c r="N262">
        <v>3179440</v>
      </c>
      <c r="O262">
        <v>4924622</v>
      </c>
      <c r="P262">
        <v>59.439201628063998</v>
      </c>
      <c r="Q262">
        <v>36155</v>
      </c>
      <c r="R262">
        <v>0</v>
      </c>
      <c r="T262" t="s">
        <v>167</v>
      </c>
      <c r="U262" t="s">
        <v>478</v>
      </c>
      <c r="V262" t="s">
        <v>479</v>
      </c>
      <c r="W262" t="s">
        <v>313</v>
      </c>
      <c r="X262" t="s">
        <v>286</v>
      </c>
      <c r="Y262" t="s">
        <v>480</v>
      </c>
      <c r="Z262" t="s">
        <v>315</v>
      </c>
      <c r="AA262" t="s">
        <v>289</v>
      </c>
      <c r="AB262" t="s">
        <v>58</v>
      </c>
      <c r="AC262" t="s">
        <v>481</v>
      </c>
      <c r="AD262">
        <v>113.860705002245</v>
      </c>
      <c r="AE262">
        <v>552796</v>
      </c>
      <c r="AF262">
        <v>4371825</v>
      </c>
      <c r="AG262">
        <v>2622701</v>
      </c>
      <c r="AH262">
        <v>53.256899717379298</v>
      </c>
      <c r="AI262">
        <v>88.774833885727702</v>
      </c>
      <c r="AK262">
        <v>261.812492494553</v>
      </c>
      <c r="AL262">
        <v>280075</v>
      </c>
      <c r="AM262">
        <v>3159920</v>
      </c>
      <c r="AN262">
        <v>2927156</v>
      </c>
      <c r="AO262">
        <v>280086</v>
      </c>
      <c r="AP262">
        <v>280086</v>
      </c>
      <c r="AQ262">
        <v>380233</v>
      </c>
      <c r="AR262">
        <v>0</v>
      </c>
      <c r="AS262">
        <v>0</v>
      </c>
      <c r="AU262">
        <v>3208822</v>
      </c>
      <c r="AV262">
        <v>264.23196719905297</v>
      </c>
    </row>
    <row r="263" spans="1:48" x14ac:dyDescent="0.2">
      <c r="A263" t="s">
        <v>477</v>
      </c>
      <c r="B263" t="s">
        <v>88</v>
      </c>
      <c r="C263">
        <v>608070</v>
      </c>
      <c r="D263">
        <v>7808</v>
      </c>
      <c r="F263">
        <v>1077907</v>
      </c>
      <c r="H263">
        <v>-10386</v>
      </c>
      <c r="I263">
        <v>1.05479438536457</v>
      </c>
      <c r="L263">
        <v>79796</v>
      </c>
      <c r="M263">
        <v>1800000</v>
      </c>
      <c r="N263">
        <v>1875305</v>
      </c>
      <c r="O263">
        <v>5877354</v>
      </c>
      <c r="P263">
        <v>61.794167919781593</v>
      </c>
      <c r="Q263">
        <v>21000</v>
      </c>
      <c r="T263" t="s">
        <v>167</v>
      </c>
      <c r="U263" t="s">
        <v>478</v>
      </c>
      <c r="V263" t="s">
        <v>479</v>
      </c>
      <c r="W263" t="s">
        <v>313</v>
      </c>
      <c r="X263" t="s">
        <v>286</v>
      </c>
      <c r="Y263" t="s">
        <v>480</v>
      </c>
      <c r="Z263" t="s">
        <v>315</v>
      </c>
      <c r="AA263" t="s">
        <v>289</v>
      </c>
      <c r="AB263" t="s">
        <v>89</v>
      </c>
      <c r="AC263" t="s">
        <v>481</v>
      </c>
      <c r="AD263">
        <v>10.195207788576971</v>
      </c>
      <c r="AE263">
        <v>61994</v>
      </c>
      <c r="AF263">
        <v>5815360</v>
      </c>
      <c r="AG263">
        <v>3505089</v>
      </c>
      <c r="AH263">
        <v>59.63719388010319</v>
      </c>
      <c r="AI263">
        <v>98.945205614635441</v>
      </c>
      <c r="AK263">
        <v>116.090800913443</v>
      </c>
      <c r="AL263">
        <v>591656</v>
      </c>
      <c r="AM263">
        <v>3811167</v>
      </c>
      <c r="AN263">
        <v>3631862</v>
      </c>
      <c r="AO263">
        <v>-353006</v>
      </c>
      <c r="AP263">
        <v>-353006</v>
      </c>
      <c r="AQ263">
        <v>-366771</v>
      </c>
      <c r="AS263">
        <v>233000</v>
      </c>
      <c r="AU263">
        <v>1885691</v>
      </c>
      <c r="AV263">
        <v>116.73374649204899</v>
      </c>
    </row>
    <row r="264" spans="1:48" x14ac:dyDescent="0.2">
      <c r="A264" t="s">
        <v>482</v>
      </c>
      <c r="B264" t="s">
        <v>63</v>
      </c>
      <c r="C264">
        <v>4939270.4800000004</v>
      </c>
      <c r="D264">
        <v>0</v>
      </c>
      <c r="E264">
        <v>0</v>
      </c>
      <c r="F264">
        <v>2351985.2400000002</v>
      </c>
      <c r="G264">
        <v>1979325.92</v>
      </c>
      <c r="H264">
        <v>2410700.58</v>
      </c>
      <c r="I264">
        <v>12.771237010482301</v>
      </c>
      <c r="J264">
        <v>6853067.4199999999</v>
      </c>
      <c r="K264">
        <v>45.548764766573299</v>
      </c>
      <c r="L264">
        <v>23904.63</v>
      </c>
      <c r="M264">
        <v>462821</v>
      </c>
      <c r="N264">
        <v>11839244.6</v>
      </c>
      <c r="O264">
        <v>15045561.51</v>
      </c>
      <c r="P264">
        <v>51.469123933015602</v>
      </c>
      <c r="Q264">
        <v>1071797.5</v>
      </c>
      <c r="R264">
        <v>2601.5700000000002</v>
      </c>
      <c r="S264" t="s">
        <v>62</v>
      </c>
      <c r="T264" t="s">
        <v>167</v>
      </c>
      <c r="U264" t="s">
        <v>483</v>
      </c>
      <c r="V264" t="s">
        <v>484</v>
      </c>
      <c r="W264" t="s">
        <v>313</v>
      </c>
      <c r="X264" t="s">
        <v>286</v>
      </c>
      <c r="Y264" t="s">
        <v>485</v>
      </c>
      <c r="Z264" t="s">
        <v>315</v>
      </c>
      <c r="AA264" t="s">
        <v>289</v>
      </c>
      <c r="AB264" t="s">
        <v>58</v>
      </c>
      <c r="AC264" t="s">
        <v>486</v>
      </c>
      <c r="AD264">
        <v>38.9025935668136</v>
      </c>
      <c r="AE264">
        <v>1921504.32</v>
      </c>
      <c r="AF264">
        <v>12405309.380000001</v>
      </c>
      <c r="AH264">
        <v>31.543670582487898</v>
      </c>
      <c r="AI264">
        <v>82.451621175818801</v>
      </c>
      <c r="AJ264">
        <v>3559062.87</v>
      </c>
      <c r="AK264">
        <v>343.572894914774</v>
      </c>
      <c r="AL264">
        <v>705765.9</v>
      </c>
      <c r="AM264">
        <v>7743818.7000000002</v>
      </c>
      <c r="AN264">
        <v>7743818.7000000002</v>
      </c>
      <c r="AO264">
        <v>1478089.29</v>
      </c>
      <c r="AR264">
        <v>184981</v>
      </c>
      <c r="AS264">
        <v>811610.5</v>
      </c>
      <c r="AU264">
        <v>9428544.0199999996</v>
      </c>
      <c r="AV264">
        <v>273.61476793737199</v>
      </c>
    </row>
    <row r="265" spans="1:48" x14ac:dyDescent="0.2">
      <c r="A265" t="s">
        <v>482</v>
      </c>
      <c r="B265" t="s">
        <v>84</v>
      </c>
      <c r="C265">
        <v>7679299.5099999998</v>
      </c>
      <c r="D265">
        <v>0</v>
      </c>
      <c r="E265">
        <v>0</v>
      </c>
      <c r="F265">
        <v>3563478.04</v>
      </c>
      <c r="G265">
        <v>1008329.97</v>
      </c>
      <c r="H265">
        <v>4556694.8099999996</v>
      </c>
      <c r="I265">
        <v>16.0383488078954</v>
      </c>
      <c r="J265">
        <v>6061822.3399999999</v>
      </c>
      <c r="K265">
        <v>38.229758250872997</v>
      </c>
      <c r="L265">
        <v>417890.24</v>
      </c>
      <c r="M265">
        <v>599331.93999999994</v>
      </c>
      <c r="N265">
        <v>12288071.890000001</v>
      </c>
      <c r="O265">
        <v>15856292.630000001</v>
      </c>
      <c r="P265">
        <v>62.850900034127299</v>
      </c>
      <c r="Q265">
        <v>1076869.48</v>
      </c>
      <c r="R265">
        <v>4524</v>
      </c>
      <c r="S265" t="s">
        <v>62</v>
      </c>
      <c r="T265" t="s">
        <v>167</v>
      </c>
      <c r="U265" t="s">
        <v>483</v>
      </c>
      <c r="V265" t="s">
        <v>484</v>
      </c>
      <c r="W265" t="s">
        <v>313</v>
      </c>
      <c r="X265" t="s">
        <v>286</v>
      </c>
      <c r="Y265" t="s">
        <v>485</v>
      </c>
      <c r="Z265" t="s">
        <v>315</v>
      </c>
      <c r="AA265" t="s">
        <v>289</v>
      </c>
      <c r="AB265" t="s">
        <v>58</v>
      </c>
      <c r="AC265" t="s">
        <v>486</v>
      </c>
      <c r="AD265">
        <v>33.116139260988398</v>
      </c>
      <c r="AE265">
        <v>2543087.52</v>
      </c>
      <c r="AF265">
        <v>13200471.970000001</v>
      </c>
      <c r="AH265">
        <v>34.905875851005902</v>
      </c>
      <c r="AI265">
        <v>83.250683359771003</v>
      </c>
      <c r="AJ265">
        <v>3016185.51</v>
      </c>
      <c r="AK265">
        <v>335.11725114477099</v>
      </c>
      <c r="AL265">
        <v>248471.51</v>
      </c>
      <c r="AM265">
        <v>9965822.6300000008</v>
      </c>
      <c r="AN265">
        <v>9965822.6300000008</v>
      </c>
      <c r="AO265">
        <v>1610349.31</v>
      </c>
      <c r="AR265">
        <v>384923.99</v>
      </c>
      <c r="AS265">
        <v>712124.73</v>
      </c>
      <c r="AU265">
        <v>7731377.0800000001</v>
      </c>
      <c r="AV265">
        <v>210.848199604184</v>
      </c>
    </row>
    <row r="266" spans="1:48" x14ac:dyDescent="0.2">
      <c r="A266" t="s">
        <v>482</v>
      </c>
      <c r="B266" t="s">
        <v>114</v>
      </c>
      <c r="C266">
        <v>5361568</v>
      </c>
      <c r="D266">
        <v>1758409</v>
      </c>
      <c r="E266">
        <v>1077109</v>
      </c>
      <c r="F266">
        <v>3907829</v>
      </c>
      <c r="G266">
        <v>2493749</v>
      </c>
      <c r="H266">
        <v>-2994393</v>
      </c>
      <c r="I266">
        <v>12.970848564208801</v>
      </c>
      <c r="L266">
        <v>273667</v>
      </c>
      <c r="M266">
        <v>2181071</v>
      </c>
      <c r="N266">
        <v>15064381</v>
      </c>
      <c r="O266">
        <v>36757572</v>
      </c>
      <c r="P266">
        <v>29.2068991934505</v>
      </c>
      <c r="Q266">
        <v>576281</v>
      </c>
      <c r="R266">
        <v>3279</v>
      </c>
      <c r="S266" t="s">
        <v>62</v>
      </c>
      <c r="T266" t="s">
        <v>167</v>
      </c>
      <c r="U266" t="s">
        <v>483</v>
      </c>
      <c r="V266" t="s">
        <v>484</v>
      </c>
      <c r="W266" t="s">
        <v>313</v>
      </c>
      <c r="X266" t="s">
        <v>286</v>
      </c>
      <c r="Y266" t="s">
        <v>485</v>
      </c>
      <c r="Z266" t="s">
        <v>315</v>
      </c>
      <c r="AA266" t="s">
        <v>289</v>
      </c>
      <c r="AB266" t="s">
        <v>58</v>
      </c>
      <c r="AC266" t="s">
        <v>486</v>
      </c>
      <c r="AD266">
        <v>88.924900327665299</v>
      </c>
      <c r="AE266">
        <v>4767769</v>
      </c>
      <c r="AF266">
        <v>31989803</v>
      </c>
      <c r="AG266">
        <v>25846751</v>
      </c>
      <c r="AH266">
        <v>70.316807105757704</v>
      </c>
      <c r="AI266">
        <v>87.029151435791206</v>
      </c>
      <c r="AK266">
        <v>169.528307504738</v>
      </c>
      <c r="AL266">
        <v>425201</v>
      </c>
      <c r="AM266">
        <v>16090412</v>
      </c>
      <c r="AN266">
        <v>10735747</v>
      </c>
      <c r="AO266">
        <v>3496397</v>
      </c>
      <c r="AP266">
        <v>3496397</v>
      </c>
      <c r="AQ266">
        <v>5031294</v>
      </c>
      <c r="AR266">
        <v>1208219</v>
      </c>
      <c r="AS266">
        <v>2185598</v>
      </c>
      <c r="AT266">
        <v>78.768921192019207</v>
      </c>
      <c r="AU266">
        <v>18058774</v>
      </c>
      <c r="AV266">
        <v>203.225966724459</v>
      </c>
    </row>
    <row r="267" spans="1:48" x14ac:dyDescent="0.2">
      <c r="A267" t="s">
        <v>482</v>
      </c>
      <c r="B267" t="s">
        <v>87</v>
      </c>
      <c r="C267">
        <v>15765563</v>
      </c>
      <c r="D267">
        <v>2561341</v>
      </c>
      <c r="E267">
        <v>996403</v>
      </c>
      <c r="F267">
        <v>5187724</v>
      </c>
      <c r="G267">
        <v>5769727</v>
      </c>
      <c r="H267">
        <v>1183359</v>
      </c>
      <c r="I267">
        <v>8.7213830023808701</v>
      </c>
      <c r="L267">
        <v>265036</v>
      </c>
      <c r="M267">
        <v>3321139</v>
      </c>
      <c r="N267">
        <v>21929584</v>
      </c>
      <c r="O267">
        <v>55364648</v>
      </c>
      <c r="P267">
        <v>31.052139986512699</v>
      </c>
      <c r="Q267">
        <v>949420</v>
      </c>
      <c r="R267">
        <v>7415</v>
      </c>
      <c r="S267" t="s">
        <v>62</v>
      </c>
      <c r="T267" t="s">
        <v>167</v>
      </c>
      <c r="U267" t="s">
        <v>483</v>
      </c>
      <c r="V267" t="s">
        <v>484</v>
      </c>
      <c r="W267" t="s">
        <v>313</v>
      </c>
      <c r="X267" t="s">
        <v>286</v>
      </c>
      <c r="Y267" t="s">
        <v>485</v>
      </c>
      <c r="Z267" t="s">
        <v>315</v>
      </c>
      <c r="AA267" t="s">
        <v>289</v>
      </c>
      <c r="AB267" t="s">
        <v>58</v>
      </c>
      <c r="AC267" t="s">
        <v>486</v>
      </c>
      <c r="AD267">
        <v>30.627279216099002</v>
      </c>
      <c r="AE267">
        <v>4828563</v>
      </c>
      <c r="AF267">
        <v>50536085</v>
      </c>
      <c r="AG267">
        <v>39826371</v>
      </c>
      <c r="AH267">
        <v>71.934659459949998</v>
      </c>
      <c r="AI267">
        <v>91.278616997619096</v>
      </c>
      <c r="AK267">
        <v>156.218081396689</v>
      </c>
      <c r="AL267">
        <v>1664979</v>
      </c>
      <c r="AM267">
        <v>26511711</v>
      </c>
      <c r="AN267">
        <v>17191908</v>
      </c>
      <c r="AO267">
        <v>2663629</v>
      </c>
      <c r="AP267">
        <v>2663629</v>
      </c>
      <c r="AQ267">
        <v>730858</v>
      </c>
      <c r="AR267">
        <v>1779303</v>
      </c>
      <c r="AS267">
        <v>4009224</v>
      </c>
      <c r="AT267">
        <v>80.061020177932505</v>
      </c>
      <c r="AU267">
        <v>20746225</v>
      </c>
      <c r="AV267">
        <v>147.78827841531501</v>
      </c>
    </row>
    <row r="268" spans="1:48" x14ac:dyDescent="0.2">
      <c r="A268" t="s">
        <v>487</v>
      </c>
      <c r="B268" t="s">
        <v>84</v>
      </c>
      <c r="C268">
        <v>7059612</v>
      </c>
      <c r="D268">
        <v>0</v>
      </c>
      <c r="E268">
        <v>0</v>
      </c>
      <c r="F268">
        <v>17376734.52</v>
      </c>
      <c r="G268">
        <v>1142376.72</v>
      </c>
      <c r="I268">
        <v>7.3764824924653301</v>
      </c>
      <c r="J268">
        <v>29747770.59</v>
      </c>
      <c r="K268">
        <v>50.260424077642902</v>
      </c>
      <c r="L268">
        <v>6752945.25</v>
      </c>
      <c r="M268">
        <v>2979526.1</v>
      </c>
      <c r="N268">
        <v>3862380.44</v>
      </c>
      <c r="O268">
        <v>59187265.399999999</v>
      </c>
      <c r="P268">
        <v>67.119467847554901</v>
      </c>
      <c r="Q268">
        <v>2805489.19</v>
      </c>
      <c r="S268" t="s">
        <v>127</v>
      </c>
      <c r="T268" t="s">
        <v>167</v>
      </c>
      <c r="U268" t="s">
        <v>488</v>
      </c>
      <c r="V268" t="s">
        <v>489</v>
      </c>
      <c r="W268" t="s">
        <v>313</v>
      </c>
      <c r="X268" t="s">
        <v>286</v>
      </c>
      <c r="Y268" t="s">
        <v>490</v>
      </c>
      <c r="Z268" t="s">
        <v>315</v>
      </c>
      <c r="AA268" t="s">
        <v>289</v>
      </c>
      <c r="AB268" t="s">
        <v>58</v>
      </c>
      <c r="AC268" t="s">
        <v>491</v>
      </c>
      <c r="AD268">
        <v>61.843884196468501</v>
      </c>
      <c r="AE268">
        <v>4365938.2699999902</v>
      </c>
      <c r="AF268">
        <v>54880300.950000003</v>
      </c>
      <c r="AH268">
        <v>34.099132800955502</v>
      </c>
      <c r="AI268">
        <v>92.723156880297395</v>
      </c>
      <c r="AJ268">
        <v>8330799.1899999902</v>
      </c>
      <c r="AK268">
        <v>25.336175901564499</v>
      </c>
      <c r="AL268">
        <v>2227818.09</v>
      </c>
      <c r="AM268">
        <v>39726177.57</v>
      </c>
      <c r="AN268">
        <v>39726177.57</v>
      </c>
      <c r="AO268">
        <v>3991580.25999999</v>
      </c>
      <c r="AR268">
        <v>348954.48</v>
      </c>
      <c r="AS268">
        <v>365632.6</v>
      </c>
      <c r="AU268">
        <v>11623615.58</v>
      </c>
      <c r="AV268">
        <v>76.247789031120405</v>
      </c>
    </row>
    <row r="269" spans="1:48" x14ac:dyDescent="0.2">
      <c r="A269" t="s">
        <v>487</v>
      </c>
      <c r="B269" t="s">
        <v>76</v>
      </c>
      <c r="C269">
        <v>18584386</v>
      </c>
      <c r="H269">
        <v>5662322</v>
      </c>
      <c r="I269">
        <v>22.877815172136199</v>
      </c>
      <c r="N269">
        <v>20397655</v>
      </c>
      <c r="O269">
        <v>61934179</v>
      </c>
      <c r="P269">
        <v>71.163546060730098</v>
      </c>
      <c r="S269" t="s">
        <v>127</v>
      </c>
      <c r="T269" t="s">
        <v>167</v>
      </c>
      <c r="U269" t="s">
        <v>488</v>
      </c>
      <c r="V269" t="s">
        <v>489</v>
      </c>
      <c r="W269" t="s">
        <v>313</v>
      </c>
      <c r="X269" t="s">
        <v>286</v>
      </c>
      <c r="Y269" t="s">
        <v>490</v>
      </c>
      <c r="Z269" t="s">
        <v>315</v>
      </c>
      <c r="AA269" t="s">
        <v>289</v>
      </c>
      <c r="AB269" t="s">
        <v>58</v>
      </c>
      <c r="AC269" t="s">
        <v>491</v>
      </c>
      <c r="AD269">
        <v>76.242427379629305</v>
      </c>
      <c r="AE269">
        <v>14169187</v>
      </c>
      <c r="AF269">
        <v>44096992</v>
      </c>
      <c r="AH269">
        <v>27.343604570910699</v>
      </c>
      <c r="AI269">
        <v>71.199768386370295</v>
      </c>
      <c r="AK269">
        <v>166.52282767949299</v>
      </c>
      <c r="AM269">
        <v>44074558</v>
      </c>
      <c r="AN269">
        <v>44074558</v>
      </c>
      <c r="AO269">
        <v>12369358</v>
      </c>
      <c r="AP269">
        <v>12060388</v>
      </c>
      <c r="AQ269">
        <v>1262645</v>
      </c>
      <c r="AU269">
        <v>14735333</v>
      </c>
      <c r="AV269">
        <v>120.29663792033701</v>
      </c>
    </row>
    <row r="270" spans="1:48" x14ac:dyDescent="0.2">
      <c r="A270" t="s">
        <v>487</v>
      </c>
      <c r="B270" t="s">
        <v>86</v>
      </c>
      <c r="C270">
        <v>13145400</v>
      </c>
      <c r="H270">
        <v>-1914613</v>
      </c>
      <c r="I270">
        <v>7.0986334507321898</v>
      </c>
      <c r="N270">
        <v>18482431</v>
      </c>
      <c r="O270">
        <v>54866518</v>
      </c>
      <c r="P270">
        <v>66.022873913740995</v>
      </c>
      <c r="S270" t="s">
        <v>127</v>
      </c>
      <c r="T270" t="s">
        <v>167</v>
      </c>
      <c r="U270" t="s">
        <v>488</v>
      </c>
      <c r="V270" t="s">
        <v>489</v>
      </c>
      <c r="W270" t="s">
        <v>313</v>
      </c>
      <c r="X270" t="s">
        <v>286</v>
      </c>
      <c r="Y270" t="s">
        <v>490</v>
      </c>
      <c r="Z270" t="s">
        <v>315</v>
      </c>
      <c r="AA270" t="s">
        <v>289</v>
      </c>
      <c r="AB270" t="s">
        <v>58</v>
      </c>
      <c r="AC270" t="s">
        <v>491</v>
      </c>
      <c r="AD270">
        <v>29.628409938077201</v>
      </c>
      <c r="AE270">
        <v>3894773</v>
      </c>
      <c r="AF270">
        <v>47474259</v>
      </c>
      <c r="AH270">
        <v>31.697019665071501</v>
      </c>
      <c r="AI270">
        <v>86.526830443295097</v>
      </c>
      <c r="AK270">
        <v>140.15332308999999</v>
      </c>
      <c r="AM270">
        <v>36224452</v>
      </c>
      <c r="AN270">
        <v>36224452</v>
      </c>
      <c r="AO270">
        <v>2761360</v>
      </c>
      <c r="AP270">
        <v>2761360</v>
      </c>
      <c r="AQ270">
        <v>1739095</v>
      </c>
      <c r="AU270">
        <v>20397044</v>
      </c>
      <c r="AV270">
        <v>154.67194211</v>
      </c>
    </row>
    <row r="271" spans="1:48" x14ac:dyDescent="0.2">
      <c r="A271" t="s">
        <v>487</v>
      </c>
      <c r="B271" t="s">
        <v>60</v>
      </c>
      <c r="C271">
        <v>13137509</v>
      </c>
      <c r="D271">
        <v>3472312</v>
      </c>
      <c r="E271">
        <v>1097791</v>
      </c>
      <c r="F271">
        <v>17132993</v>
      </c>
      <c r="G271">
        <v>1351493</v>
      </c>
      <c r="H271">
        <v>-2272947</v>
      </c>
      <c r="I271">
        <v>11.4794469109824</v>
      </c>
      <c r="L271">
        <v>3134954</v>
      </c>
      <c r="M271">
        <v>5631572</v>
      </c>
      <c r="N271">
        <v>19592433</v>
      </c>
      <c r="O271">
        <v>55126750</v>
      </c>
      <c r="P271">
        <v>66.675078795684499</v>
      </c>
      <c r="Q271">
        <v>3561169</v>
      </c>
      <c r="R271">
        <v>718552</v>
      </c>
      <c r="S271" t="s">
        <v>127</v>
      </c>
      <c r="T271" t="s">
        <v>167</v>
      </c>
      <c r="U271" t="s">
        <v>488</v>
      </c>
      <c r="V271" t="s">
        <v>489</v>
      </c>
      <c r="W271" t="s">
        <v>313</v>
      </c>
      <c r="X271" t="s">
        <v>286</v>
      </c>
      <c r="Y271" t="s">
        <v>490</v>
      </c>
      <c r="Z271" t="s">
        <v>315</v>
      </c>
      <c r="AA271" t="s">
        <v>289</v>
      </c>
      <c r="AB271" t="s">
        <v>58</v>
      </c>
      <c r="AC271" t="s">
        <v>491</v>
      </c>
      <c r="AD271">
        <v>48.169299065751403</v>
      </c>
      <c r="AE271">
        <v>6328246</v>
      </c>
      <c r="AF271">
        <v>48798505</v>
      </c>
      <c r="AG271">
        <v>18451114</v>
      </c>
      <c r="AH271">
        <v>33.470346066111297</v>
      </c>
      <c r="AI271">
        <v>88.520554903019004</v>
      </c>
      <c r="AK271">
        <v>144.53876978403301</v>
      </c>
      <c r="AL271">
        <v>1292698</v>
      </c>
      <c r="AM271">
        <v>39712835</v>
      </c>
      <c r="AN271">
        <v>36755804</v>
      </c>
      <c r="AO271">
        <v>3382506</v>
      </c>
      <c r="AP271">
        <v>2920164</v>
      </c>
      <c r="AQ271">
        <v>-3049611</v>
      </c>
      <c r="AR271">
        <v>1113105</v>
      </c>
      <c r="AS271">
        <v>1206196</v>
      </c>
      <c r="AU271">
        <v>21865380</v>
      </c>
      <c r="AV271">
        <v>161.306925283879</v>
      </c>
    </row>
    <row r="272" spans="1:48" x14ac:dyDescent="0.2">
      <c r="A272" t="s">
        <v>492</v>
      </c>
      <c r="B272" t="s">
        <v>84</v>
      </c>
      <c r="C272">
        <v>21208107.25</v>
      </c>
      <c r="D272">
        <v>0</v>
      </c>
      <c r="E272">
        <v>0</v>
      </c>
      <c r="F272">
        <v>24630327.460000001</v>
      </c>
      <c r="G272">
        <v>12874966.15</v>
      </c>
      <c r="H272">
        <v>5197625.6299999701</v>
      </c>
      <c r="I272">
        <v>6.7718348662152197</v>
      </c>
      <c r="J272">
        <v>51530322.369999997</v>
      </c>
      <c r="K272">
        <v>14.242673628028101</v>
      </c>
      <c r="L272">
        <v>325157.45</v>
      </c>
      <c r="M272">
        <v>6969088.2599999998</v>
      </c>
      <c r="N272">
        <v>45669623.379999898</v>
      </c>
      <c r="O272">
        <v>361802311.25</v>
      </c>
      <c r="P272">
        <v>21.8654388847551</v>
      </c>
      <c r="Q272">
        <v>2111990.89</v>
      </c>
      <c r="R272">
        <v>360312.06</v>
      </c>
      <c r="S272" t="s">
        <v>67</v>
      </c>
      <c r="T272" t="s">
        <v>167</v>
      </c>
      <c r="U272" t="s">
        <v>493</v>
      </c>
      <c r="V272" t="s">
        <v>489</v>
      </c>
      <c r="W272" t="s">
        <v>313</v>
      </c>
      <c r="X272" t="s">
        <v>286</v>
      </c>
      <c r="Y272" t="s">
        <v>490</v>
      </c>
      <c r="Z272" t="s">
        <v>315</v>
      </c>
      <c r="AA272" t="s">
        <v>289</v>
      </c>
      <c r="AB272" t="s">
        <v>58</v>
      </c>
      <c r="AC272" t="s">
        <v>494</v>
      </c>
      <c r="AD272">
        <v>115.524948884819</v>
      </c>
      <c r="AE272">
        <v>24500655.059999999</v>
      </c>
      <c r="AF272">
        <v>337147464.06</v>
      </c>
      <c r="AH272">
        <v>73.773054322908195</v>
      </c>
      <c r="AI272">
        <v>93.185547349098101</v>
      </c>
      <c r="AJ272">
        <v>23484625.48</v>
      </c>
      <c r="AK272">
        <v>48.765202676636598</v>
      </c>
      <c r="AL272">
        <v>11595134.369999999</v>
      </c>
      <c r="AM272">
        <v>79109663.25</v>
      </c>
      <c r="AN272">
        <v>79109663.25</v>
      </c>
      <c r="AO272">
        <v>11442611.07</v>
      </c>
      <c r="AR272">
        <v>4035955.02</v>
      </c>
      <c r="AS272">
        <v>5914380.2300000004</v>
      </c>
      <c r="AT272">
        <v>81.232884355590997</v>
      </c>
      <c r="AU272">
        <v>40471997.740000099</v>
      </c>
      <c r="AV272">
        <v>43.21527147482</v>
      </c>
    </row>
    <row r="273" spans="1:48" x14ac:dyDescent="0.2">
      <c r="A273" t="s">
        <v>492</v>
      </c>
      <c r="B273" t="s">
        <v>86</v>
      </c>
      <c r="C273">
        <v>351736273</v>
      </c>
      <c r="H273">
        <v>-22087867</v>
      </c>
      <c r="I273">
        <v>4.96989777776637</v>
      </c>
      <c r="N273">
        <v>71577476</v>
      </c>
      <c r="O273">
        <v>374730806</v>
      </c>
      <c r="P273">
        <v>20.212498889135901</v>
      </c>
      <c r="S273" t="s">
        <v>67</v>
      </c>
      <c r="T273" t="s">
        <v>167</v>
      </c>
      <c r="U273" t="s">
        <v>493</v>
      </c>
      <c r="V273" t="s">
        <v>489</v>
      </c>
      <c r="W273" t="s">
        <v>313</v>
      </c>
      <c r="X273" t="s">
        <v>286</v>
      </c>
      <c r="Y273" t="s">
        <v>490</v>
      </c>
      <c r="Z273" t="s">
        <v>315</v>
      </c>
      <c r="AA273" t="s">
        <v>289</v>
      </c>
      <c r="AB273" t="s">
        <v>58</v>
      </c>
      <c r="AC273" t="s">
        <v>494</v>
      </c>
      <c r="AD273">
        <v>5.2948016538516098</v>
      </c>
      <c r="AE273">
        <v>18623738</v>
      </c>
      <c r="AF273">
        <v>356103746</v>
      </c>
      <c r="AH273">
        <v>76.333302045095294</v>
      </c>
      <c r="AI273">
        <v>95.029215719190205</v>
      </c>
      <c r="AK273">
        <v>72.360629871</v>
      </c>
      <c r="AM273">
        <v>74868217</v>
      </c>
      <c r="AN273">
        <v>75742460</v>
      </c>
      <c r="AO273">
        <v>5409128</v>
      </c>
      <c r="AP273">
        <v>5073513</v>
      </c>
      <c r="AQ273">
        <v>-3125057</v>
      </c>
      <c r="AT273">
        <v>83.418698586066</v>
      </c>
      <c r="AU273">
        <v>93665343</v>
      </c>
      <c r="AV273">
        <v>94.690167848000002</v>
      </c>
    </row>
    <row r="274" spans="1:48" x14ac:dyDescent="0.2">
      <c r="A274" t="s">
        <v>492</v>
      </c>
      <c r="B274" t="s">
        <v>114</v>
      </c>
      <c r="C274">
        <v>27040272</v>
      </c>
      <c r="D274">
        <v>9384112</v>
      </c>
      <c r="E274">
        <v>6616523</v>
      </c>
      <c r="F274">
        <v>13841481</v>
      </c>
      <c r="G274">
        <v>23732555</v>
      </c>
      <c r="H274">
        <v>-32075311</v>
      </c>
      <c r="I274">
        <v>5.1032675235086602</v>
      </c>
      <c r="M274">
        <v>6916035</v>
      </c>
      <c r="N274">
        <v>87518812</v>
      </c>
      <c r="O274">
        <v>380452718</v>
      </c>
      <c r="P274">
        <v>19.742660637267399</v>
      </c>
      <c r="Q274">
        <v>1274524</v>
      </c>
      <c r="R274">
        <v>2042834</v>
      </c>
      <c r="S274" t="s">
        <v>67</v>
      </c>
      <c r="T274" t="s">
        <v>167</v>
      </c>
      <c r="U274" t="s">
        <v>493</v>
      </c>
      <c r="V274" t="s">
        <v>489</v>
      </c>
      <c r="W274" t="s">
        <v>313</v>
      </c>
      <c r="X274" t="s">
        <v>286</v>
      </c>
      <c r="Y274" t="s">
        <v>490</v>
      </c>
      <c r="Z274" t="s">
        <v>315</v>
      </c>
      <c r="AA274" t="s">
        <v>289</v>
      </c>
      <c r="AB274" t="s">
        <v>58</v>
      </c>
      <c r="AC274" t="s">
        <v>494</v>
      </c>
      <c r="AD274">
        <v>71.802236308865503</v>
      </c>
      <c r="AE274">
        <v>19415520</v>
      </c>
      <c r="AF274">
        <v>361037198</v>
      </c>
      <c r="AG274">
        <v>300713645</v>
      </c>
      <c r="AH274">
        <v>79.041003197669397</v>
      </c>
      <c r="AI274">
        <v>94.896732476491295</v>
      </c>
      <c r="AK274">
        <v>87.2673854509584</v>
      </c>
      <c r="AL274">
        <v>13837578</v>
      </c>
      <c r="AM274">
        <v>89556059</v>
      </c>
      <c r="AN274">
        <v>75111489</v>
      </c>
      <c r="AO274">
        <v>5010624</v>
      </c>
      <c r="AP274">
        <v>4783512</v>
      </c>
      <c r="AQ274">
        <v>10483894</v>
      </c>
      <c r="AR274">
        <v>7141488</v>
      </c>
      <c r="AS274">
        <v>4768929</v>
      </c>
      <c r="AT274">
        <v>83.0004097072175</v>
      </c>
      <c r="AU274">
        <v>119594123</v>
      </c>
      <c r="AV274">
        <v>119.250549579105</v>
      </c>
    </row>
    <row r="275" spans="1:48" x14ac:dyDescent="0.2">
      <c r="A275" t="s">
        <v>495</v>
      </c>
      <c r="B275" t="s">
        <v>102</v>
      </c>
      <c r="N275">
        <v>20006505.52</v>
      </c>
      <c r="S275" t="s">
        <v>84</v>
      </c>
      <c r="T275" t="s">
        <v>167</v>
      </c>
      <c r="U275" t="s">
        <v>496</v>
      </c>
      <c r="V275" t="s">
        <v>479</v>
      </c>
      <c r="W275" t="s">
        <v>313</v>
      </c>
      <c r="X275" t="s">
        <v>286</v>
      </c>
      <c r="Y275" t="s">
        <v>480</v>
      </c>
      <c r="Z275" t="s">
        <v>315</v>
      </c>
      <c r="AA275" t="s">
        <v>289</v>
      </c>
      <c r="AB275" t="s">
        <v>58</v>
      </c>
      <c r="AC275" t="s">
        <v>497</v>
      </c>
      <c r="AU275">
        <v>23259735.079999998</v>
      </c>
    </row>
    <row r="276" spans="1:48" x14ac:dyDescent="0.2">
      <c r="A276" t="s">
        <v>495</v>
      </c>
      <c r="B276" t="s">
        <v>76</v>
      </c>
      <c r="C276">
        <v>12080526</v>
      </c>
      <c r="H276">
        <v>-9152534</v>
      </c>
      <c r="I276">
        <v>7.2122841231734203</v>
      </c>
      <c r="N276">
        <v>33762642</v>
      </c>
      <c r="O276">
        <v>133175480</v>
      </c>
      <c r="P276">
        <v>14.8242491786025</v>
      </c>
      <c r="S276" t="s">
        <v>84</v>
      </c>
      <c r="T276" t="s">
        <v>167</v>
      </c>
      <c r="U276" t="s">
        <v>496</v>
      </c>
      <c r="V276" t="s">
        <v>479</v>
      </c>
      <c r="W276" t="s">
        <v>313</v>
      </c>
      <c r="X276" t="s">
        <v>286</v>
      </c>
      <c r="Y276" t="s">
        <v>480</v>
      </c>
      <c r="Z276" t="s">
        <v>315</v>
      </c>
      <c r="AA276" t="s">
        <v>289</v>
      </c>
      <c r="AB276" t="s">
        <v>58</v>
      </c>
      <c r="AC276" t="s">
        <v>497</v>
      </c>
      <c r="AD276">
        <v>79.508077711185706</v>
      </c>
      <c r="AE276">
        <v>9604994</v>
      </c>
      <c r="AF276">
        <v>123570486</v>
      </c>
      <c r="AH276">
        <v>82.027132171778206</v>
      </c>
      <c r="AI276">
        <v>92.787715876826596</v>
      </c>
      <c r="AK276">
        <v>98.361279569621502</v>
      </c>
      <c r="AM276">
        <v>19742265</v>
      </c>
      <c r="AN276">
        <v>19742265</v>
      </c>
      <c r="AO276">
        <v>7480348</v>
      </c>
      <c r="AP276">
        <v>7480348</v>
      </c>
      <c r="AQ276">
        <v>4432539</v>
      </c>
      <c r="AT276">
        <v>80.334080468463796</v>
      </c>
      <c r="AU276">
        <v>42915176</v>
      </c>
      <c r="AV276">
        <v>125.025512645471</v>
      </c>
    </row>
    <row r="277" spans="1:48" x14ac:dyDescent="0.2">
      <c r="A277" t="s">
        <v>495</v>
      </c>
      <c r="B277" t="s">
        <v>95</v>
      </c>
      <c r="C277">
        <v>3590405</v>
      </c>
      <c r="D277">
        <v>993440</v>
      </c>
      <c r="E277">
        <v>14062</v>
      </c>
      <c r="F277">
        <v>2324246</v>
      </c>
      <c r="G277">
        <v>5484459</v>
      </c>
      <c r="H277">
        <v>-12111114</v>
      </c>
      <c r="I277">
        <v>6.4003740272865697</v>
      </c>
      <c r="L277">
        <v>108355</v>
      </c>
      <c r="M277">
        <v>3641075</v>
      </c>
      <c r="N277">
        <v>43312933</v>
      </c>
      <c r="O277">
        <v>137510823</v>
      </c>
      <c r="P277">
        <v>13.935260208572799</v>
      </c>
      <c r="Q277">
        <v>851481</v>
      </c>
      <c r="R277">
        <v>172921</v>
      </c>
      <c r="S277" t="s">
        <v>84</v>
      </c>
      <c r="T277" t="s">
        <v>167</v>
      </c>
      <c r="U277" t="s">
        <v>496</v>
      </c>
      <c r="V277" t="s">
        <v>479</v>
      </c>
      <c r="W277" t="s">
        <v>313</v>
      </c>
      <c r="X277" t="s">
        <v>286</v>
      </c>
      <c r="Y277" t="s">
        <v>480</v>
      </c>
      <c r="Z277" t="s">
        <v>315</v>
      </c>
      <c r="AA277" t="s">
        <v>289</v>
      </c>
      <c r="AB277" t="s">
        <v>58</v>
      </c>
      <c r="AC277" t="s">
        <v>497</v>
      </c>
      <c r="AD277">
        <v>245.13131526944699</v>
      </c>
      <c r="AE277">
        <v>8801207</v>
      </c>
      <c r="AF277">
        <v>128709616</v>
      </c>
      <c r="AG277">
        <v>112588046</v>
      </c>
      <c r="AH277">
        <v>81.875770607525197</v>
      </c>
      <c r="AI277">
        <v>93.599625972713397</v>
      </c>
      <c r="AK277">
        <v>121.146005749873</v>
      </c>
      <c r="AL277">
        <v>4560175</v>
      </c>
      <c r="AM277">
        <v>22069885</v>
      </c>
      <c r="AN277">
        <v>19162491</v>
      </c>
      <c r="AO277">
        <v>5260671</v>
      </c>
      <c r="AP277">
        <v>5260671</v>
      </c>
      <c r="AQ277">
        <v>8463852</v>
      </c>
      <c r="AR277">
        <v>2116023</v>
      </c>
      <c r="AS277">
        <v>1803648</v>
      </c>
      <c r="AT277">
        <v>81.727711037904896</v>
      </c>
      <c r="AU277">
        <v>55424047</v>
      </c>
      <c r="AV277">
        <v>155.02071671164001</v>
      </c>
    </row>
    <row r="278" spans="1:48" x14ac:dyDescent="0.2">
      <c r="A278" t="s">
        <v>495</v>
      </c>
      <c r="B278" t="s">
        <v>50</v>
      </c>
      <c r="C278">
        <v>11643744</v>
      </c>
      <c r="D278">
        <v>2217764</v>
      </c>
      <c r="E278">
        <v>277714</v>
      </c>
      <c r="F278">
        <v>5151954</v>
      </c>
      <c r="G278">
        <v>10713846</v>
      </c>
      <c r="H278">
        <v>-7942790</v>
      </c>
      <c r="I278">
        <v>2.8241854043348771</v>
      </c>
      <c r="L278">
        <v>139709</v>
      </c>
      <c r="M278">
        <v>4474519</v>
      </c>
      <c r="N278">
        <v>39004022</v>
      </c>
      <c r="O278">
        <v>156942954</v>
      </c>
      <c r="P278">
        <v>16.772105614884751</v>
      </c>
      <c r="Q278">
        <v>373156</v>
      </c>
      <c r="R278">
        <v>197677</v>
      </c>
      <c r="S278" t="s">
        <v>84</v>
      </c>
      <c r="T278" t="s">
        <v>167</v>
      </c>
      <c r="U278" t="s">
        <v>496</v>
      </c>
      <c r="V278" t="s">
        <v>479</v>
      </c>
      <c r="W278" t="s">
        <v>313</v>
      </c>
      <c r="X278" t="s">
        <v>286</v>
      </c>
      <c r="Y278" t="s">
        <v>480</v>
      </c>
      <c r="Z278" t="s">
        <v>315</v>
      </c>
      <c r="AA278" t="s">
        <v>289</v>
      </c>
      <c r="AB278" t="s">
        <v>58</v>
      </c>
      <c r="AC278" t="s">
        <v>497</v>
      </c>
      <c r="AD278">
        <v>38.066450104021527</v>
      </c>
      <c r="AE278">
        <v>4432360</v>
      </c>
      <c r="AF278">
        <v>152510594</v>
      </c>
      <c r="AG278">
        <v>132243805</v>
      </c>
      <c r="AH278">
        <v>84.262339677893408</v>
      </c>
      <c r="AI278">
        <v>97.175814595665116</v>
      </c>
      <c r="AK278">
        <v>92.068672422848195</v>
      </c>
      <c r="AL278">
        <v>10119690</v>
      </c>
      <c r="AM278">
        <v>36457279</v>
      </c>
      <c r="AN278">
        <v>26322638</v>
      </c>
      <c r="AO278">
        <v>-786369</v>
      </c>
      <c r="AP278">
        <v>-786369</v>
      </c>
      <c r="AQ278">
        <v>4693155</v>
      </c>
      <c r="AR278">
        <v>1769989</v>
      </c>
      <c r="AS278">
        <v>1021261</v>
      </c>
      <c r="AT278">
        <v>80.217458783363497</v>
      </c>
      <c r="AU278">
        <v>46946812</v>
      </c>
      <c r="AV278">
        <v>110.817562745838</v>
      </c>
    </row>
    <row r="279" spans="1:48" x14ac:dyDescent="0.2">
      <c r="A279" t="s">
        <v>498</v>
      </c>
      <c r="B279" t="s">
        <v>127</v>
      </c>
      <c r="C279">
        <v>6202728</v>
      </c>
      <c r="D279">
        <v>374181</v>
      </c>
      <c r="E279">
        <v>285621</v>
      </c>
      <c r="F279">
        <v>3713988</v>
      </c>
      <c r="G279">
        <v>5300334</v>
      </c>
      <c r="H279">
        <v>-3434726</v>
      </c>
      <c r="I279">
        <v>11.0882604925658</v>
      </c>
      <c r="L279">
        <v>0</v>
      </c>
      <c r="M279">
        <v>3117942</v>
      </c>
      <c r="N279">
        <v>33422370</v>
      </c>
      <c r="O279">
        <v>127519524</v>
      </c>
      <c r="P279">
        <v>24.235289648665901</v>
      </c>
      <c r="Q279">
        <v>810725</v>
      </c>
      <c r="R279">
        <v>104632</v>
      </c>
      <c r="S279" t="s">
        <v>63</v>
      </c>
      <c r="T279" t="s">
        <v>167</v>
      </c>
      <c r="U279" t="s">
        <v>499</v>
      </c>
      <c r="V279" t="s">
        <v>500</v>
      </c>
      <c r="W279" t="s">
        <v>313</v>
      </c>
      <c r="X279" t="s">
        <v>286</v>
      </c>
      <c r="Y279" t="s">
        <v>501</v>
      </c>
      <c r="Z279" t="s">
        <v>315</v>
      </c>
      <c r="AA279" t="s">
        <v>289</v>
      </c>
      <c r="AB279" t="s">
        <v>58</v>
      </c>
      <c r="AC279" t="s">
        <v>502</v>
      </c>
      <c r="AD279">
        <v>227.95932692841001</v>
      </c>
      <c r="AE279">
        <v>14139697</v>
      </c>
      <c r="AF279">
        <v>113379827</v>
      </c>
      <c r="AG279">
        <v>95603411</v>
      </c>
      <c r="AH279">
        <v>74.971587095949303</v>
      </c>
      <c r="AI279">
        <v>88.911739507434206</v>
      </c>
      <c r="AK279">
        <v>106.12164013973999</v>
      </c>
      <c r="AL279">
        <v>15698339</v>
      </c>
      <c r="AM279">
        <v>30565560</v>
      </c>
      <c r="AN279">
        <v>30904726</v>
      </c>
      <c r="AO279">
        <v>12277207</v>
      </c>
      <c r="AP279">
        <v>12277207</v>
      </c>
      <c r="AQ279">
        <v>10761128</v>
      </c>
      <c r="AR279">
        <v>537440</v>
      </c>
      <c r="AS279">
        <v>622358</v>
      </c>
      <c r="AT279">
        <v>79.310909326077706</v>
      </c>
      <c r="AU279">
        <v>36857096</v>
      </c>
      <c r="AV279">
        <v>117.027472268061</v>
      </c>
    </row>
    <row r="280" spans="1:48" x14ac:dyDescent="0.2">
      <c r="A280" t="s">
        <v>498</v>
      </c>
      <c r="B280" t="s">
        <v>50</v>
      </c>
      <c r="C280">
        <v>31210228</v>
      </c>
      <c r="D280">
        <v>716515</v>
      </c>
      <c r="E280">
        <v>178998</v>
      </c>
      <c r="F280">
        <v>4225335</v>
      </c>
      <c r="G280">
        <v>5444492</v>
      </c>
      <c r="H280">
        <v>-3906870</v>
      </c>
      <c r="I280">
        <v>4.5625373721477356</v>
      </c>
      <c r="M280">
        <v>3689617</v>
      </c>
      <c r="N280">
        <v>37415861</v>
      </c>
      <c r="O280">
        <v>132026798</v>
      </c>
      <c r="P280">
        <v>23.226632368983161</v>
      </c>
      <c r="Q280">
        <v>726832</v>
      </c>
      <c r="R280">
        <v>183263</v>
      </c>
      <c r="S280" t="s">
        <v>63</v>
      </c>
      <c r="T280" t="s">
        <v>167</v>
      </c>
      <c r="U280" t="s">
        <v>499</v>
      </c>
      <c r="V280" t="s">
        <v>500</v>
      </c>
      <c r="W280" t="s">
        <v>313</v>
      </c>
      <c r="X280" t="s">
        <v>286</v>
      </c>
      <c r="Y280" t="s">
        <v>501</v>
      </c>
      <c r="Z280" t="s">
        <v>315</v>
      </c>
      <c r="AA280" t="s">
        <v>289</v>
      </c>
      <c r="AB280" t="s">
        <v>58</v>
      </c>
      <c r="AC280" t="s">
        <v>502</v>
      </c>
      <c r="AD280">
        <v>19.300634394596539</v>
      </c>
      <c r="AE280">
        <v>6023772</v>
      </c>
      <c r="AF280">
        <v>126003026</v>
      </c>
      <c r="AG280">
        <v>106058435</v>
      </c>
      <c r="AH280">
        <v>80.330990834148679</v>
      </c>
      <c r="AI280">
        <v>95.437462627852284</v>
      </c>
      <c r="AK280">
        <v>106.899892705751</v>
      </c>
      <c r="AL280">
        <v>19669297</v>
      </c>
      <c r="AM280">
        <v>35558836</v>
      </c>
      <c r="AN280">
        <v>30665379</v>
      </c>
      <c r="AO280">
        <v>3904388</v>
      </c>
      <c r="AP280">
        <v>3904388</v>
      </c>
      <c r="AQ280">
        <v>2673567</v>
      </c>
      <c r="AR280">
        <v>135932</v>
      </c>
      <c r="AS280">
        <v>588555</v>
      </c>
      <c r="AT280">
        <v>78.175450361039196</v>
      </c>
      <c r="AU280">
        <v>41322731</v>
      </c>
      <c r="AV280">
        <v>118.062110349636</v>
      </c>
    </row>
    <row r="281" spans="1:48" x14ac:dyDescent="0.2">
      <c r="A281" t="s">
        <v>498</v>
      </c>
      <c r="B281" t="s">
        <v>88</v>
      </c>
      <c r="C281">
        <v>9829334</v>
      </c>
      <c r="D281">
        <v>593283</v>
      </c>
      <c r="E281">
        <v>152032</v>
      </c>
      <c r="F281">
        <v>3926602</v>
      </c>
      <c r="G281">
        <v>5022820</v>
      </c>
      <c r="H281">
        <v>12153406</v>
      </c>
      <c r="I281">
        <v>3.315980825867527</v>
      </c>
      <c r="L281">
        <v>0</v>
      </c>
      <c r="M281">
        <v>3872287</v>
      </c>
      <c r="N281">
        <v>33989943</v>
      </c>
      <c r="O281">
        <v>138474896</v>
      </c>
      <c r="P281">
        <v>27.31284665489115</v>
      </c>
      <c r="Q281">
        <v>607316</v>
      </c>
      <c r="R281">
        <v>180803</v>
      </c>
      <c r="S281" t="s">
        <v>63</v>
      </c>
      <c r="T281" t="s">
        <v>167</v>
      </c>
      <c r="U281" t="s">
        <v>499</v>
      </c>
      <c r="V281" t="s">
        <v>500</v>
      </c>
      <c r="W281" t="s">
        <v>313</v>
      </c>
      <c r="X281" t="s">
        <v>286</v>
      </c>
      <c r="Y281" t="s">
        <v>501</v>
      </c>
      <c r="Z281" t="s">
        <v>315</v>
      </c>
      <c r="AA281" t="s">
        <v>289</v>
      </c>
      <c r="AB281" t="s">
        <v>89</v>
      </c>
      <c r="AC281" t="s">
        <v>502</v>
      </c>
      <c r="AD281">
        <v>46.715281014970088</v>
      </c>
      <c r="AE281">
        <v>4591801</v>
      </c>
      <c r="AF281">
        <v>133883095</v>
      </c>
      <c r="AG281">
        <v>109701066</v>
      </c>
      <c r="AH281">
        <v>79.220905137924774</v>
      </c>
      <c r="AI281">
        <v>96.684019174132473</v>
      </c>
      <c r="AK281">
        <v>91.396000966365506</v>
      </c>
      <c r="AL281">
        <v>16877313</v>
      </c>
      <c r="AM281">
        <v>31936028</v>
      </c>
      <c r="AN281">
        <v>37821436</v>
      </c>
      <c r="AO281">
        <v>2358166</v>
      </c>
      <c r="AP281">
        <v>2358166</v>
      </c>
      <c r="AQ281">
        <v>-10650941</v>
      </c>
      <c r="AR281">
        <v>71287</v>
      </c>
      <c r="AS281">
        <v>632285</v>
      </c>
      <c r="AU281">
        <v>21836537</v>
      </c>
      <c r="AV281">
        <v>58.716549090831798</v>
      </c>
    </row>
    <row r="282" spans="1:48" x14ac:dyDescent="0.2">
      <c r="A282" t="s">
        <v>503</v>
      </c>
      <c r="B282" t="s">
        <v>102</v>
      </c>
      <c r="D282">
        <v>0</v>
      </c>
      <c r="E282">
        <v>0</v>
      </c>
      <c r="F282">
        <v>26624.78</v>
      </c>
      <c r="G282">
        <v>70596.479999999996</v>
      </c>
      <c r="H282">
        <v>362740.9</v>
      </c>
      <c r="I282">
        <v>16.574157176833701</v>
      </c>
      <c r="J282">
        <v>2004381.84</v>
      </c>
      <c r="K282">
        <v>58.931035198928903</v>
      </c>
      <c r="L282">
        <v>16896</v>
      </c>
      <c r="M282">
        <v>17298</v>
      </c>
      <c r="N282">
        <v>3665962.39</v>
      </c>
      <c r="O282">
        <v>3401233.04</v>
      </c>
      <c r="P282">
        <v>29.221932996393601</v>
      </c>
      <c r="R282">
        <v>167695.54</v>
      </c>
      <c r="T282" t="s">
        <v>167</v>
      </c>
      <c r="U282" t="s">
        <v>504</v>
      </c>
      <c r="V282" t="s">
        <v>489</v>
      </c>
      <c r="W282" t="s">
        <v>313</v>
      </c>
      <c r="X282" t="s">
        <v>286</v>
      </c>
      <c r="Y282" t="s">
        <v>490</v>
      </c>
      <c r="Z282" t="s">
        <v>315</v>
      </c>
      <c r="AA282" t="s">
        <v>289</v>
      </c>
      <c r="AB282" t="s">
        <v>58</v>
      </c>
      <c r="AC282" t="s">
        <v>505</v>
      </c>
      <c r="AE282">
        <v>563725.71</v>
      </c>
      <c r="AF282">
        <v>2977748.93</v>
      </c>
      <c r="AH282">
        <v>24.740248612897201</v>
      </c>
      <c r="AI282">
        <v>87.549100428590506</v>
      </c>
      <c r="AJ282">
        <v>676942.6</v>
      </c>
      <c r="AK282">
        <v>443.202731803181</v>
      </c>
      <c r="AL282">
        <v>204392</v>
      </c>
      <c r="AM282">
        <v>993906.04</v>
      </c>
      <c r="AN282">
        <v>993906.04</v>
      </c>
      <c r="AO282">
        <v>331832.65000000002</v>
      </c>
      <c r="AR282">
        <v>800</v>
      </c>
      <c r="AS282">
        <v>25255</v>
      </c>
      <c r="AU282">
        <v>3303221.49</v>
      </c>
      <c r="AV282">
        <v>399.34855636065998</v>
      </c>
    </row>
    <row r="283" spans="1:48" x14ac:dyDescent="0.2">
      <c r="A283" t="s">
        <v>506</v>
      </c>
      <c r="B283" t="s">
        <v>76</v>
      </c>
      <c r="C283">
        <v>195238</v>
      </c>
      <c r="H283">
        <v>91501</v>
      </c>
      <c r="I283">
        <v>6.50176774618485</v>
      </c>
      <c r="N283">
        <v>603357</v>
      </c>
      <c r="O283">
        <v>1837085</v>
      </c>
      <c r="P283">
        <v>27.3375483442519</v>
      </c>
      <c r="T283" t="s">
        <v>167</v>
      </c>
      <c r="U283" t="s">
        <v>507</v>
      </c>
      <c r="V283" t="s">
        <v>508</v>
      </c>
      <c r="W283" t="s">
        <v>313</v>
      </c>
      <c r="X283" t="s">
        <v>286</v>
      </c>
      <c r="Y283" t="s">
        <v>509</v>
      </c>
      <c r="Z283" t="s">
        <v>315</v>
      </c>
      <c r="AA283" t="s">
        <v>289</v>
      </c>
      <c r="AB283" t="s">
        <v>58</v>
      </c>
      <c r="AC283" t="s">
        <v>510</v>
      </c>
      <c r="AD283">
        <v>61.178151794220398</v>
      </c>
      <c r="AE283">
        <v>119443</v>
      </c>
      <c r="AF283">
        <v>1717642</v>
      </c>
      <c r="AH283">
        <v>24.843869499778201</v>
      </c>
      <c r="AI283">
        <v>93.498232253815104</v>
      </c>
      <c r="AK283">
        <v>126.457387511484</v>
      </c>
      <c r="AM283">
        <v>502214</v>
      </c>
      <c r="AN283">
        <v>502214</v>
      </c>
      <c r="AO283">
        <v>74575</v>
      </c>
      <c r="AP283">
        <v>74575</v>
      </c>
      <c r="AU283">
        <v>511856</v>
      </c>
      <c r="AV283">
        <v>107.27972418001001</v>
      </c>
    </row>
    <row r="284" spans="1:48" x14ac:dyDescent="0.2">
      <c r="A284" t="s">
        <v>506</v>
      </c>
      <c r="B284" t="s">
        <v>86</v>
      </c>
      <c r="C284">
        <v>294088</v>
      </c>
      <c r="H284">
        <v>21086</v>
      </c>
      <c r="I284">
        <v>2.3331056803143602</v>
      </c>
      <c r="N284">
        <v>369718</v>
      </c>
      <c r="O284">
        <v>1973764</v>
      </c>
      <c r="P284">
        <v>30.920971301533498</v>
      </c>
      <c r="T284" t="s">
        <v>167</v>
      </c>
      <c r="U284" t="s">
        <v>507</v>
      </c>
      <c r="V284" t="s">
        <v>508</v>
      </c>
      <c r="W284" t="s">
        <v>313</v>
      </c>
      <c r="X284" t="s">
        <v>286</v>
      </c>
      <c r="Y284" t="s">
        <v>509</v>
      </c>
      <c r="Z284" t="s">
        <v>315</v>
      </c>
      <c r="AA284" t="s">
        <v>289</v>
      </c>
      <c r="AB284" t="s">
        <v>58</v>
      </c>
      <c r="AC284" t="s">
        <v>510</v>
      </c>
      <c r="AD284">
        <v>15.658578384701199</v>
      </c>
      <c r="AE284">
        <v>46050</v>
      </c>
      <c r="AF284">
        <v>1927715</v>
      </c>
      <c r="AH284">
        <v>25.951633528628498</v>
      </c>
      <c r="AI284">
        <v>97.666944984304095</v>
      </c>
      <c r="AK284">
        <v>69.044687621999998</v>
      </c>
      <c r="AM284">
        <v>610307</v>
      </c>
      <c r="AN284">
        <v>610307</v>
      </c>
      <c r="AO284">
        <v>19531</v>
      </c>
      <c r="AP284">
        <v>19531</v>
      </c>
      <c r="AQ284">
        <v>-296234</v>
      </c>
      <c r="AU284">
        <v>348632</v>
      </c>
      <c r="AV284">
        <v>65.106885613000003</v>
      </c>
    </row>
    <row r="285" spans="1:48" x14ac:dyDescent="0.2">
      <c r="A285" t="s">
        <v>506</v>
      </c>
      <c r="B285" t="s">
        <v>60</v>
      </c>
      <c r="C285">
        <v>239273</v>
      </c>
      <c r="D285">
        <v>0</v>
      </c>
      <c r="E285">
        <v>0</v>
      </c>
      <c r="F285">
        <v>91488</v>
      </c>
      <c r="G285">
        <v>11144</v>
      </c>
      <c r="H285">
        <v>-156287</v>
      </c>
      <c r="I285">
        <v>9.6376217046881507</v>
      </c>
      <c r="L285">
        <v>0</v>
      </c>
      <c r="M285">
        <v>112968</v>
      </c>
      <c r="N285">
        <v>484055</v>
      </c>
      <c r="O285">
        <v>1957402</v>
      </c>
      <c r="P285">
        <v>32.003901089301003</v>
      </c>
      <c r="Q285">
        <v>103480</v>
      </c>
      <c r="R285">
        <v>0</v>
      </c>
      <c r="T285" t="s">
        <v>167</v>
      </c>
      <c r="U285" t="s">
        <v>507</v>
      </c>
      <c r="V285" t="s">
        <v>508</v>
      </c>
      <c r="W285" t="s">
        <v>313</v>
      </c>
      <c r="X285" t="s">
        <v>286</v>
      </c>
      <c r="Y285" t="s">
        <v>509</v>
      </c>
      <c r="Z285" t="s">
        <v>315</v>
      </c>
      <c r="AA285" t="s">
        <v>289</v>
      </c>
      <c r="AB285" t="s">
        <v>58</v>
      </c>
      <c r="AC285" t="s">
        <v>510</v>
      </c>
      <c r="AD285">
        <v>78.841741441784094</v>
      </c>
      <c r="AE285">
        <v>188647</v>
      </c>
      <c r="AF285">
        <v>1768756</v>
      </c>
      <c r="AG285">
        <v>463741</v>
      </c>
      <c r="AH285">
        <v>23.691658637316198</v>
      </c>
      <c r="AI285">
        <v>90.362429383437799</v>
      </c>
      <c r="AK285">
        <v>98.521107490236105</v>
      </c>
      <c r="AL285">
        <v>143019</v>
      </c>
      <c r="AM285">
        <v>731560</v>
      </c>
      <c r="AN285">
        <v>626445</v>
      </c>
      <c r="AO285">
        <v>90374</v>
      </c>
      <c r="AP285">
        <v>90374</v>
      </c>
      <c r="AQ285">
        <v>39588</v>
      </c>
      <c r="AR285">
        <v>120449</v>
      </c>
      <c r="AS285">
        <v>149012</v>
      </c>
      <c r="AU285">
        <v>640342</v>
      </c>
      <c r="AV285">
        <v>130.330650468465</v>
      </c>
    </row>
    <row r="286" spans="1:48" x14ac:dyDescent="0.2">
      <c r="A286" t="s">
        <v>506</v>
      </c>
      <c r="B286" t="s">
        <v>50</v>
      </c>
      <c r="C286">
        <v>132917</v>
      </c>
      <c r="D286">
        <v>0</v>
      </c>
      <c r="E286">
        <v>0</v>
      </c>
      <c r="F286">
        <v>136779</v>
      </c>
      <c r="G286">
        <v>300</v>
      </c>
      <c r="H286">
        <v>-274201</v>
      </c>
      <c r="I286">
        <v>5.4365683578040578</v>
      </c>
      <c r="L286">
        <v>0</v>
      </c>
      <c r="M286">
        <v>131358</v>
      </c>
      <c r="N286">
        <v>985964</v>
      </c>
      <c r="O286">
        <v>2394562</v>
      </c>
      <c r="P286">
        <v>32.019467443315307</v>
      </c>
      <c r="Q286">
        <v>27667</v>
      </c>
      <c r="R286">
        <v>0</v>
      </c>
      <c r="T286" t="s">
        <v>167</v>
      </c>
      <c r="U286" t="s">
        <v>507</v>
      </c>
      <c r="V286" t="s">
        <v>508</v>
      </c>
      <c r="W286" t="s">
        <v>313</v>
      </c>
      <c r="X286" t="s">
        <v>286</v>
      </c>
      <c r="Y286" t="s">
        <v>509</v>
      </c>
      <c r="Z286" t="s">
        <v>315</v>
      </c>
      <c r="AA286" t="s">
        <v>289</v>
      </c>
      <c r="AB286" t="s">
        <v>58</v>
      </c>
      <c r="AC286" t="s">
        <v>510</v>
      </c>
      <c r="AD286">
        <v>97.942324909530015</v>
      </c>
      <c r="AE286">
        <v>130182</v>
      </c>
      <c r="AF286">
        <v>2264380</v>
      </c>
      <c r="AG286">
        <v>599594</v>
      </c>
      <c r="AH286">
        <v>25.039819390769591</v>
      </c>
      <c r="AI286">
        <v>94.563431642195937</v>
      </c>
      <c r="AK286">
        <v>156.75241788039099</v>
      </c>
      <c r="AL286">
        <v>68125</v>
      </c>
      <c r="AM286">
        <v>792608</v>
      </c>
      <c r="AN286">
        <v>766726</v>
      </c>
      <c r="AO286">
        <v>-39219</v>
      </c>
      <c r="AP286">
        <v>-39219</v>
      </c>
      <c r="AQ286">
        <v>56943</v>
      </c>
      <c r="AR286">
        <v>283964</v>
      </c>
      <c r="AS286">
        <v>144415</v>
      </c>
      <c r="AU286">
        <v>1260165</v>
      </c>
      <c r="AV286">
        <v>200.34596666637199</v>
      </c>
    </row>
    <row r="287" spans="1:48" x14ac:dyDescent="0.2">
      <c r="A287" t="s">
        <v>511</v>
      </c>
      <c r="B287" t="s">
        <v>95</v>
      </c>
      <c r="C287">
        <v>70231730</v>
      </c>
      <c r="D287">
        <v>27899369</v>
      </c>
      <c r="E287">
        <v>18690461</v>
      </c>
      <c r="F287">
        <v>8324637</v>
      </c>
      <c r="G287">
        <v>1182005</v>
      </c>
      <c r="H287">
        <v>5741422</v>
      </c>
      <c r="I287">
        <v>0.51318424312343502</v>
      </c>
      <c r="N287">
        <v>61206802</v>
      </c>
      <c r="O287">
        <v>49327898</v>
      </c>
      <c r="P287">
        <v>87.388631479898095</v>
      </c>
      <c r="S287" t="s">
        <v>86</v>
      </c>
      <c r="T287" t="s">
        <v>167</v>
      </c>
      <c r="U287" t="s">
        <v>512</v>
      </c>
      <c r="V287" t="s">
        <v>479</v>
      </c>
      <c r="W287" t="s">
        <v>313</v>
      </c>
      <c r="X287" t="s">
        <v>286</v>
      </c>
      <c r="Y287" t="s">
        <v>480</v>
      </c>
      <c r="Z287" t="s">
        <v>315</v>
      </c>
      <c r="AA287" t="s">
        <v>289</v>
      </c>
      <c r="AB287" t="s">
        <v>58</v>
      </c>
      <c r="AC287" t="s">
        <v>513</v>
      </c>
      <c r="AD287">
        <v>0.36043964743571</v>
      </c>
      <c r="AE287">
        <v>253143</v>
      </c>
      <c r="AF287">
        <v>49074756</v>
      </c>
      <c r="AG287">
        <v>14814640</v>
      </c>
      <c r="AH287">
        <v>30.0329845800443</v>
      </c>
      <c r="AI287">
        <v>99.486817784126899</v>
      </c>
      <c r="AK287">
        <v>448.99762150625901</v>
      </c>
      <c r="AM287">
        <v>58071045</v>
      </c>
      <c r="AN287">
        <v>43106975</v>
      </c>
      <c r="AO287">
        <v>102345</v>
      </c>
      <c r="AP287">
        <v>102345</v>
      </c>
      <c r="AQ287">
        <v>-54755324</v>
      </c>
      <c r="AS287">
        <v>1974573</v>
      </c>
      <c r="AT287">
        <v>19.116604578707399</v>
      </c>
      <c r="AU287">
        <v>55465380</v>
      </c>
      <c r="AV287">
        <v>406.88000160408302</v>
      </c>
    </row>
    <row r="288" spans="1:48" x14ac:dyDescent="0.2">
      <c r="A288" t="s">
        <v>511</v>
      </c>
      <c r="B288" t="s">
        <v>60</v>
      </c>
      <c r="C288">
        <v>116275027</v>
      </c>
      <c r="D288">
        <v>23677989</v>
      </c>
      <c r="E288">
        <v>36360159</v>
      </c>
      <c r="F288">
        <v>10303337</v>
      </c>
      <c r="G288">
        <v>4316318</v>
      </c>
      <c r="H288">
        <v>-27928513</v>
      </c>
      <c r="I288">
        <v>2.58887761840773</v>
      </c>
      <c r="L288">
        <v>0</v>
      </c>
      <c r="M288">
        <v>0</v>
      </c>
      <c r="N288">
        <v>26784391</v>
      </c>
      <c r="O288">
        <v>52211120</v>
      </c>
      <c r="P288">
        <v>86.767832216585305</v>
      </c>
      <c r="Q288">
        <v>0</v>
      </c>
      <c r="R288">
        <v>0</v>
      </c>
      <c r="S288" t="s">
        <v>86</v>
      </c>
      <c r="T288" t="s">
        <v>167</v>
      </c>
      <c r="U288" t="s">
        <v>512</v>
      </c>
      <c r="V288" t="s">
        <v>479</v>
      </c>
      <c r="W288" t="s">
        <v>313</v>
      </c>
      <c r="X288" t="s">
        <v>286</v>
      </c>
      <c r="Y288" t="s">
        <v>480</v>
      </c>
      <c r="Z288" t="s">
        <v>315</v>
      </c>
      <c r="AA288" t="s">
        <v>289</v>
      </c>
      <c r="AB288" t="s">
        <v>58</v>
      </c>
      <c r="AC288" t="s">
        <v>513</v>
      </c>
      <c r="AD288">
        <v>1.16248693711333</v>
      </c>
      <c r="AE288">
        <v>1351682</v>
      </c>
      <c r="AF288">
        <v>50859438</v>
      </c>
      <c r="AG288">
        <v>14045480</v>
      </c>
      <c r="AH288">
        <v>26.901319105968199</v>
      </c>
      <c r="AI288">
        <v>97.411122381592307</v>
      </c>
      <c r="AK288">
        <v>189.58881850011801</v>
      </c>
      <c r="AL288">
        <v>33222</v>
      </c>
      <c r="AM288">
        <v>76331379</v>
      </c>
      <c r="AN288">
        <v>45302457</v>
      </c>
      <c r="AO288">
        <v>43796</v>
      </c>
      <c r="AP288">
        <v>43796</v>
      </c>
      <c r="AQ288">
        <v>-35396112</v>
      </c>
      <c r="AR288">
        <v>396062</v>
      </c>
      <c r="AS288">
        <v>1244292</v>
      </c>
      <c r="AT288">
        <v>21.8434036172177</v>
      </c>
      <c r="AU288">
        <v>54712904</v>
      </c>
      <c r="AV288">
        <v>387.276112645995</v>
      </c>
    </row>
    <row r="289" spans="1:48" x14ac:dyDescent="0.2">
      <c r="A289" t="s">
        <v>511</v>
      </c>
      <c r="B289" t="s">
        <v>50</v>
      </c>
      <c r="C289">
        <v>32677341</v>
      </c>
      <c r="D289">
        <v>26221183</v>
      </c>
      <c r="E289">
        <v>10801480</v>
      </c>
      <c r="F289">
        <v>4943957</v>
      </c>
      <c r="G289">
        <v>18496505</v>
      </c>
      <c r="H289">
        <v>197113979</v>
      </c>
      <c r="I289">
        <v>12.52220016758953</v>
      </c>
      <c r="L289">
        <v>0</v>
      </c>
      <c r="M289">
        <v>0</v>
      </c>
      <c r="N289">
        <v>226508652</v>
      </c>
      <c r="O289">
        <v>35997476</v>
      </c>
      <c r="P289">
        <v>79.391374550815726</v>
      </c>
      <c r="Q289">
        <v>0</v>
      </c>
      <c r="R289">
        <v>30882</v>
      </c>
      <c r="S289" t="s">
        <v>86</v>
      </c>
      <c r="T289" t="s">
        <v>167</v>
      </c>
      <c r="U289" t="s">
        <v>512</v>
      </c>
      <c r="V289" t="s">
        <v>479</v>
      </c>
      <c r="W289" t="s">
        <v>313</v>
      </c>
      <c r="X289" t="s">
        <v>286</v>
      </c>
      <c r="Y289" t="s">
        <v>480</v>
      </c>
      <c r="Z289" t="s">
        <v>315</v>
      </c>
      <c r="AA289" t="s">
        <v>289</v>
      </c>
      <c r="AB289" t="s">
        <v>58</v>
      </c>
      <c r="AC289" t="s">
        <v>513</v>
      </c>
      <c r="AD289">
        <v>13.794500599054251</v>
      </c>
      <c r="AE289">
        <v>4507676</v>
      </c>
      <c r="AF289">
        <v>31489800</v>
      </c>
      <c r="AG289">
        <v>13135110</v>
      </c>
      <c r="AH289">
        <v>36.488974949243662</v>
      </c>
      <c r="AI289">
        <v>87.477799832410469</v>
      </c>
      <c r="AK289">
        <v>2589.5088161880999</v>
      </c>
      <c r="AL289">
        <v>375</v>
      </c>
      <c r="AM289">
        <v>61411486</v>
      </c>
      <c r="AN289">
        <v>28578891</v>
      </c>
      <c r="AO289">
        <v>172362</v>
      </c>
      <c r="AP289">
        <v>172362</v>
      </c>
      <c r="AQ289">
        <v>11142841</v>
      </c>
      <c r="AR289">
        <v>403218</v>
      </c>
      <c r="AS289">
        <v>513886</v>
      </c>
      <c r="AT289">
        <v>28.735209772570698</v>
      </c>
      <c r="AU289">
        <v>29394673</v>
      </c>
      <c r="AV289">
        <v>336.04793552197901</v>
      </c>
    </row>
    <row r="290" spans="1:48" x14ac:dyDescent="0.2">
      <c r="A290" t="s">
        <v>514</v>
      </c>
      <c r="B290" t="s">
        <v>102</v>
      </c>
      <c r="S290" t="s">
        <v>63</v>
      </c>
      <c r="T290" t="s">
        <v>167</v>
      </c>
      <c r="U290" t="s">
        <v>515</v>
      </c>
      <c r="V290" t="s">
        <v>479</v>
      </c>
      <c r="W290" t="s">
        <v>313</v>
      </c>
      <c r="X290" t="s">
        <v>286</v>
      </c>
      <c r="Y290" t="s">
        <v>480</v>
      </c>
      <c r="Z290" t="s">
        <v>315</v>
      </c>
      <c r="AA290" t="s">
        <v>289</v>
      </c>
      <c r="AB290" t="s">
        <v>58</v>
      </c>
      <c r="AC290" t="s">
        <v>516</v>
      </c>
      <c r="AT290">
        <v>82.009043689542693</v>
      </c>
    </row>
    <row r="291" spans="1:48" x14ac:dyDescent="0.2">
      <c r="A291" t="s">
        <v>514</v>
      </c>
      <c r="B291" t="s">
        <v>49</v>
      </c>
      <c r="C291">
        <v>5321813</v>
      </c>
      <c r="H291">
        <v>-6164155.3399999999</v>
      </c>
      <c r="I291">
        <v>3.9817443479980401</v>
      </c>
      <c r="N291">
        <v>14761227.93</v>
      </c>
      <c r="O291">
        <v>120317368</v>
      </c>
      <c r="P291">
        <v>13.8819650709115</v>
      </c>
      <c r="S291" t="s">
        <v>63</v>
      </c>
      <c r="T291" t="s">
        <v>167</v>
      </c>
      <c r="U291" t="s">
        <v>515</v>
      </c>
      <c r="V291" t="s">
        <v>479</v>
      </c>
      <c r="W291" t="s">
        <v>313</v>
      </c>
      <c r="X291" t="s">
        <v>286</v>
      </c>
      <c r="Y291" t="s">
        <v>480</v>
      </c>
      <c r="Z291" t="s">
        <v>315</v>
      </c>
      <c r="AA291" t="s">
        <v>289</v>
      </c>
      <c r="AB291" t="s">
        <v>58</v>
      </c>
      <c r="AC291" t="s">
        <v>516</v>
      </c>
      <c r="AD291">
        <v>90.020637703729903</v>
      </c>
      <c r="AE291">
        <v>4790730</v>
      </c>
      <c r="AF291">
        <v>115475979</v>
      </c>
      <c r="AH291">
        <v>77.147902703456793</v>
      </c>
      <c r="AI291">
        <v>95.976151173785695</v>
      </c>
      <c r="AK291">
        <v>47</v>
      </c>
      <c r="AN291">
        <v>16702415</v>
      </c>
      <c r="AO291">
        <v>1488972</v>
      </c>
      <c r="AT291">
        <v>84.604670147123301</v>
      </c>
      <c r="AU291">
        <v>20925383.27</v>
      </c>
      <c r="AV291">
        <v>66</v>
      </c>
    </row>
    <row r="292" spans="1:48" x14ac:dyDescent="0.2">
      <c r="A292" t="s">
        <v>514</v>
      </c>
      <c r="B292" t="s">
        <v>76</v>
      </c>
      <c r="C292">
        <v>7757482</v>
      </c>
      <c r="H292">
        <v>-840477</v>
      </c>
      <c r="I292">
        <v>5.61739776831282</v>
      </c>
      <c r="N292">
        <v>17122018</v>
      </c>
      <c r="O292">
        <v>120055536</v>
      </c>
      <c r="P292">
        <v>12.8659431415141</v>
      </c>
      <c r="S292" t="s">
        <v>63</v>
      </c>
      <c r="T292" t="s">
        <v>167</v>
      </c>
      <c r="U292" t="s">
        <v>515</v>
      </c>
      <c r="V292" t="s">
        <v>479</v>
      </c>
      <c r="W292" t="s">
        <v>313</v>
      </c>
      <c r="X292" t="s">
        <v>286</v>
      </c>
      <c r="Y292" t="s">
        <v>480</v>
      </c>
      <c r="Z292" t="s">
        <v>315</v>
      </c>
      <c r="AA292" t="s">
        <v>289</v>
      </c>
      <c r="AB292" t="s">
        <v>58</v>
      </c>
      <c r="AC292" t="s">
        <v>516</v>
      </c>
      <c r="AD292">
        <v>86.9353870237791</v>
      </c>
      <c r="AE292">
        <v>6743997</v>
      </c>
      <c r="AF292">
        <v>113311536</v>
      </c>
      <c r="AH292">
        <v>77.3175274482969</v>
      </c>
      <c r="AI292">
        <v>94.382599732843602</v>
      </c>
      <c r="AK292">
        <v>54.398048932987699</v>
      </c>
      <c r="AM292">
        <v>15446277</v>
      </c>
      <c r="AN292">
        <v>15446277</v>
      </c>
      <c r="AO292">
        <v>3556527</v>
      </c>
      <c r="AP292">
        <v>3556527</v>
      </c>
      <c r="AT292">
        <v>84.658650006622196</v>
      </c>
      <c r="AU292">
        <v>17962495</v>
      </c>
      <c r="AV292">
        <v>57.068312973888197</v>
      </c>
    </row>
    <row r="293" spans="1:48" x14ac:dyDescent="0.2">
      <c r="A293" t="s">
        <v>514</v>
      </c>
      <c r="B293" t="s">
        <v>50</v>
      </c>
      <c r="C293">
        <v>9396975</v>
      </c>
      <c r="D293">
        <v>5175652</v>
      </c>
      <c r="E293">
        <v>3585478</v>
      </c>
      <c r="F293">
        <v>6207789</v>
      </c>
      <c r="G293">
        <v>2748237</v>
      </c>
      <c r="H293">
        <v>-13531422</v>
      </c>
      <c r="I293">
        <v>-0.69419274330223446</v>
      </c>
      <c r="L293">
        <v>833620</v>
      </c>
      <c r="M293">
        <v>608956</v>
      </c>
      <c r="N293">
        <v>13544291</v>
      </c>
      <c r="O293">
        <v>149645615</v>
      </c>
      <c r="P293">
        <v>13.87710358235355</v>
      </c>
      <c r="Q293">
        <v>28417</v>
      </c>
      <c r="R293">
        <v>77973</v>
      </c>
      <c r="S293" t="s">
        <v>63</v>
      </c>
      <c r="T293" t="s">
        <v>167</v>
      </c>
      <c r="U293" t="s">
        <v>515</v>
      </c>
      <c r="V293" t="s">
        <v>479</v>
      </c>
      <c r="W293" t="s">
        <v>313</v>
      </c>
      <c r="X293" t="s">
        <v>286</v>
      </c>
      <c r="Y293" t="s">
        <v>480</v>
      </c>
      <c r="Z293" t="s">
        <v>315</v>
      </c>
      <c r="AA293" t="s">
        <v>289</v>
      </c>
      <c r="AB293" t="s">
        <v>58</v>
      </c>
      <c r="AC293" t="s">
        <v>516</v>
      </c>
      <c r="AD293">
        <v>-11.054929910955391</v>
      </c>
      <c r="AE293">
        <v>-1038829</v>
      </c>
      <c r="AF293">
        <v>150684444</v>
      </c>
      <c r="AG293">
        <v>110496620</v>
      </c>
      <c r="AH293">
        <v>73.838862568742826</v>
      </c>
      <c r="AI293">
        <v>100.6941927433022</v>
      </c>
      <c r="AK293">
        <v>32.358647187230602</v>
      </c>
      <c r="AL293">
        <v>100248</v>
      </c>
      <c r="AM293">
        <v>23479787</v>
      </c>
      <c r="AN293">
        <v>20766477</v>
      </c>
      <c r="AO293">
        <v>-4257289</v>
      </c>
      <c r="AP293">
        <v>-4257289</v>
      </c>
      <c r="AQ293">
        <v>-8097086</v>
      </c>
      <c r="AR293">
        <v>3624507</v>
      </c>
      <c r="AS293">
        <v>488910</v>
      </c>
      <c r="AT293">
        <v>83.217740106930705</v>
      </c>
      <c r="AU293">
        <v>27075713</v>
      </c>
      <c r="AV293">
        <v>64.686549064082598</v>
      </c>
    </row>
    <row r="294" spans="1:48" x14ac:dyDescent="0.2">
      <c r="A294" t="s">
        <v>517</v>
      </c>
      <c r="B294" t="s">
        <v>63</v>
      </c>
      <c r="C294">
        <v>3322283.21</v>
      </c>
      <c r="D294">
        <v>0</v>
      </c>
      <c r="E294">
        <v>0</v>
      </c>
      <c r="F294">
        <v>1315005.33</v>
      </c>
      <c r="G294">
        <v>1066357.51</v>
      </c>
      <c r="H294">
        <v>958192.31999999797</v>
      </c>
      <c r="I294">
        <v>18.428624158252099</v>
      </c>
      <c r="J294">
        <v>9297736.3100000005</v>
      </c>
      <c r="K294">
        <v>38.171422866349801</v>
      </c>
      <c r="L294">
        <v>668667.92000000004</v>
      </c>
      <c r="M294">
        <v>1493855.99</v>
      </c>
      <c r="N294">
        <v>11065271.310000001</v>
      </c>
      <c r="O294">
        <v>24357845.77</v>
      </c>
      <c r="P294">
        <v>49.187042495999798</v>
      </c>
      <c r="Q294">
        <v>771364.17</v>
      </c>
      <c r="R294">
        <v>560.66999999999996</v>
      </c>
      <c r="S294" t="s">
        <v>102</v>
      </c>
      <c r="T294" t="s">
        <v>103</v>
      </c>
      <c r="U294" t="s">
        <v>518</v>
      </c>
      <c r="V294" t="s">
        <v>519</v>
      </c>
      <c r="W294" t="s">
        <v>322</v>
      </c>
      <c r="X294" t="s">
        <v>323</v>
      </c>
      <c r="Y294" t="s">
        <v>520</v>
      </c>
      <c r="Z294" t="s">
        <v>325</v>
      </c>
      <c r="AA294" t="s">
        <v>326</v>
      </c>
      <c r="AB294" t="s">
        <v>58</v>
      </c>
      <c r="AC294" t="s">
        <v>521</v>
      </c>
      <c r="AD294">
        <v>135.11237803233499</v>
      </c>
      <c r="AE294">
        <v>4488815.8499999996</v>
      </c>
      <c r="AF294">
        <v>19828941.449999999</v>
      </c>
      <c r="AH294">
        <v>39.976045262561001</v>
      </c>
      <c r="AI294">
        <v>81.4067944974922</v>
      </c>
      <c r="AJ294">
        <v>5488017.4699999997</v>
      </c>
      <c r="AK294">
        <v>200.89310776597199</v>
      </c>
      <c r="AL294">
        <v>1498773.53</v>
      </c>
      <c r="AM294">
        <v>11980903.949999999</v>
      </c>
      <c r="AN294">
        <v>11980903.949999999</v>
      </c>
      <c r="AO294">
        <v>1981754.19</v>
      </c>
      <c r="AR294">
        <v>482958.85</v>
      </c>
      <c r="AS294">
        <v>1686587.52</v>
      </c>
      <c r="AU294">
        <v>10107078.99</v>
      </c>
      <c r="AV294">
        <v>183.496857135558</v>
      </c>
    </row>
    <row r="295" spans="1:48" x14ac:dyDescent="0.2">
      <c r="A295" t="s">
        <v>517</v>
      </c>
      <c r="B295" t="s">
        <v>62</v>
      </c>
      <c r="C295">
        <v>4232558.05</v>
      </c>
      <c r="D295">
        <v>0</v>
      </c>
      <c r="E295">
        <v>0</v>
      </c>
      <c r="F295">
        <v>1342378.63</v>
      </c>
      <c r="G295">
        <v>1335049.8799999999</v>
      </c>
      <c r="I295">
        <v>2.4357294739999999</v>
      </c>
      <c r="J295">
        <v>8506856.2400000002</v>
      </c>
      <c r="K295">
        <v>11.02707365</v>
      </c>
      <c r="L295">
        <v>911720.22</v>
      </c>
      <c r="M295">
        <v>1654651.9</v>
      </c>
      <c r="N295">
        <v>7381324.1100000003</v>
      </c>
      <c r="O295">
        <v>77145183.819999993</v>
      </c>
      <c r="P295">
        <v>13.130115610000001</v>
      </c>
      <c r="Q295">
        <v>761391.36</v>
      </c>
      <c r="R295">
        <v>1077.45</v>
      </c>
      <c r="S295" t="s">
        <v>102</v>
      </c>
      <c r="T295" t="s">
        <v>103</v>
      </c>
      <c r="U295" t="s">
        <v>518</v>
      </c>
      <c r="V295" t="s">
        <v>519</v>
      </c>
      <c r="W295" t="s">
        <v>322</v>
      </c>
      <c r="X295" t="s">
        <v>323</v>
      </c>
      <c r="Y295" t="s">
        <v>520</v>
      </c>
      <c r="Z295" t="s">
        <v>325</v>
      </c>
      <c r="AA295" t="s">
        <v>326</v>
      </c>
      <c r="AB295" t="s">
        <v>58</v>
      </c>
      <c r="AC295" t="s">
        <v>521</v>
      </c>
      <c r="AD295">
        <v>44.395090580000002</v>
      </c>
      <c r="AE295">
        <v>1879047.98</v>
      </c>
      <c r="AF295">
        <v>75245282.269999996</v>
      </c>
      <c r="AH295">
        <v>85.36508705</v>
      </c>
      <c r="AI295">
        <v>97.537238939999995</v>
      </c>
      <c r="AJ295">
        <v>2973537.17</v>
      </c>
      <c r="AK295">
        <v>35.314860940000003</v>
      </c>
      <c r="AL295">
        <v>1778195.35</v>
      </c>
      <c r="AM295">
        <v>10129251.82</v>
      </c>
      <c r="AN295">
        <v>10129251.82</v>
      </c>
      <c r="AO295">
        <v>448429.22</v>
      </c>
      <c r="AR295">
        <v>584222.14</v>
      </c>
      <c r="AS295">
        <v>1252615.54</v>
      </c>
      <c r="AT295">
        <v>82.070794022713301</v>
      </c>
      <c r="AU295">
        <v>8099801.2699999996</v>
      </c>
      <c r="AV295">
        <v>38.752309369999999</v>
      </c>
    </row>
    <row r="296" spans="1:48" x14ac:dyDescent="0.2">
      <c r="A296" t="s">
        <v>517</v>
      </c>
      <c r="B296" t="s">
        <v>85</v>
      </c>
      <c r="C296">
        <v>3298212</v>
      </c>
      <c r="D296">
        <v>468632.94</v>
      </c>
      <c r="E296">
        <v>115085.09</v>
      </c>
      <c r="F296">
        <v>2056782.77</v>
      </c>
      <c r="G296">
        <v>1558819.49</v>
      </c>
      <c r="H296">
        <v>-4622033</v>
      </c>
      <c r="I296">
        <v>3.3007162508143399</v>
      </c>
      <c r="J296">
        <v>8339659.1500000004</v>
      </c>
      <c r="K296">
        <v>10.256860209999999</v>
      </c>
      <c r="L296">
        <v>1082438.1100000001</v>
      </c>
      <c r="M296">
        <v>1440330.52</v>
      </c>
      <c r="N296">
        <v>9522953</v>
      </c>
      <c r="O296">
        <v>81308110</v>
      </c>
      <c r="P296">
        <v>14.5138953543503</v>
      </c>
      <c r="Q296">
        <v>816056.07</v>
      </c>
      <c r="R296">
        <v>998.1</v>
      </c>
      <c r="S296" t="s">
        <v>102</v>
      </c>
      <c r="T296" t="s">
        <v>103</v>
      </c>
      <c r="U296" t="s">
        <v>518</v>
      </c>
      <c r="V296" t="s">
        <v>519</v>
      </c>
      <c r="W296" t="s">
        <v>322</v>
      </c>
      <c r="X296" t="s">
        <v>323</v>
      </c>
      <c r="Y296" t="s">
        <v>520</v>
      </c>
      <c r="Z296" t="s">
        <v>325</v>
      </c>
      <c r="AA296" t="s">
        <v>326</v>
      </c>
      <c r="AB296" t="s">
        <v>58</v>
      </c>
      <c r="AC296" t="s">
        <v>521</v>
      </c>
      <c r="AD296">
        <v>81.369845237358902</v>
      </c>
      <c r="AE296">
        <v>2683750</v>
      </c>
      <c r="AF296">
        <v>78624360</v>
      </c>
      <c r="AH296">
        <v>83.905128283021199</v>
      </c>
      <c r="AI296">
        <v>96.699283749185696</v>
      </c>
      <c r="AJ296">
        <v>4099543.01</v>
      </c>
      <c r="AK296">
        <v>44</v>
      </c>
      <c r="AL296">
        <v>2240016.41</v>
      </c>
      <c r="AM296">
        <v>11868155.25</v>
      </c>
      <c r="AN296">
        <v>11800974</v>
      </c>
      <c r="AO296">
        <v>1273334</v>
      </c>
      <c r="AR296">
        <v>393043.1</v>
      </c>
      <c r="AS296">
        <v>1532116.69</v>
      </c>
      <c r="AT296">
        <v>82.788560035441193</v>
      </c>
      <c r="AU296">
        <v>14144986</v>
      </c>
      <c r="AV296">
        <v>65</v>
      </c>
    </row>
    <row r="297" spans="1:48" x14ac:dyDescent="0.2">
      <c r="A297" t="s">
        <v>522</v>
      </c>
      <c r="B297" t="s">
        <v>84</v>
      </c>
      <c r="C297">
        <v>2815480.99</v>
      </c>
      <c r="D297">
        <v>0</v>
      </c>
      <c r="E297">
        <v>0</v>
      </c>
      <c r="F297">
        <v>838777.19</v>
      </c>
      <c r="G297">
        <v>2236986.4300000002</v>
      </c>
      <c r="I297">
        <v>3.0271807632118399</v>
      </c>
      <c r="J297">
        <v>13729330.48</v>
      </c>
      <c r="K297">
        <v>14.107568162714999</v>
      </c>
      <c r="L297">
        <v>703237.47</v>
      </c>
      <c r="M297">
        <v>1641379.28</v>
      </c>
      <c r="N297">
        <v>7474650.6100000003</v>
      </c>
      <c r="O297">
        <v>97318902.319999993</v>
      </c>
      <c r="P297">
        <v>17.363353179259299</v>
      </c>
      <c r="Q297">
        <v>1236730.58</v>
      </c>
      <c r="R297">
        <v>12557.95</v>
      </c>
      <c r="S297" t="s">
        <v>102</v>
      </c>
      <c r="T297" t="s">
        <v>167</v>
      </c>
      <c r="U297" t="s">
        <v>523</v>
      </c>
      <c r="V297" t="s">
        <v>524</v>
      </c>
      <c r="W297" t="s">
        <v>285</v>
      </c>
      <c r="X297" t="s">
        <v>286</v>
      </c>
      <c r="Y297" t="s">
        <v>525</v>
      </c>
      <c r="Z297" t="s">
        <v>288</v>
      </c>
      <c r="AA297" t="s">
        <v>289</v>
      </c>
      <c r="AB297" t="s">
        <v>58</v>
      </c>
      <c r="AC297" t="s">
        <v>526</v>
      </c>
      <c r="AD297">
        <v>104.63644046838201</v>
      </c>
      <c r="AE297">
        <v>2946019.0899999598</v>
      </c>
      <c r="AF297">
        <v>94372883.230000004</v>
      </c>
      <c r="AH297">
        <v>80.645825547778401</v>
      </c>
      <c r="AI297">
        <v>96.972819236788098</v>
      </c>
      <c r="AJ297">
        <v>5428497.8199999603</v>
      </c>
      <c r="AK297">
        <v>28.5132140452036</v>
      </c>
      <c r="AL297">
        <v>3807641.91</v>
      </c>
      <c r="AM297">
        <v>16897824.719999999</v>
      </c>
      <c r="AN297">
        <v>16897824.719999999</v>
      </c>
      <c r="AO297">
        <v>1069341.31999996</v>
      </c>
      <c r="AR297">
        <v>1196514.8700000001</v>
      </c>
      <c r="AS297">
        <v>1189133.3700000001</v>
      </c>
      <c r="AT297">
        <v>82.926633881717706</v>
      </c>
      <c r="AU297">
        <v>9711099.2599999998</v>
      </c>
      <c r="AV297">
        <v>37.044494286348801</v>
      </c>
    </row>
    <row r="298" spans="1:48" x14ac:dyDescent="0.2">
      <c r="A298" t="s">
        <v>522</v>
      </c>
      <c r="B298" t="s">
        <v>127</v>
      </c>
      <c r="C298">
        <v>5038091</v>
      </c>
      <c r="D298">
        <v>645461</v>
      </c>
      <c r="E298">
        <v>1799160</v>
      </c>
      <c r="F298">
        <v>2246379</v>
      </c>
      <c r="G298">
        <v>3535873</v>
      </c>
      <c r="H298">
        <v>-6311272</v>
      </c>
      <c r="I298">
        <v>4.9251681312795998</v>
      </c>
      <c r="L298">
        <v>1273373</v>
      </c>
      <c r="M298">
        <v>1878599</v>
      </c>
      <c r="N298">
        <v>16752004</v>
      </c>
      <c r="O298">
        <v>117905782</v>
      </c>
      <c r="P298">
        <v>18.286580720867398</v>
      </c>
      <c r="Q298">
        <v>847963</v>
      </c>
      <c r="R298">
        <v>716931</v>
      </c>
      <c r="S298" t="s">
        <v>102</v>
      </c>
      <c r="T298" t="s">
        <v>167</v>
      </c>
      <c r="U298" t="s">
        <v>523</v>
      </c>
      <c r="V298" t="s">
        <v>524</v>
      </c>
      <c r="W298" t="s">
        <v>285</v>
      </c>
      <c r="X298" t="s">
        <v>286</v>
      </c>
      <c r="Y298" t="s">
        <v>525</v>
      </c>
      <c r="Z298" t="s">
        <v>288</v>
      </c>
      <c r="AA298" t="s">
        <v>289</v>
      </c>
      <c r="AB298" t="s">
        <v>58</v>
      </c>
      <c r="AC298" t="s">
        <v>526</v>
      </c>
      <c r="AD298">
        <v>115.263062933957</v>
      </c>
      <c r="AE298">
        <v>5807058</v>
      </c>
      <c r="AF298">
        <v>112098724</v>
      </c>
      <c r="AG298">
        <v>94830345</v>
      </c>
      <c r="AH298">
        <v>80.428918235748597</v>
      </c>
      <c r="AI298">
        <v>95.074831868720395</v>
      </c>
      <c r="AK298">
        <v>53.798305857611702</v>
      </c>
      <c r="AL298">
        <v>7969527</v>
      </c>
      <c r="AM298">
        <v>25039343</v>
      </c>
      <c r="AN298">
        <v>21560936</v>
      </c>
      <c r="AO298">
        <v>3569967</v>
      </c>
      <c r="AP298">
        <v>3569968</v>
      </c>
      <c r="AQ298">
        <v>5849930</v>
      </c>
      <c r="AR298">
        <v>2177697</v>
      </c>
      <c r="AS298">
        <v>1948380</v>
      </c>
      <c r="AT298">
        <v>84.775521480360197</v>
      </c>
      <c r="AU298">
        <v>23063276</v>
      </c>
      <c r="AV298">
        <v>74.066671445787406</v>
      </c>
    </row>
    <row r="299" spans="1:48" x14ac:dyDescent="0.2">
      <c r="A299" t="s">
        <v>527</v>
      </c>
      <c r="B299" t="s">
        <v>63</v>
      </c>
      <c r="C299">
        <v>2274440.77</v>
      </c>
      <c r="D299">
        <v>0</v>
      </c>
      <c r="E299">
        <v>0</v>
      </c>
      <c r="F299">
        <v>2523282.0099999998</v>
      </c>
      <c r="G299">
        <v>1243529.56</v>
      </c>
      <c r="I299">
        <v>6.5382629461575199</v>
      </c>
      <c r="J299">
        <v>14173893.220000001</v>
      </c>
      <c r="K299">
        <v>40.727247426108399</v>
      </c>
      <c r="L299">
        <v>1450126.63</v>
      </c>
      <c r="N299">
        <v>14551280.6</v>
      </c>
      <c r="O299">
        <v>34801991.579999998</v>
      </c>
      <c r="P299">
        <v>66.034857594779098</v>
      </c>
      <c r="Q299">
        <v>2734704.93</v>
      </c>
      <c r="R299">
        <v>29218</v>
      </c>
      <c r="S299" t="s">
        <v>102</v>
      </c>
      <c r="T299" t="s">
        <v>251</v>
      </c>
      <c r="U299" t="s">
        <v>528</v>
      </c>
      <c r="V299" t="s">
        <v>529</v>
      </c>
      <c r="W299" t="s">
        <v>530</v>
      </c>
      <c r="X299" t="s">
        <v>531</v>
      </c>
      <c r="Y299" t="s">
        <v>532</v>
      </c>
      <c r="Z299" t="s">
        <v>533</v>
      </c>
      <c r="AA299" t="s">
        <v>534</v>
      </c>
      <c r="AB299" t="s">
        <v>58</v>
      </c>
      <c r="AC299" t="s">
        <v>535</v>
      </c>
      <c r="AD299">
        <v>100.04418448760001</v>
      </c>
      <c r="AE299">
        <v>2275445.7200000002</v>
      </c>
      <c r="AF299">
        <v>32526545.859999999</v>
      </c>
      <c r="AH299">
        <v>47.231626851626302</v>
      </c>
      <c r="AI299">
        <v>93.461737053842498</v>
      </c>
      <c r="AJ299">
        <v>3485111.53</v>
      </c>
      <c r="AK299">
        <v>161.051869403756</v>
      </c>
      <c r="AL299">
        <v>6974378.5099999998</v>
      </c>
      <c r="AM299">
        <v>22981445.579999998</v>
      </c>
      <c r="AN299">
        <v>22981445.579999998</v>
      </c>
      <c r="AO299">
        <v>1217142.3700000001</v>
      </c>
      <c r="AR299">
        <v>215217.87</v>
      </c>
      <c r="AS299">
        <v>239980.4</v>
      </c>
      <c r="AU299">
        <v>16075294.720000001</v>
      </c>
      <c r="AV299">
        <v>177.919479188129</v>
      </c>
    </row>
    <row r="300" spans="1:48" x14ac:dyDescent="0.2">
      <c r="A300" t="s">
        <v>527</v>
      </c>
      <c r="B300" t="s">
        <v>102</v>
      </c>
      <c r="C300">
        <v>3582150.83</v>
      </c>
      <c r="D300">
        <v>0</v>
      </c>
      <c r="E300">
        <v>0</v>
      </c>
      <c r="F300">
        <v>3392862.99</v>
      </c>
      <c r="G300">
        <v>2194805.04</v>
      </c>
      <c r="I300">
        <v>5.4901350544876601</v>
      </c>
      <c r="J300">
        <v>13862776.77</v>
      </c>
      <c r="K300">
        <v>17.1347477173321</v>
      </c>
      <c r="L300">
        <v>880776.37</v>
      </c>
      <c r="N300">
        <v>15722334.25</v>
      </c>
      <c r="O300">
        <v>80904469.670000002</v>
      </c>
      <c r="P300">
        <v>31.224034300007499</v>
      </c>
      <c r="Q300">
        <v>2816376.64</v>
      </c>
      <c r="R300">
        <v>1426.56</v>
      </c>
      <c r="S300" t="s">
        <v>102</v>
      </c>
      <c r="T300" t="s">
        <v>251</v>
      </c>
      <c r="U300" t="s">
        <v>528</v>
      </c>
      <c r="V300" t="s">
        <v>529</v>
      </c>
      <c r="W300" t="s">
        <v>530</v>
      </c>
      <c r="X300" t="s">
        <v>531</v>
      </c>
      <c r="Y300" t="s">
        <v>532</v>
      </c>
      <c r="Z300" t="s">
        <v>533</v>
      </c>
      <c r="AA300" t="s">
        <v>534</v>
      </c>
      <c r="AB300" t="s">
        <v>58</v>
      </c>
      <c r="AC300" t="s">
        <v>535</v>
      </c>
      <c r="AD300">
        <v>123.997141962892</v>
      </c>
      <c r="AE300">
        <v>4441764.6500000097</v>
      </c>
      <c r="AF300">
        <v>76462705.019999996</v>
      </c>
      <c r="AH300">
        <v>75.643627601322805</v>
      </c>
      <c r="AI300">
        <v>94.509864945512305</v>
      </c>
      <c r="AJ300">
        <v>4989066.4200000102</v>
      </c>
      <c r="AK300">
        <v>74.023542961493803</v>
      </c>
      <c r="AL300">
        <v>7920720.5300000003</v>
      </c>
      <c r="AM300">
        <v>25261639.359999999</v>
      </c>
      <c r="AN300">
        <v>25261639.359999999</v>
      </c>
      <c r="AO300">
        <v>3111552.1500000102</v>
      </c>
      <c r="AR300">
        <v>381041.03</v>
      </c>
      <c r="AS300">
        <v>222515.59</v>
      </c>
      <c r="AT300">
        <v>71.415921177992104</v>
      </c>
      <c r="AU300">
        <v>16514436.57</v>
      </c>
      <c r="AV300">
        <v>77.752901413112994</v>
      </c>
    </row>
    <row r="301" spans="1:48" x14ac:dyDescent="0.2">
      <c r="A301" t="s">
        <v>527</v>
      </c>
      <c r="B301" t="s">
        <v>62</v>
      </c>
      <c r="D301">
        <v>463061.94</v>
      </c>
      <c r="E301">
        <v>0</v>
      </c>
      <c r="F301">
        <v>9923387</v>
      </c>
      <c r="G301">
        <v>1915068.83</v>
      </c>
      <c r="I301">
        <v>4.7292615500000004</v>
      </c>
      <c r="J301">
        <v>15809628.109999999</v>
      </c>
      <c r="K301">
        <v>17.95670372</v>
      </c>
      <c r="L301">
        <v>542115.63</v>
      </c>
      <c r="M301">
        <v>752396.6</v>
      </c>
      <c r="N301">
        <v>11277697.82</v>
      </c>
      <c r="O301">
        <v>88043041.510000005</v>
      </c>
      <c r="P301">
        <v>34.745889529999999</v>
      </c>
      <c r="Q301">
        <v>3341342.77</v>
      </c>
      <c r="S301" t="s">
        <v>102</v>
      </c>
      <c r="T301" t="s">
        <v>251</v>
      </c>
      <c r="U301" t="s">
        <v>528</v>
      </c>
      <c r="V301" t="s">
        <v>529</v>
      </c>
      <c r="W301" t="s">
        <v>530</v>
      </c>
      <c r="X301" t="s">
        <v>531</v>
      </c>
      <c r="Y301" t="s">
        <v>532</v>
      </c>
      <c r="Z301" t="s">
        <v>533</v>
      </c>
      <c r="AA301" t="s">
        <v>534</v>
      </c>
      <c r="AB301" t="s">
        <v>58</v>
      </c>
      <c r="AC301" t="s">
        <v>535</v>
      </c>
      <c r="AE301">
        <v>4163785.71</v>
      </c>
      <c r="AF301">
        <v>83874755.799999997</v>
      </c>
      <c r="AH301">
        <v>75.653191829999997</v>
      </c>
      <c r="AI301">
        <v>95.265627309999999</v>
      </c>
      <c r="AJ301">
        <v>5818559.7400000002</v>
      </c>
      <c r="AK301">
        <v>48.405162869999998</v>
      </c>
      <c r="AL301">
        <v>13064813.23</v>
      </c>
      <c r="AM301">
        <v>30591337.940000001</v>
      </c>
      <c r="AN301">
        <v>30591337.940000001</v>
      </c>
      <c r="AO301">
        <v>1119644.6200000001</v>
      </c>
      <c r="AR301">
        <v>322784.15000000002</v>
      </c>
      <c r="AS301">
        <v>266367.78999999998</v>
      </c>
      <c r="AT301">
        <v>71.735041047592006</v>
      </c>
      <c r="AU301">
        <v>17658617.620000001</v>
      </c>
      <c r="AV301">
        <v>75.792797039999996</v>
      </c>
    </row>
    <row r="302" spans="1:48" x14ac:dyDescent="0.2">
      <c r="A302" t="s">
        <v>536</v>
      </c>
      <c r="B302" t="s">
        <v>62</v>
      </c>
      <c r="C302">
        <v>2956881.02</v>
      </c>
      <c r="D302">
        <v>909967.19</v>
      </c>
      <c r="E302">
        <v>173283.32</v>
      </c>
      <c r="F302">
        <v>5335216.1900000004</v>
      </c>
      <c r="G302">
        <v>1453187.56</v>
      </c>
      <c r="I302">
        <v>-0.230875422</v>
      </c>
      <c r="J302">
        <v>25597369.129999999</v>
      </c>
      <c r="K302">
        <v>13.173416700000001</v>
      </c>
      <c r="L302">
        <v>560249.22</v>
      </c>
      <c r="M302">
        <v>7364693.75</v>
      </c>
      <c r="N302">
        <v>3618541.68</v>
      </c>
      <c r="O302">
        <v>194310783</v>
      </c>
      <c r="P302">
        <v>15.009154690000001</v>
      </c>
      <c r="Q302">
        <v>1322029.6000000001</v>
      </c>
      <c r="R302">
        <v>273819.62</v>
      </c>
      <c r="S302" t="s">
        <v>102</v>
      </c>
      <c r="T302" t="s">
        <v>251</v>
      </c>
      <c r="U302" t="s">
        <v>537</v>
      </c>
      <c r="V302" t="s">
        <v>538</v>
      </c>
      <c r="W302" t="s">
        <v>530</v>
      </c>
      <c r="X302" t="s">
        <v>531</v>
      </c>
      <c r="Y302" t="s">
        <v>539</v>
      </c>
      <c r="Z302" t="s">
        <v>533</v>
      </c>
      <c r="AA302" t="s">
        <v>534</v>
      </c>
      <c r="AB302" t="s">
        <v>58</v>
      </c>
      <c r="AC302" t="s">
        <v>540</v>
      </c>
      <c r="AF302">
        <v>198514249.69999999</v>
      </c>
      <c r="AH302">
        <v>87.142254219999998</v>
      </c>
      <c r="AI302">
        <v>102.1632699</v>
      </c>
      <c r="AJ302">
        <v>1800029.49</v>
      </c>
      <c r="AK302">
        <v>6.5621234079999997</v>
      </c>
      <c r="AL302">
        <v>4106694.39</v>
      </c>
      <c r="AM302">
        <v>29164406</v>
      </c>
      <c r="AN302">
        <v>29164406</v>
      </c>
      <c r="AR302">
        <v>2492104.38</v>
      </c>
      <c r="AS302">
        <v>789737.52</v>
      </c>
      <c r="AT302">
        <v>77.484431530516801</v>
      </c>
      <c r="AU302">
        <v>15515231.65</v>
      </c>
      <c r="AV302">
        <v>28.136435559999999</v>
      </c>
    </row>
    <row r="303" spans="1:48" x14ac:dyDescent="0.2">
      <c r="A303" t="s">
        <v>536</v>
      </c>
      <c r="B303" t="s">
        <v>50</v>
      </c>
      <c r="C303">
        <v>6789803</v>
      </c>
      <c r="D303">
        <v>1011856</v>
      </c>
      <c r="E303">
        <v>5775475</v>
      </c>
      <c r="F303">
        <v>5925782</v>
      </c>
      <c r="G303">
        <v>13477328</v>
      </c>
      <c r="H303">
        <v>-30180249</v>
      </c>
      <c r="I303">
        <v>-0.34483079161532809</v>
      </c>
      <c r="L303">
        <v>87123</v>
      </c>
      <c r="M303">
        <v>6161011</v>
      </c>
      <c r="N303">
        <v>18729844</v>
      </c>
      <c r="O303">
        <v>248072104</v>
      </c>
      <c r="P303">
        <v>18.796317380369381</v>
      </c>
      <c r="Q303">
        <v>827600</v>
      </c>
      <c r="R303">
        <v>436354</v>
      </c>
      <c r="S303" t="s">
        <v>102</v>
      </c>
      <c r="T303" t="s">
        <v>251</v>
      </c>
      <c r="U303" t="s">
        <v>537</v>
      </c>
      <c r="V303" t="s">
        <v>538</v>
      </c>
      <c r="W303" t="s">
        <v>530</v>
      </c>
      <c r="X303" t="s">
        <v>531</v>
      </c>
      <c r="Y303" t="s">
        <v>539</v>
      </c>
      <c r="Z303" t="s">
        <v>533</v>
      </c>
      <c r="AA303" t="s">
        <v>534</v>
      </c>
      <c r="AB303" t="s">
        <v>58</v>
      </c>
      <c r="AC303" t="s">
        <v>540</v>
      </c>
      <c r="AD303">
        <v>-12.598730773190329</v>
      </c>
      <c r="AE303">
        <v>-855429</v>
      </c>
      <c r="AF303">
        <v>248927533</v>
      </c>
      <c r="AG303">
        <v>201284821</v>
      </c>
      <c r="AH303">
        <v>81.139643577175448</v>
      </c>
      <c r="AI303">
        <v>100.34483079161529</v>
      </c>
      <c r="AK303">
        <v>27.087175768539801</v>
      </c>
      <c r="AL303">
        <v>7861553</v>
      </c>
      <c r="AM303">
        <v>44370984</v>
      </c>
      <c r="AN303">
        <v>46628420</v>
      </c>
      <c r="AO303">
        <v>-4222680</v>
      </c>
      <c r="AP303">
        <v>-4169230</v>
      </c>
      <c r="AQ303">
        <v>-1681197</v>
      </c>
      <c r="AR303">
        <v>2157699</v>
      </c>
      <c r="AS303">
        <v>649203</v>
      </c>
      <c r="AT303">
        <v>75.859892708848292</v>
      </c>
      <c r="AU303">
        <v>48910093</v>
      </c>
      <c r="AV303">
        <v>70.733973328695598</v>
      </c>
    </row>
    <row r="304" spans="1:48" x14ac:dyDescent="0.2">
      <c r="A304" t="s">
        <v>541</v>
      </c>
      <c r="B304" t="s">
        <v>85</v>
      </c>
      <c r="C304">
        <v>7495691</v>
      </c>
      <c r="D304">
        <v>162609.12</v>
      </c>
      <c r="E304">
        <v>611587.24</v>
      </c>
      <c r="F304">
        <v>5073981.4800000004</v>
      </c>
      <c r="G304">
        <v>366860.32</v>
      </c>
      <c r="H304">
        <v>-7739306</v>
      </c>
      <c r="J304">
        <v>13581937.83</v>
      </c>
      <c r="K304">
        <v>17.579986179999999</v>
      </c>
      <c r="L304">
        <v>182641.4</v>
      </c>
      <c r="M304">
        <v>2591350.6</v>
      </c>
      <c r="N304">
        <v>14958282</v>
      </c>
      <c r="O304">
        <v>77257955</v>
      </c>
      <c r="P304">
        <v>21.128230743358401</v>
      </c>
      <c r="Q304">
        <v>527903.57999999996</v>
      </c>
      <c r="R304">
        <v>38205.17</v>
      </c>
      <c r="S304" t="s">
        <v>63</v>
      </c>
      <c r="T304" t="s">
        <v>251</v>
      </c>
      <c r="U304" t="s">
        <v>542</v>
      </c>
      <c r="V304" t="s">
        <v>538</v>
      </c>
      <c r="W304" t="s">
        <v>530</v>
      </c>
      <c r="X304" t="s">
        <v>531</v>
      </c>
      <c r="Y304" t="s">
        <v>539</v>
      </c>
      <c r="Z304" t="s">
        <v>533</v>
      </c>
      <c r="AA304" t="s">
        <v>534</v>
      </c>
      <c r="AB304" t="s">
        <v>58</v>
      </c>
      <c r="AC304" t="s">
        <v>543</v>
      </c>
      <c r="AF304">
        <v>78740134</v>
      </c>
      <c r="AH304">
        <v>82.115506422607197</v>
      </c>
      <c r="AI304">
        <v>101.918480757095</v>
      </c>
      <c r="AK304">
        <v>68</v>
      </c>
      <c r="AL304">
        <v>5253742.82</v>
      </c>
      <c r="AM304">
        <v>16323239.119999999</v>
      </c>
      <c r="AN304">
        <v>16323239</v>
      </c>
      <c r="AS304">
        <v>57424.21</v>
      </c>
      <c r="AT304">
        <v>74.092113806491398</v>
      </c>
      <c r="AU304">
        <v>22697588</v>
      </c>
      <c r="AV304">
        <v>104</v>
      </c>
    </row>
    <row r="305" spans="1:48" x14ac:dyDescent="0.2">
      <c r="A305" t="s">
        <v>544</v>
      </c>
      <c r="B305" t="s">
        <v>63</v>
      </c>
      <c r="C305">
        <v>2273049.2999999998</v>
      </c>
      <c r="D305">
        <v>0</v>
      </c>
      <c r="E305">
        <v>0</v>
      </c>
      <c r="F305">
        <v>2049073.17</v>
      </c>
      <c r="G305">
        <v>1445579.71</v>
      </c>
      <c r="I305">
        <v>8.2231057170714408</v>
      </c>
      <c r="J305">
        <v>13246702.51</v>
      </c>
      <c r="K305">
        <v>44.976286449550798</v>
      </c>
      <c r="L305">
        <v>2983.69</v>
      </c>
      <c r="M305">
        <v>1906960.68</v>
      </c>
      <c r="N305">
        <v>20876252.460000001</v>
      </c>
      <c r="O305">
        <v>29452637.280000001</v>
      </c>
      <c r="P305">
        <v>26.937403583167299</v>
      </c>
      <c r="Q305">
        <v>177714.77</v>
      </c>
      <c r="R305">
        <v>116566.28</v>
      </c>
      <c r="S305" t="s">
        <v>102</v>
      </c>
      <c r="T305" t="s">
        <v>251</v>
      </c>
      <c r="U305" t="s">
        <v>545</v>
      </c>
      <c r="V305" t="s">
        <v>538</v>
      </c>
      <c r="W305" t="s">
        <v>530</v>
      </c>
      <c r="X305" t="s">
        <v>531</v>
      </c>
      <c r="Y305" t="s">
        <v>539</v>
      </c>
      <c r="Z305" t="s">
        <v>533</v>
      </c>
      <c r="AA305" t="s">
        <v>534</v>
      </c>
      <c r="AB305" t="s">
        <v>58</v>
      </c>
      <c r="AC305" t="s">
        <v>546</v>
      </c>
      <c r="AD305">
        <v>106.54944879550099</v>
      </c>
      <c r="AE305">
        <v>2421921.4999999902</v>
      </c>
      <c r="AF305">
        <v>26934253.579999998</v>
      </c>
      <c r="AH305">
        <v>42.698772984040197</v>
      </c>
      <c r="AI305">
        <v>91.4493779417501</v>
      </c>
      <c r="AJ305">
        <v>2914161.8699999899</v>
      </c>
      <c r="AK305">
        <v>279.02948426907898</v>
      </c>
      <c r="AL305">
        <v>1443187.59</v>
      </c>
      <c r="AM305">
        <v>7933775.7699999996</v>
      </c>
      <c r="AN305">
        <v>7933775.7699999996</v>
      </c>
      <c r="AO305">
        <v>2238094.0599999898</v>
      </c>
      <c r="AR305">
        <v>103875.51</v>
      </c>
      <c r="AS305">
        <v>443445</v>
      </c>
      <c r="AU305">
        <v>26577486.969999999</v>
      </c>
      <c r="AV305">
        <v>355.231500319156</v>
      </c>
    </row>
    <row r="306" spans="1:48" x14ac:dyDescent="0.2">
      <c r="A306" t="s">
        <v>547</v>
      </c>
      <c r="B306" t="s">
        <v>85</v>
      </c>
      <c r="C306">
        <v>5612824</v>
      </c>
      <c r="D306">
        <v>351759.66</v>
      </c>
      <c r="E306">
        <v>5588119.8600000003</v>
      </c>
      <c r="F306">
        <v>2886087.55</v>
      </c>
      <c r="G306">
        <v>2400765.56</v>
      </c>
      <c r="H306">
        <v>-12510000</v>
      </c>
      <c r="I306">
        <v>4.9497952564791996</v>
      </c>
      <c r="J306">
        <v>13969525.66</v>
      </c>
      <c r="K306">
        <v>9.0390843019999991</v>
      </c>
      <c r="L306">
        <v>434959.46</v>
      </c>
      <c r="M306">
        <v>2875894.6</v>
      </c>
      <c r="N306">
        <v>28587000</v>
      </c>
      <c r="O306">
        <v>154611486</v>
      </c>
      <c r="P306">
        <v>14.7438302222902</v>
      </c>
      <c r="Q306">
        <v>279432</v>
      </c>
      <c r="R306">
        <v>2226294.52</v>
      </c>
      <c r="S306" t="s">
        <v>102</v>
      </c>
      <c r="U306" t="s">
        <v>548</v>
      </c>
      <c r="V306" t="s">
        <v>538</v>
      </c>
      <c r="W306" t="s">
        <v>530</v>
      </c>
      <c r="X306" t="s">
        <v>531</v>
      </c>
      <c r="Y306" t="s">
        <v>539</v>
      </c>
      <c r="Z306" t="s">
        <v>533</v>
      </c>
      <c r="AA306" t="s">
        <v>534</v>
      </c>
      <c r="AB306" t="s">
        <v>58</v>
      </c>
      <c r="AC306" t="s">
        <v>549</v>
      </c>
      <c r="AD306">
        <v>136.34762109056001</v>
      </c>
      <c r="AE306">
        <v>7652952</v>
      </c>
      <c r="AF306">
        <v>146958535</v>
      </c>
      <c r="AH306">
        <v>83.686838117576897</v>
      </c>
      <c r="AI306">
        <v>95.050205390303304</v>
      </c>
      <c r="AJ306">
        <v>9930998.6099999994</v>
      </c>
      <c r="AK306">
        <v>70</v>
      </c>
      <c r="AL306">
        <v>3951219.63</v>
      </c>
      <c r="AM306">
        <v>22729974.370000001</v>
      </c>
      <c r="AN306">
        <v>22795655</v>
      </c>
      <c r="AO306">
        <v>5192425</v>
      </c>
      <c r="AR306">
        <v>63397.21</v>
      </c>
      <c r="AS306">
        <v>532379.99</v>
      </c>
      <c r="AT306">
        <v>84.842585096466706</v>
      </c>
      <c r="AU306">
        <v>41097000</v>
      </c>
      <c r="AV306">
        <v>101</v>
      </c>
    </row>
    <row r="307" spans="1:48" x14ac:dyDescent="0.2">
      <c r="A307" t="s">
        <v>547</v>
      </c>
      <c r="B307" t="s">
        <v>86</v>
      </c>
      <c r="C307">
        <v>6767000</v>
      </c>
      <c r="H307">
        <v>-5949746</v>
      </c>
      <c r="I307">
        <v>2.1640627198535798</v>
      </c>
      <c r="N307">
        <v>23338784</v>
      </c>
      <c r="O307">
        <v>157491184</v>
      </c>
      <c r="P307">
        <v>14.134876273455401</v>
      </c>
      <c r="S307" t="s">
        <v>102</v>
      </c>
      <c r="U307" t="s">
        <v>548</v>
      </c>
      <c r="V307" t="s">
        <v>538</v>
      </c>
      <c r="W307" t="s">
        <v>530</v>
      </c>
      <c r="X307" t="s">
        <v>531</v>
      </c>
      <c r="Y307" t="s">
        <v>539</v>
      </c>
      <c r="Z307" t="s">
        <v>533</v>
      </c>
      <c r="AA307" t="s">
        <v>534</v>
      </c>
      <c r="AB307" t="s">
        <v>58</v>
      </c>
      <c r="AC307" t="s">
        <v>549</v>
      </c>
      <c r="AD307">
        <v>50.365124870696</v>
      </c>
      <c r="AE307">
        <v>3408208</v>
      </c>
      <c r="AF307">
        <v>154082976</v>
      </c>
      <c r="AH307">
        <v>85.831359931867695</v>
      </c>
      <c r="AI307">
        <v>97.835937280146396</v>
      </c>
      <c r="AK307">
        <v>54.528815954000002</v>
      </c>
      <c r="AM307">
        <v>22261184</v>
      </c>
      <c r="AN307">
        <v>22261184</v>
      </c>
      <c r="AO307">
        <v>1656186</v>
      </c>
      <c r="AP307">
        <v>1656186</v>
      </c>
      <c r="AQ307">
        <v>-2483338</v>
      </c>
      <c r="AT307">
        <v>84.454818174777103</v>
      </c>
      <c r="AU307">
        <v>29288530</v>
      </c>
      <c r="AV307">
        <v>68.429823162000005</v>
      </c>
    </row>
    <row r="308" spans="1:48" x14ac:dyDescent="0.2">
      <c r="A308" t="s">
        <v>550</v>
      </c>
      <c r="B308" t="s">
        <v>49</v>
      </c>
      <c r="C308">
        <v>18577875.199999999</v>
      </c>
      <c r="D308">
        <v>3649924.15</v>
      </c>
      <c r="E308">
        <v>3216407.99</v>
      </c>
      <c r="F308">
        <v>9836275.7200000007</v>
      </c>
      <c r="G308">
        <v>14170655.710000001</v>
      </c>
      <c r="H308">
        <v>-24858709.66</v>
      </c>
      <c r="I308">
        <v>3.472928821</v>
      </c>
      <c r="J308">
        <v>33189142.379999999</v>
      </c>
      <c r="K308">
        <v>11.54593463</v>
      </c>
      <c r="L308">
        <v>1930507.29</v>
      </c>
      <c r="M308">
        <v>8121560.9100000001</v>
      </c>
      <c r="N308">
        <v>13455080.800000001</v>
      </c>
      <c r="O308">
        <v>287453059.80000001</v>
      </c>
      <c r="P308">
        <v>19.563150180000001</v>
      </c>
      <c r="Q308">
        <v>972683.2</v>
      </c>
      <c r="R308">
        <v>80426.06</v>
      </c>
      <c r="S308" t="s">
        <v>67</v>
      </c>
      <c r="T308" t="s">
        <v>251</v>
      </c>
      <c r="U308" t="s">
        <v>551</v>
      </c>
      <c r="V308" t="s">
        <v>552</v>
      </c>
      <c r="W308" t="s">
        <v>530</v>
      </c>
      <c r="X308" t="s">
        <v>531</v>
      </c>
      <c r="Y308" t="s">
        <v>553</v>
      </c>
      <c r="Z308" t="s">
        <v>533</v>
      </c>
      <c r="AA308" t="s">
        <v>534</v>
      </c>
      <c r="AB308" t="s">
        <v>58</v>
      </c>
      <c r="AC308" t="s">
        <v>554</v>
      </c>
      <c r="AD308">
        <v>53.7361784</v>
      </c>
      <c r="AE308">
        <v>9983040.1600000001</v>
      </c>
      <c r="AF308">
        <v>277404401.69999999</v>
      </c>
      <c r="AH308">
        <v>82.674564889999999</v>
      </c>
      <c r="AI308">
        <v>96.504243819999999</v>
      </c>
      <c r="AJ308">
        <v>12697325.060000001</v>
      </c>
      <c r="AK308">
        <v>17.46125533</v>
      </c>
      <c r="AL308">
        <v>8589996.5</v>
      </c>
      <c r="AM308">
        <v>56234873.770000003</v>
      </c>
      <c r="AN308">
        <v>56234873.770000003</v>
      </c>
      <c r="AO308">
        <v>5011647.33</v>
      </c>
      <c r="AR308">
        <v>2054705.74</v>
      </c>
      <c r="AS308">
        <v>1551416.94</v>
      </c>
      <c r="AT308">
        <v>80.137115400519406</v>
      </c>
      <c r="AU308">
        <v>38313790.460000001</v>
      </c>
      <c r="AV308">
        <v>49.721505790000002</v>
      </c>
    </row>
    <row r="309" spans="1:48" x14ac:dyDescent="0.2">
      <c r="A309" t="s">
        <v>550</v>
      </c>
      <c r="B309" t="s">
        <v>76</v>
      </c>
      <c r="C309">
        <v>17613418</v>
      </c>
      <c r="H309">
        <v>-13448678</v>
      </c>
      <c r="I309">
        <v>4.5646089919697301</v>
      </c>
      <c r="N309">
        <v>20986658</v>
      </c>
      <c r="O309">
        <v>304908789</v>
      </c>
      <c r="P309">
        <v>23.754455303680999</v>
      </c>
      <c r="S309" t="s">
        <v>67</v>
      </c>
      <c r="T309" t="s">
        <v>251</v>
      </c>
      <c r="U309" t="s">
        <v>551</v>
      </c>
      <c r="V309" t="s">
        <v>552</v>
      </c>
      <c r="W309" t="s">
        <v>530</v>
      </c>
      <c r="X309" t="s">
        <v>531</v>
      </c>
      <c r="Y309" t="s">
        <v>553</v>
      </c>
      <c r="Z309" t="s">
        <v>533</v>
      </c>
      <c r="AA309" t="s">
        <v>534</v>
      </c>
      <c r="AB309" t="s">
        <v>58</v>
      </c>
      <c r="AC309" t="s">
        <v>554</v>
      </c>
      <c r="AD309">
        <v>79.018700402159297</v>
      </c>
      <c r="AE309">
        <v>13917894</v>
      </c>
      <c r="AF309">
        <v>290990894</v>
      </c>
      <c r="AH309">
        <v>79.565725801364195</v>
      </c>
      <c r="AI309">
        <v>95.435390680063307</v>
      </c>
      <c r="AK309">
        <v>25.9636883345222</v>
      </c>
      <c r="AM309">
        <v>72429422</v>
      </c>
      <c r="AN309">
        <v>72429422</v>
      </c>
      <c r="AO309">
        <v>5820111</v>
      </c>
      <c r="AP309">
        <v>5891061</v>
      </c>
      <c r="AT309">
        <v>77.628924526069497</v>
      </c>
      <c r="AU309">
        <v>34435336</v>
      </c>
      <c r="AV309">
        <v>42.6017487681247</v>
      </c>
    </row>
    <row r="310" spans="1:48" x14ac:dyDescent="0.2">
      <c r="A310" t="s">
        <v>550</v>
      </c>
      <c r="B310" t="s">
        <v>60</v>
      </c>
      <c r="C310">
        <v>29704727</v>
      </c>
      <c r="D310">
        <v>6355865</v>
      </c>
      <c r="E310">
        <v>6233495</v>
      </c>
      <c r="F310">
        <v>16394571</v>
      </c>
      <c r="G310">
        <v>19523680</v>
      </c>
      <c r="H310">
        <v>-26933179</v>
      </c>
      <c r="I310">
        <v>1.4691747846737799</v>
      </c>
      <c r="L310">
        <v>221692</v>
      </c>
      <c r="M310">
        <v>5860124</v>
      </c>
      <c r="N310">
        <v>20270080</v>
      </c>
      <c r="O310">
        <v>303094298</v>
      </c>
      <c r="P310">
        <v>21.278431308529601</v>
      </c>
      <c r="Q310">
        <v>1030103</v>
      </c>
      <c r="R310">
        <v>926007</v>
      </c>
      <c r="S310" t="s">
        <v>67</v>
      </c>
      <c r="T310" t="s">
        <v>251</v>
      </c>
      <c r="U310" t="s">
        <v>551</v>
      </c>
      <c r="V310" t="s">
        <v>552</v>
      </c>
      <c r="W310" t="s">
        <v>530</v>
      </c>
      <c r="X310" t="s">
        <v>531</v>
      </c>
      <c r="Y310" t="s">
        <v>553</v>
      </c>
      <c r="Z310" t="s">
        <v>533</v>
      </c>
      <c r="AA310" t="s">
        <v>534</v>
      </c>
      <c r="AB310" t="s">
        <v>58</v>
      </c>
      <c r="AC310" t="s">
        <v>554</v>
      </c>
      <c r="AD310">
        <v>14.990829574027099</v>
      </c>
      <c r="AE310">
        <v>4452985</v>
      </c>
      <c r="AF310">
        <v>298641313</v>
      </c>
      <c r="AG310">
        <v>245770810</v>
      </c>
      <c r="AH310">
        <v>81.087243020322305</v>
      </c>
      <c r="AI310">
        <v>98.530825215326203</v>
      </c>
      <c r="AK310">
        <v>24.434759969060298</v>
      </c>
      <c r="AL310">
        <v>14065434</v>
      </c>
      <c r="AM310">
        <v>76511388</v>
      </c>
      <c r="AN310">
        <v>64493712</v>
      </c>
      <c r="AO310">
        <v>5065448</v>
      </c>
      <c r="AP310">
        <v>6026667</v>
      </c>
      <c r="AQ310">
        <v>1327157</v>
      </c>
      <c r="AR310">
        <v>1929026</v>
      </c>
      <c r="AS310">
        <v>3971391</v>
      </c>
      <c r="AT310">
        <v>77.834939982004798</v>
      </c>
      <c r="AU310">
        <v>47203259</v>
      </c>
      <c r="AV310">
        <v>56.901615752004098</v>
      </c>
    </row>
    <row r="311" spans="1:48" x14ac:dyDescent="0.2">
      <c r="A311" t="s">
        <v>555</v>
      </c>
      <c r="B311" t="s">
        <v>86</v>
      </c>
      <c r="C311">
        <v>13034004</v>
      </c>
      <c r="H311">
        <v>-25493705</v>
      </c>
      <c r="I311">
        <v>3.4997554063734202</v>
      </c>
      <c r="N311">
        <v>42536431</v>
      </c>
      <c r="O311">
        <v>297912505</v>
      </c>
      <c r="P311">
        <v>13.5565413744549</v>
      </c>
      <c r="S311" t="s">
        <v>67</v>
      </c>
      <c r="T311" t="s">
        <v>251</v>
      </c>
      <c r="U311" t="s">
        <v>556</v>
      </c>
      <c r="V311" t="s">
        <v>557</v>
      </c>
      <c r="W311" t="s">
        <v>530</v>
      </c>
      <c r="X311" t="s">
        <v>531</v>
      </c>
      <c r="Y311" t="s">
        <v>558</v>
      </c>
      <c r="Z311" t="s">
        <v>533</v>
      </c>
      <c r="AA311" t="s">
        <v>534</v>
      </c>
      <c r="AB311" t="s">
        <v>58</v>
      </c>
      <c r="AC311" t="s">
        <v>559</v>
      </c>
      <c r="AD311">
        <v>79.992372259514397</v>
      </c>
      <c r="AE311">
        <v>10426209</v>
      </c>
      <c r="AF311">
        <v>287486296</v>
      </c>
      <c r="AH311">
        <v>79.123509434422701</v>
      </c>
      <c r="AI311">
        <v>96.500244593626604</v>
      </c>
      <c r="AK311">
        <v>53.265548211999999</v>
      </c>
      <c r="AM311">
        <v>40386632</v>
      </c>
      <c r="AN311">
        <v>40386632</v>
      </c>
      <c r="AO311">
        <v>4877890</v>
      </c>
      <c r="AP311">
        <v>4877890</v>
      </c>
      <c r="AQ311">
        <v>-5010653</v>
      </c>
      <c r="AT311">
        <v>80.141187489633793</v>
      </c>
      <c r="AU311">
        <v>68030136</v>
      </c>
      <c r="AV311">
        <v>85.189622256000007</v>
      </c>
    </row>
    <row r="312" spans="1:48" x14ac:dyDescent="0.2">
      <c r="A312" t="s">
        <v>555</v>
      </c>
      <c r="B312" t="s">
        <v>95</v>
      </c>
      <c r="C312">
        <v>8351618</v>
      </c>
      <c r="D312">
        <v>5329423</v>
      </c>
      <c r="E312">
        <v>10132392</v>
      </c>
      <c r="F312">
        <v>4410786</v>
      </c>
      <c r="G312">
        <v>10008790</v>
      </c>
      <c r="H312">
        <v>-28793216</v>
      </c>
      <c r="I312">
        <v>4.2142418293119297</v>
      </c>
      <c r="L312">
        <v>76060</v>
      </c>
      <c r="M312">
        <v>5799976</v>
      </c>
      <c r="N312">
        <v>49394574</v>
      </c>
      <c r="O312">
        <v>299329595</v>
      </c>
      <c r="P312">
        <v>11.908486696746399</v>
      </c>
      <c r="Q312">
        <v>491451</v>
      </c>
      <c r="R312">
        <v>2848345</v>
      </c>
      <c r="S312" t="s">
        <v>67</v>
      </c>
      <c r="T312" t="s">
        <v>251</v>
      </c>
      <c r="U312" t="s">
        <v>556</v>
      </c>
      <c r="V312" t="s">
        <v>557</v>
      </c>
      <c r="W312" t="s">
        <v>530</v>
      </c>
      <c r="X312" t="s">
        <v>531</v>
      </c>
      <c r="Y312" t="s">
        <v>558</v>
      </c>
      <c r="Z312" t="s">
        <v>533</v>
      </c>
      <c r="AA312" t="s">
        <v>534</v>
      </c>
      <c r="AB312" t="s">
        <v>58</v>
      </c>
      <c r="AC312" t="s">
        <v>559</v>
      </c>
      <c r="AD312">
        <v>151.04226510359999</v>
      </c>
      <c r="AE312">
        <v>12614473</v>
      </c>
      <c r="AF312">
        <v>286715122</v>
      </c>
      <c r="AG312">
        <v>236848370</v>
      </c>
      <c r="AH312">
        <v>79.126278843226302</v>
      </c>
      <c r="AI312">
        <v>95.785758170688098</v>
      </c>
      <c r="AK312">
        <v>62.019912015662698</v>
      </c>
      <c r="AL312">
        <v>3762191</v>
      </c>
      <c r="AM312">
        <v>47622218</v>
      </c>
      <c r="AN312">
        <v>35645625</v>
      </c>
      <c r="AO312">
        <v>7410954</v>
      </c>
      <c r="AP312">
        <v>7410954</v>
      </c>
      <c r="AQ312">
        <v>13884101</v>
      </c>
      <c r="AR312">
        <v>4018016</v>
      </c>
      <c r="AS312">
        <v>744788</v>
      </c>
      <c r="AT312">
        <v>80.159640130550898</v>
      </c>
      <c r="AU312">
        <v>78187790</v>
      </c>
      <c r="AV312">
        <v>98.172723516131796</v>
      </c>
    </row>
    <row r="313" spans="1:48" x14ac:dyDescent="0.2">
      <c r="A313" t="s">
        <v>560</v>
      </c>
      <c r="B313" t="s">
        <v>85</v>
      </c>
      <c r="C313">
        <v>370388</v>
      </c>
      <c r="H313">
        <v>-306421</v>
      </c>
      <c r="N313">
        <v>3462924</v>
      </c>
      <c r="O313">
        <v>9448111</v>
      </c>
      <c r="P313">
        <v>24.3902405464965</v>
      </c>
      <c r="U313" t="s">
        <v>561</v>
      </c>
      <c r="V313" t="s">
        <v>529</v>
      </c>
      <c r="W313" t="s">
        <v>530</v>
      </c>
      <c r="X313" t="s">
        <v>531</v>
      </c>
      <c r="Y313" t="s">
        <v>532</v>
      </c>
      <c r="Z313" t="s">
        <v>533</v>
      </c>
      <c r="AA313" t="s">
        <v>534</v>
      </c>
      <c r="AB313" t="s">
        <v>58</v>
      </c>
      <c r="AC313" t="s">
        <v>562</v>
      </c>
      <c r="AF313">
        <v>9631274</v>
      </c>
      <c r="AH313">
        <v>75.7201201383007</v>
      </c>
      <c r="AI313">
        <v>101.93862032315199</v>
      </c>
      <c r="AK313">
        <v>129</v>
      </c>
      <c r="AN313">
        <v>2304417</v>
      </c>
      <c r="AU313">
        <v>3769345</v>
      </c>
      <c r="AV313">
        <v>141</v>
      </c>
    </row>
    <row r="314" spans="1:48" x14ac:dyDescent="0.2">
      <c r="A314" t="s">
        <v>560</v>
      </c>
      <c r="B314" t="s">
        <v>95</v>
      </c>
      <c r="C314">
        <v>343697</v>
      </c>
      <c r="F314">
        <v>924842</v>
      </c>
      <c r="H314">
        <v>-1385703</v>
      </c>
      <c r="I314">
        <v>0.38014598668385802</v>
      </c>
      <c r="N314">
        <v>2309903</v>
      </c>
      <c r="O314">
        <v>9562379</v>
      </c>
      <c r="P314">
        <v>15.9780113296074</v>
      </c>
      <c r="U314" t="s">
        <v>561</v>
      </c>
      <c r="V314" t="s">
        <v>529</v>
      </c>
      <c r="W314" t="s">
        <v>530</v>
      </c>
      <c r="X314" t="s">
        <v>531</v>
      </c>
      <c r="Y314" t="s">
        <v>532</v>
      </c>
      <c r="Z314" t="s">
        <v>533</v>
      </c>
      <c r="AA314" t="s">
        <v>534</v>
      </c>
      <c r="AB314" t="s">
        <v>58</v>
      </c>
      <c r="AC314" t="s">
        <v>562</v>
      </c>
      <c r="AD314">
        <v>10.576467062558001</v>
      </c>
      <c r="AE314">
        <v>36351</v>
      </c>
      <c r="AF314">
        <v>9526028</v>
      </c>
      <c r="AG314">
        <v>7622447</v>
      </c>
      <c r="AH314">
        <v>79.712872706676904</v>
      </c>
      <c r="AI314">
        <v>99.6198540133161</v>
      </c>
      <c r="AK314">
        <v>87.293999135841304</v>
      </c>
      <c r="AM314">
        <v>924842</v>
      </c>
      <c r="AN314">
        <v>1527878</v>
      </c>
      <c r="AO314">
        <v>-134428</v>
      </c>
      <c r="AP314">
        <v>-134428</v>
      </c>
      <c r="AQ314">
        <v>-1033923</v>
      </c>
      <c r="AU314">
        <v>3695606</v>
      </c>
      <c r="AV314">
        <v>139.66137407952201</v>
      </c>
    </row>
    <row r="315" spans="1:48" x14ac:dyDescent="0.2">
      <c r="A315" t="s">
        <v>560</v>
      </c>
      <c r="B315" t="s">
        <v>60</v>
      </c>
      <c r="C315">
        <v>456068</v>
      </c>
      <c r="F315">
        <v>2641190</v>
      </c>
      <c r="H315">
        <v>-1377220</v>
      </c>
      <c r="I315">
        <v>7.9145453894907503</v>
      </c>
      <c r="N315">
        <v>2695255</v>
      </c>
      <c r="O315">
        <v>10201205</v>
      </c>
      <c r="P315">
        <v>21.024163321882099</v>
      </c>
      <c r="U315" t="s">
        <v>561</v>
      </c>
      <c r="V315" t="s">
        <v>529</v>
      </c>
      <c r="W315" t="s">
        <v>530</v>
      </c>
      <c r="X315" t="s">
        <v>531</v>
      </c>
      <c r="Y315" t="s">
        <v>532</v>
      </c>
      <c r="Z315" t="s">
        <v>533</v>
      </c>
      <c r="AA315" t="s">
        <v>534</v>
      </c>
      <c r="AB315" t="s">
        <v>58</v>
      </c>
      <c r="AC315" t="s">
        <v>562</v>
      </c>
      <c r="AD315">
        <v>177.030398975591</v>
      </c>
      <c r="AE315">
        <v>807379</v>
      </c>
      <c r="AF315">
        <v>9393826</v>
      </c>
      <c r="AG315">
        <v>7136460</v>
      </c>
      <c r="AH315">
        <v>69.957029586210695</v>
      </c>
      <c r="AI315">
        <v>92.085454610509302</v>
      </c>
      <c r="AK315">
        <v>103.290373911546</v>
      </c>
      <c r="AM315">
        <v>2641190</v>
      </c>
      <c r="AN315">
        <v>2144718</v>
      </c>
      <c r="AO315">
        <v>559028</v>
      </c>
      <c r="AP315">
        <v>559028</v>
      </c>
      <c r="AQ315">
        <v>802110</v>
      </c>
      <c r="AU315">
        <v>4072475</v>
      </c>
      <c r="AV315">
        <v>156.06963552443901</v>
      </c>
    </row>
    <row r="316" spans="1:48" x14ac:dyDescent="0.2">
      <c r="A316" t="s">
        <v>560</v>
      </c>
      <c r="B316" t="s">
        <v>50</v>
      </c>
      <c r="C316">
        <v>175415</v>
      </c>
      <c r="F316">
        <v>400264</v>
      </c>
      <c r="G316">
        <v>1552860</v>
      </c>
      <c r="H316">
        <v>-1653240</v>
      </c>
      <c r="I316">
        <v>2.5833382777140832</v>
      </c>
      <c r="N316">
        <v>3682146</v>
      </c>
      <c r="O316">
        <v>11258572</v>
      </c>
      <c r="P316">
        <v>23.423547853138039</v>
      </c>
      <c r="U316" t="s">
        <v>561</v>
      </c>
      <c r="V316" t="s">
        <v>529</v>
      </c>
      <c r="W316" t="s">
        <v>530</v>
      </c>
      <c r="X316" t="s">
        <v>531</v>
      </c>
      <c r="Y316" t="s">
        <v>532</v>
      </c>
      <c r="Z316" t="s">
        <v>533</v>
      </c>
      <c r="AA316" t="s">
        <v>534</v>
      </c>
      <c r="AB316" t="s">
        <v>58</v>
      </c>
      <c r="AC316" t="s">
        <v>562</v>
      </c>
      <c r="AD316">
        <v>165.80509078471059</v>
      </c>
      <c r="AE316">
        <v>290847</v>
      </c>
      <c r="AF316">
        <v>10967725</v>
      </c>
      <c r="AG316">
        <v>7808610</v>
      </c>
      <c r="AH316">
        <v>69.357019700189326</v>
      </c>
      <c r="AI316">
        <v>97.416661722285923</v>
      </c>
      <c r="AK316">
        <v>120.861214153345</v>
      </c>
      <c r="AM316">
        <v>1953124</v>
      </c>
      <c r="AN316">
        <v>2637157</v>
      </c>
      <c r="AO316">
        <v>-9517</v>
      </c>
      <c r="AP316">
        <v>-9517</v>
      </c>
      <c r="AQ316">
        <v>-509864</v>
      </c>
      <c r="AU316">
        <v>5335386</v>
      </c>
      <c r="AV316">
        <v>175.12646970999</v>
      </c>
    </row>
    <row r="317" spans="1:48" x14ac:dyDescent="0.2">
      <c r="A317" t="s">
        <v>563</v>
      </c>
      <c r="B317" t="s">
        <v>127</v>
      </c>
      <c r="C317">
        <v>59131</v>
      </c>
      <c r="F317">
        <v>41429</v>
      </c>
      <c r="H317">
        <v>-1880</v>
      </c>
      <c r="I317">
        <v>49.8310581444184</v>
      </c>
      <c r="N317">
        <v>700485</v>
      </c>
      <c r="O317">
        <v>633354</v>
      </c>
      <c r="P317">
        <v>6.5412076026992798</v>
      </c>
      <c r="U317" t="s">
        <v>564</v>
      </c>
      <c r="V317" t="s">
        <v>529</v>
      </c>
      <c r="W317" t="s">
        <v>530</v>
      </c>
      <c r="X317" t="s">
        <v>531</v>
      </c>
      <c r="Y317" t="s">
        <v>532</v>
      </c>
      <c r="Z317" t="s">
        <v>533</v>
      </c>
      <c r="AA317" t="s">
        <v>534</v>
      </c>
      <c r="AB317" t="s">
        <v>58</v>
      </c>
      <c r="AC317" t="s">
        <v>565</v>
      </c>
      <c r="AD317">
        <v>533.74203040706197</v>
      </c>
      <c r="AE317">
        <v>315607</v>
      </c>
      <c r="AF317">
        <v>317746</v>
      </c>
      <c r="AG317">
        <v>153909</v>
      </c>
      <c r="AH317">
        <v>24.300628084767801</v>
      </c>
      <c r="AI317">
        <v>50.168783965996901</v>
      </c>
      <c r="AK317">
        <v>793.63579714614798</v>
      </c>
      <c r="AM317">
        <v>41429</v>
      </c>
      <c r="AN317">
        <v>41429</v>
      </c>
      <c r="AO317">
        <v>260748</v>
      </c>
      <c r="AP317">
        <v>260748</v>
      </c>
      <c r="AQ317">
        <v>179490</v>
      </c>
      <c r="AU317">
        <v>702365</v>
      </c>
      <c r="AV317">
        <v>795.76580035625898</v>
      </c>
    </row>
    <row r="318" spans="1:48" x14ac:dyDescent="0.2">
      <c r="A318" t="s">
        <v>566</v>
      </c>
      <c r="B318" t="s">
        <v>76</v>
      </c>
      <c r="C318">
        <v>9950697</v>
      </c>
      <c r="H318">
        <v>213583</v>
      </c>
      <c r="I318">
        <v>3.1655682826780902</v>
      </c>
      <c r="N318">
        <v>13485806</v>
      </c>
      <c r="O318">
        <v>96328486</v>
      </c>
      <c r="P318">
        <v>26.822117810509301</v>
      </c>
      <c r="S318" t="s">
        <v>85</v>
      </c>
      <c r="T318" t="s">
        <v>251</v>
      </c>
      <c r="U318" t="s">
        <v>567</v>
      </c>
      <c r="V318" t="s">
        <v>557</v>
      </c>
      <c r="W318" t="s">
        <v>530</v>
      </c>
      <c r="X318" t="s">
        <v>531</v>
      </c>
      <c r="Y318" t="s">
        <v>558</v>
      </c>
      <c r="Z318" t="s">
        <v>533</v>
      </c>
      <c r="AA318" t="s">
        <v>534</v>
      </c>
      <c r="AB318" t="s">
        <v>58</v>
      </c>
      <c r="AC318" t="s">
        <v>568</v>
      </c>
      <c r="AD318">
        <v>30.644526710038502</v>
      </c>
      <c r="AE318">
        <v>3049344</v>
      </c>
      <c r="AF318">
        <v>93279142</v>
      </c>
      <c r="AH318">
        <v>75.2793737462042</v>
      </c>
      <c r="AI318">
        <v>96.834431717321905</v>
      </c>
      <c r="AK318">
        <v>52.0468998310469</v>
      </c>
      <c r="AM318">
        <v>25837340</v>
      </c>
      <c r="AN318">
        <v>25837340</v>
      </c>
      <c r="AO318">
        <v>1517607</v>
      </c>
      <c r="AP318">
        <v>1517607</v>
      </c>
      <c r="AT318">
        <v>73.719103610964595</v>
      </c>
      <c r="AU318">
        <v>13272223</v>
      </c>
      <c r="AV318">
        <v>51.222601082672902</v>
      </c>
    </row>
    <row r="319" spans="1:48" x14ac:dyDescent="0.2">
      <c r="A319" t="s">
        <v>566</v>
      </c>
      <c r="B319" t="s">
        <v>50</v>
      </c>
      <c r="C319">
        <v>11351574</v>
      </c>
      <c r="D319">
        <v>2322974</v>
      </c>
      <c r="E319">
        <v>0</v>
      </c>
      <c r="F319">
        <v>11965725</v>
      </c>
      <c r="G319">
        <v>1100548</v>
      </c>
      <c r="H319">
        <v>49912</v>
      </c>
      <c r="I319">
        <v>3.6004956365711709</v>
      </c>
      <c r="L319">
        <v>1184259</v>
      </c>
      <c r="M319">
        <v>1696298</v>
      </c>
      <c r="N319">
        <v>28858852</v>
      </c>
      <c r="O319">
        <v>107257622</v>
      </c>
      <c r="P319">
        <v>26.764050390749851</v>
      </c>
      <c r="Q319">
        <v>1843688</v>
      </c>
      <c r="R319">
        <v>1014509</v>
      </c>
      <c r="S319" t="s">
        <v>85</v>
      </c>
      <c r="T319" t="s">
        <v>251</v>
      </c>
      <c r="U319" t="s">
        <v>567</v>
      </c>
      <c r="V319" t="s">
        <v>557</v>
      </c>
      <c r="W319" t="s">
        <v>530</v>
      </c>
      <c r="X319" t="s">
        <v>531</v>
      </c>
      <c r="Y319" t="s">
        <v>558</v>
      </c>
      <c r="Z319" t="s">
        <v>533</v>
      </c>
      <c r="AA319" t="s">
        <v>534</v>
      </c>
      <c r="AB319" t="s">
        <v>58</v>
      </c>
      <c r="AC319" t="s">
        <v>568</v>
      </c>
      <c r="AD319">
        <v>34.02000462667116</v>
      </c>
      <c r="AE319">
        <v>3861806</v>
      </c>
      <c r="AF319">
        <v>103395816</v>
      </c>
      <c r="AG319">
        <v>81038311</v>
      </c>
      <c r="AH319">
        <v>75.554827236427087</v>
      </c>
      <c r="AI319">
        <v>96.399504363428846</v>
      </c>
      <c r="AK319">
        <v>100.479759451775</v>
      </c>
      <c r="AL319">
        <v>6166220</v>
      </c>
      <c r="AM319">
        <v>34745829</v>
      </c>
      <c r="AN319">
        <v>28706484</v>
      </c>
      <c r="AO319">
        <v>661669</v>
      </c>
      <c r="AP319">
        <v>661669</v>
      </c>
      <c r="AQ319">
        <v>-1026608</v>
      </c>
      <c r="AR319">
        <v>3217302</v>
      </c>
      <c r="AS319">
        <v>4234306</v>
      </c>
      <c r="AT319">
        <v>79.216508601386806</v>
      </c>
      <c r="AU319">
        <v>28808940</v>
      </c>
      <c r="AV319">
        <v>100.305977564895</v>
      </c>
    </row>
    <row r="320" spans="1:48" x14ac:dyDescent="0.2">
      <c r="A320" t="s">
        <v>569</v>
      </c>
      <c r="B320" t="s">
        <v>49</v>
      </c>
      <c r="C320">
        <v>48485.919999999998</v>
      </c>
      <c r="D320">
        <v>0</v>
      </c>
      <c r="E320">
        <v>0</v>
      </c>
      <c r="F320">
        <v>126761.64</v>
      </c>
      <c r="H320">
        <v>-1667101.26</v>
      </c>
      <c r="J320">
        <v>5290998.24</v>
      </c>
      <c r="K320">
        <v>67.536665749999997</v>
      </c>
      <c r="L320">
        <v>284880.03000000003</v>
      </c>
      <c r="M320">
        <v>278782.92</v>
      </c>
      <c r="N320">
        <v>4663777.3499999996</v>
      </c>
      <c r="O320">
        <v>7834260.3700000001</v>
      </c>
      <c r="P320">
        <v>89.308154689999995</v>
      </c>
      <c r="Q320">
        <v>314495.56</v>
      </c>
      <c r="T320" t="s">
        <v>251</v>
      </c>
      <c r="U320" t="s">
        <v>570</v>
      </c>
      <c r="V320" t="s">
        <v>557</v>
      </c>
      <c r="W320" t="s">
        <v>530</v>
      </c>
      <c r="X320" t="s">
        <v>531</v>
      </c>
      <c r="Y320" t="s">
        <v>558</v>
      </c>
      <c r="Z320" t="s">
        <v>533</v>
      </c>
      <c r="AA320" t="s">
        <v>534</v>
      </c>
      <c r="AB320" t="s">
        <v>58</v>
      </c>
      <c r="AC320" t="s">
        <v>571</v>
      </c>
      <c r="AF320">
        <v>9344288.6500000004</v>
      </c>
      <c r="AH320">
        <v>35.629581199999997</v>
      </c>
      <c r="AI320">
        <v>119.2746757</v>
      </c>
      <c r="AK320">
        <v>179.67765220000001</v>
      </c>
      <c r="AL320">
        <v>3054937.22</v>
      </c>
      <c r="AM320">
        <v>6996633.3700000001</v>
      </c>
      <c r="AN320">
        <v>6996633.3700000001</v>
      </c>
      <c r="AU320">
        <v>6330878.6100000003</v>
      </c>
      <c r="AV320">
        <v>243.9047406</v>
      </c>
    </row>
    <row r="321" spans="1:48" x14ac:dyDescent="0.2">
      <c r="A321" t="s">
        <v>569</v>
      </c>
      <c r="B321" t="s">
        <v>127</v>
      </c>
      <c r="C321">
        <v>84914</v>
      </c>
      <c r="D321">
        <v>0</v>
      </c>
      <c r="E321">
        <v>0</v>
      </c>
      <c r="F321">
        <v>1229308</v>
      </c>
      <c r="H321">
        <v>4678736</v>
      </c>
      <c r="I321">
        <v>28.263571462600002</v>
      </c>
      <c r="L321">
        <v>0</v>
      </c>
      <c r="M321">
        <v>51041</v>
      </c>
      <c r="N321">
        <v>13891066</v>
      </c>
      <c r="O321">
        <v>12762368</v>
      </c>
      <c r="P321">
        <v>91.924743119772103</v>
      </c>
      <c r="Q321">
        <v>234157</v>
      </c>
      <c r="R321">
        <v>455152</v>
      </c>
      <c r="T321" t="s">
        <v>251</v>
      </c>
      <c r="U321" t="s">
        <v>570</v>
      </c>
      <c r="V321" t="s">
        <v>557</v>
      </c>
      <c r="W321" t="s">
        <v>530</v>
      </c>
      <c r="X321" t="s">
        <v>531</v>
      </c>
      <c r="Y321" t="s">
        <v>558</v>
      </c>
      <c r="Z321" t="s">
        <v>533</v>
      </c>
      <c r="AA321" t="s">
        <v>534</v>
      </c>
      <c r="AB321" t="s">
        <v>58</v>
      </c>
      <c r="AC321" t="s">
        <v>571</v>
      </c>
      <c r="AD321">
        <v>4247.9461572885502</v>
      </c>
      <c r="AE321">
        <v>3607101</v>
      </c>
      <c r="AF321">
        <v>9155266</v>
      </c>
      <c r="AG321">
        <v>4080813</v>
      </c>
      <c r="AH321">
        <v>31.9753591183078</v>
      </c>
      <c r="AI321">
        <v>71.736420701863494</v>
      </c>
      <c r="AK321">
        <v>546.21938455966199</v>
      </c>
      <c r="AL321">
        <v>7616762</v>
      </c>
      <c r="AM321">
        <v>9676420</v>
      </c>
      <c r="AN321">
        <v>11731774</v>
      </c>
      <c r="AO321">
        <v>3393296</v>
      </c>
      <c r="AP321">
        <v>3393296</v>
      </c>
      <c r="AQ321">
        <v>795308</v>
      </c>
      <c r="AR321">
        <v>0</v>
      </c>
      <c r="AS321">
        <v>90000</v>
      </c>
      <c r="AU321">
        <v>9212330</v>
      </c>
      <c r="AV321">
        <v>362.24384960524401</v>
      </c>
    </row>
    <row r="322" spans="1:48" x14ac:dyDescent="0.2">
      <c r="A322" t="s">
        <v>572</v>
      </c>
      <c r="B322" t="s">
        <v>63</v>
      </c>
      <c r="C322">
        <v>1447243.19</v>
      </c>
      <c r="D322">
        <v>0</v>
      </c>
      <c r="E322">
        <v>0</v>
      </c>
      <c r="F322">
        <v>4134556.29</v>
      </c>
      <c r="I322">
        <v>13.761933508124001</v>
      </c>
      <c r="J322">
        <v>2328265.91</v>
      </c>
      <c r="K322">
        <v>28.757267260395899</v>
      </c>
      <c r="N322">
        <v>1604359.6</v>
      </c>
      <c r="O322">
        <v>8096269.6799999997</v>
      </c>
      <c r="P322">
        <v>70.400146058375896</v>
      </c>
      <c r="Q322">
        <v>323260.90999999997</v>
      </c>
      <c r="S322" t="s">
        <v>102</v>
      </c>
      <c r="T322" t="s">
        <v>251</v>
      </c>
      <c r="U322" t="s">
        <v>573</v>
      </c>
      <c r="V322" t="s">
        <v>538</v>
      </c>
      <c r="W322" t="s">
        <v>530</v>
      </c>
      <c r="X322" t="s">
        <v>531</v>
      </c>
      <c r="Y322" t="s">
        <v>539</v>
      </c>
      <c r="Z322" t="s">
        <v>533</v>
      </c>
      <c r="AA322" t="s">
        <v>534</v>
      </c>
      <c r="AB322" t="s">
        <v>58</v>
      </c>
      <c r="AC322" t="s">
        <v>574</v>
      </c>
      <c r="AD322">
        <v>76.987976706250706</v>
      </c>
      <c r="AE322">
        <v>1114203.25</v>
      </c>
      <c r="AF322">
        <v>3230955.58</v>
      </c>
      <c r="AH322">
        <v>8.6269077934172707</v>
      </c>
      <c r="AI322">
        <v>39.906718868089897</v>
      </c>
      <c r="AJ322">
        <v>1041940.8</v>
      </c>
      <c r="AK322">
        <v>178.761187425548</v>
      </c>
      <c r="AM322">
        <v>5699785.6799999997</v>
      </c>
      <c r="AN322">
        <v>5699785.6799999997</v>
      </c>
      <c r="AO322">
        <v>316072.43</v>
      </c>
      <c r="AU322">
        <v>2859959.98</v>
      </c>
      <c r="AV322">
        <v>318.66287459142399</v>
      </c>
    </row>
    <row r="323" spans="1:48" x14ac:dyDescent="0.2">
      <c r="A323" t="s">
        <v>572</v>
      </c>
      <c r="B323" t="s">
        <v>84</v>
      </c>
      <c r="C323">
        <v>949747.98</v>
      </c>
      <c r="D323">
        <v>0</v>
      </c>
      <c r="E323">
        <v>0</v>
      </c>
      <c r="F323">
        <v>204914.25</v>
      </c>
      <c r="G323">
        <v>18355</v>
      </c>
      <c r="I323">
        <v>12.454168500304799</v>
      </c>
      <c r="J323">
        <v>2069094.41</v>
      </c>
      <c r="K323">
        <v>18.339840726628601</v>
      </c>
      <c r="L323">
        <v>1679.2</v>
      </c>
      <c r="N323">
        <v>2678437.94</v>
      </c>
      <c r="O323">
        <v>11281964.99</v>
      </c>
      <c r="P323">
        <v>16.617264737673999</v>
      </c>
      <c r="Q323">
        <v>243159.63</v>
      </c>
      <c r="S323" t="s">
        <v>102</v>
      </c>
      <c r="T323" t="s">
        <v>251</v>
      </c>
      <c r="U323" t="s">
        <v>573</v>
      </c>
      <c r="V323" t="s">
        <v>538</v>
      </c>
      <c r="W323" t="s">
        <v>530</v>
      </c>
      <c r="X323" t="s">
        <v>531</v>
      </c>
      <c r="Y323" t="s">
        <v>539</v>
      </c>
      <c r="Z323" t="s">
        <v>533</v>
      </c>
      <c r="AA323" t="s">
        <v>534</v>
      </c>
      <c r="AB323" t="s">
        <v>58</v>
      </c>
      <c r="AC323" t="s">
        <v>574</v>
      </c>
      <c r="AD323">
        <v>147.94187085293899</v>
      </c>
      <c r="AE323">
        <v>1405074.93</v>
      </c>
      <c r="AF323">
        <v>10791749.92</v>
      </c>
      <c r="AH323">
        <v>73.794979042919394</v>
      </c>
      <c r="AI323">
        <v>95.654878645390994</v>
      </c>
      <c r="AJ323">
        <v>1613287.6</v>
      </c>
      <c r="AK323">
        <v>89.349518432873396</v>
      </c>
      <c r="AM323">
        <v>1874753.99</v>
      </c>
      <c r="AN323">
        <v>1874753.99</v>
      </c>
      <c r="AO323">
        <v>591273.39</v>
      </c>
      <c r="AT323">
        <v>79.902974835365399</v>
      </c>
      <c r="AU323">
        <v>3058347.28</v>
      </c>
      <c r="AV323">
        <v>102.02284420616</v>
      </c>
    </row>
    <row r="324" spans="1:48" x14ac:dyDescent="0.2">
      <c r="A324" t="s">
        <v>572</v>
      </c>
      <c r="B324" t="s">
        <v>49</v>
      </c>
      <c r="C324">
        <v>1610470.79</v>
      </c>
      <c r="D324">
        <v>0</v>
      </c>
      <c r="E324">
        <v>0</v>
      </c>
      <c r="F324">
        <v>144863.79</v>
      </c>
      <c r="G324">
        <v>235955.53</v>
      </c>
      <c r="H324">
        <v>-1613532.75</v>
      </c>
      <c r="I324">
        <v>6.5699970350000001</v>
      </c>
      <c r="J324">
        <v>2062298.07</v>
      </c>
      <c r="K324">
        <v>17.37755129</v>
      </c>
      <c r="N324">
        <v>2471275.86</v>
      </c>
      <c r="O324">
        <v>11867598.810000001</v>
      </c>
      <c r="P324">
        <v>19.193296610000001</v>
      </c>
      <c r="Q324">
        <v>248915.41</v>
      </c>
      <c r="S324" t="s">
        <v>102</v>
      </c>
      <c r="T324" t="s">
        <v>251</v>
      </c>
      <c r="U324" t="s">
        <v>573</v>
      </c>
      <c r="V324" t="s">
        <v>538</v>
      </c>
      <c r="W324" t="s">
        <v>530</v>
      </c>
      <c r="X324" t="s">
        <v>531</v>
      </c>
      <c r="Y324" t="s">
        <v>539</v>
      </c>
      <c r="Z324" t="s">
        <v>533</v>
      </c>
      <c r="AA324" t="s">
        <v>534</v>
      </c>
      <c r="AB324" t="s">
        <v>58</v>
      </c>
      <c r="AC324" t="s">
        <v>574</v>
      </c>
      <c r="AD324">
        <v>48.414469539999999</v>
      </c>
      <c r="AE324">
        <v>779700.89</v>
      </c>
      <c r="AF324">
        <v>11203582.560000001</v>
      </c>
      <c r="AH324">
        <v>73.331577429999996</v>
      </c>
      <c r="AI324">
        <v>94.404796950000005</v>
      </c>
      <c r="AJ324">
        <v>1225337.5</v>
      </c>
      <c r="AK324">
        <v>79.408466430000004</v>
      </c>
      <c r="AM324">
        <v>2277783.44</v>
      </c>
      <c r="AN324">
        <v>2277783.44</v>
      </c>
      <c r="AO324">
        <v>41869.97</v>
      </c>
      <c r="AT324">
        <v>79.202432527541504</v>
      </c>
      <c r="AU324">
        <v>4084808.61</v>
      </c>
      <c r="AV324">
        <v>131.2554347</v>
      </c>
    </row>
    <row r="325" spans="1:48" x14ac:dyDescent="0.2">
      <c r="A325" t="s">
        <v>572</v>
      </c>
      <c r="B325" t="s">
        <v>85</v>
      </c>
      <c r="C325">
        <v>2212275</v>
      </c>
      <c r="D325">
        <v>0</v>
      </c>
      <c r="E325">
        <v>0</v>
      </c>
      <c r="F325">
        <v>222241.1</v>
      </c>
      <c r="G325">
        <v>237169.36</v>
      </c>
      <c r="H325">
        <v>-1291392</v>
      </c>
      <c r="I325">
        <v>8.0680867483418002</v>
      </c>
      <c r="J325">
        <v>2047906.45</v>
      </c>
      <c r="K325">
        <v>16.19241723</v>
      </c>
      <c r="N325">
        <v>1171137</v>
      </c>
      <c r="O325">
        <v>12216856</v>
      </c>
      <c r="P325">
        <v>22.727598655497001</v>
      </c>
      <c r="Q325">
        <v>144025.70000000001</v>
      </c>
      <c r="S325" t="s">
        <v>102</v>
      </c>
      <c r="T325" t="s">
        <v>251</v>
      </c>
      <c r="U325" t="s">
        <v>573</v>
      </c>
      <c r="V325" t="s">
        <v>538</v>
      </c>
      <c r="W325" t="s">
        <v>530</v>
      </c>
      <c r="X325" t="s">
        <v>531</v>
      </c>
      <c r="Y325" t="s">
        <v>539</v>
      </c>
      <c r="Z325" t="s">
        <v>533</v>
      </c>
      <c r="AA325" t="s">
        <v>534</v>
      </c>
      <c r="AB325" t="s">
        <v>58</v>
      </c>
      <c r="AC325" t="s">
        <v>574</v>
      </c>
      <c r="AD325">
        <v>44.554431072086402</v>
      </c>
      <c r="AE325">
        <v>985666.54</v>
      </c>
      <c r="AF325">
        <v>11231190</v>
      </c>
      <c r="AH325">
        <v>71.004774059709007</v>
      </c>
      <c r="AI325">
        <v>91.931917671780695</v>
      </c>
      <c r="AJ325">
        <v>1330722.71</v>
      </c>
      <c r="AK325">
        <v>38</v>
      </c>
      <c r="AM325">
        <v>3092803.65</v>
      </c>
      <c r="AN325">
        <v>2776598</v>
      </c>
      <c r="AO325">
        <v>245687</v>
      </c>
      <c r="AT325">
        <v>80.672871484900895</v>
      </c>
      <c r="AU325">
        <v>2462529</v>
      </c>
      <c r="AV325">
        <v>79</v>
      </c>
    </row>
    <row r="326" spans="1:48" x14ac:dyDescent="0.2">
      <c r="A326" t="s">
        <v>572</v>
      </c>
      <c r="B326" t="s">
        <v>50</v>
      </c>
      <c r="C326">
        <v>3164159</v>
      </c>
      <c r="D326">
        <v>55744</v>
      </c>
      <c r="E326">
        <v>0</v>
      </c>
      <c r="F326">
        <v>1176126</v>
      </c>
      <c r="G326">
        <v>3108114</v>
      </c>
      <c r="H326">
        <v>-191733</v>
      </c>
      <c r="I326">
        <v>13.44640540297692</v>
      </c>
      <c r="L326">
        <v>1464825</v>
      </c>
      <c r="M326">
        <v>123961</v>
      </c>
      <c r="N326">
        <v>8351030</v>
      </c>
      <c r="O326">
        <v>15959202</v>
      </c>
      <c r="P326">
        <v>33.593271142253847</v>
      </c>
      <c r="Q326">
        <v>120689</v>
      </c>
      <c r="R326">
        <v>0</v>
      </c>
      <c r="S326" t="s">
        <v>102</v>
      </c>
      <c r="T326" t="s">
        <v>251</v>
      </c>
      <c r="U326" t="s">
        <v>573</v>
      </c>
      <c r="V326" t="s">
        <v>538</v>
      </c>
      <c r="W326" t="s">
        <v>530</v>
      </c>
      <c r="X326" t="s">
        <v>531</v>
      </c>
      <c r="Y326" t="s">
        <v>539</v>
      </c>
      <c r="Z326" t="s">
        <v>533</v>
      </c>
      <c r="AA326" t="s">
        <v>534</v>
      </c>
      <c r="AB326" t="s">
        <v>58</v>
      </c>
      <c r="AC326" t="s">
        <v>574</v>
      </c>
      <c r="AD326">
        <v>67.820201197221763</v>
      </c>
      <c r="AE326">
        <v>2145939</v>
      </c>
      <c r="AF326">
        <v>15844624</v>
      </c>
      <c r="AG326">
        <v>10114247</v>
      </c>
      <c r="AH326">
        <v>63.375643719529343</v>
      </c>
      <c r="AI326">
        <v>99.282056834671323</v>
      </c>
      <c r="AK326">
        <v>189.74074739798201</v>
      </c>
      <c r="AL326">
        <v>20380</v>
      </c>
      <c r="AM326">
        <v>8225002</v>
      </c>
      <c r="AN326">
        <v>5361218</v>
      </c>
      <c r="AO326">
        <v>927002</v>
      </c>
      <c r="AP326">
        <v>927002</v>
      </c>
      <c r="AQ326">
        <v>1903371</v>
      </c>
      <c r="AR326">
        <v>2036095</v>
      </c>
      <c r="AS326">
        <v>119068</v>
      </c>
      <c r="AT326">
        <v>76.196860804037897</v>
      </c>
      <c r="AU326">
        <v>8542763</v>
      </c>
      <c r="AV326">
        <v>194.09704389324699</v>
      </c>
    </row>
    <row r="327" spans="1:48" x14ac:dyDescent="0.2">
      <c r="A327" t="s">
        <v>575</v>
      </c>
      <c r="B327" t="s">
        <v>85</v>
      </c>
      <c r="C327">
        <v>1864721</v>
      </c>
      <c r="H327">
        <v>-4982784</v>
      </c>
      <c r="I327">
        <v>18.859537696885202</v>
      </c>
      <c r="N327">
        <v>2287216</v>
      </c>
      <c r="O327">
        <v>14308145</v>
      </c>
      <c r="P327">
        <v>67.825291119149298</v>
      </c>
      <c r="T327" t="s">
        <v>251</v>
      </c>
      <c r="U327" t="s">
        <v>576</v>
      </c>
      <c r="V327" t="s">
        <v>538</v>
      </c>
      <c r="W327" t="s">
        <v>530</v>
      </c>
      <c r="X327" t="s">
        <v>531</v>
      </c>
      <c r="Y327" t="s">
        <v>539</v>
      </c>
      <c r="Z327" t="s">
        <v>533</v>
      </c>
      <c r="AA327" t="s">
        <v>534</v>
      </c>
      <c r="AB327" t="s">
        <v>58</v>
      </c>
      <c r="AC327" t="s">
        <v>577</v>
      </c>
      <c r="AD327">
        <v>144.710656446728</v>
      </c>
      <c r="AE327">
        <v>2698450</v>
      </c>
      <c r="AF327">
        <v>11609695</v>
      </c>
      <c r="AH327">
        <v>33.555551750419099</v>
      </c>
      <c r="AI327">
        <v>81.140462303114802</v>
      </c>
      <c r="AK327">
        <v>71</v>
      </c>
      <c r="AN327">
        <v>9704541</v>
      </c>
      <c r="AO327">
        <v>1526627</v>
      </c>
      <c r="AU327">
        <v>7270000</v>
      </c>
      <c r="AV327">
        <v>225</v>
      </c>
    </row>
    <row r="328" spans="1:48" x14ac:dyDescent="0.2">
      <c r="A328" t="s">
        <v>575</v>
      </c>
      <c r="B328" t="s">
        <v>86</v>
      </c>
      <c r="C328">
        <v>1301000</v>
      </c>
      <c r="H328">
        <v>-1030456</v>
      </c>
      <c r="I328">
        <v>19.0641848873572</v>
      </c>
      <c r="N328">
        <v>10484191</v>
      </c>
      <c r="O328">
        <v>13393885</v>
      </c>
      <c r="T328" t="s">
        <v>251</v>
      </c>
      <c r="U328" t="s">
        <v>576</v>
      </c>
      <c r="V328" t="s">
        <v>538</v>
      </c>
      <c r="W328" t="s">
        <v>530</v>
      </c>
      <c r="X328" t="s">
        <v>531</v>
      </c>
      <c r="Y328" t="s">
        <v>539</v>
      </c>
      <c r="Z328" t="s">
        <v>533</v>
      </c>
      <c r="AA328" t="s">
        <v>534</v>
      </c>
      <c r="AB328" t="s">
        <v>58</v>
      </c>
      <c r="AC328" t="s">
        <v>577</v>
      </c>
      <c r="AD328">
        <v>196.26710222905501</v>
      </c>
      <c r="AE328">
        <v>2553435</v>
      </c>
      <c r="AF328">
        <v>10840450</v>
      </c>
      <c r="AH328">
        <v>35.923438195863298</v>
      </c>
      <c r="AI328">
        <v>80.9358151126428</v>
      </c>
      <c r="AK328">
        <v>348.16901143000001</v>
      </c>
      <c r="AO328">
        <v>1613435</v>
      </c>
      <c r="AP328">
        <v>1613435</v>
      </c>
      <c r="AQ328">
        <v>1200557</v>
      </c>
      <c r="AU328">
        <v>11514647</v>
      </c>
      <c r="AV328">
        <v>382.38937682</v>
      </c>
    </row>
    <row r="329" spans="1:48" x14ac:dyDescent="0.2">
      <c r="A329" t="s">
        <v>575</v>
      </c>
      <c r="B329" t="s">
        <v>60</v>
      </c>
      <c r="C329">
        <v>2500089</v>
      </c>
      <c r="D329">
        <v>1348264</v>
      </c>
      <c r="E329">
        <v>799775</v>
      </c>
      <c r="F329">
        <v>1010598</v>
      </c>
      <c r="G329">
        <v>1652936</v>
      </c>
      <c r="H329">
        <v>-2462232</v>
      </c>
      <c r="I329">
        <v>1.8349874943298701</v>
      </c>
      <c r="L329">
        <v>1107209</v>
      </c>
      <c r="M329">
        <v>0</v>
      </c>
      <c r="N329">
        <v>8215874</v>
      </c>
      <c r="O329">
        <v>11549561</v>
      </c>
      <c r="P329">
        <v>64.557111737840103</v>
      </c>
      <c r="Q329">
        <v>6391</v>
      </c>
      <c r="R329">
        <v>0</v>
      </c>
      <c r="T329" t="s">
        <v>251</v>
      </c>
      <c r="U329" t="s">
        <v>576</v>
      </c>
      <c r="V329" t="s">
        <v>538</v>
      </c>
      <c r="W329" t="s">
        <v>530</v>
      </c>
      <c r="X329" t="s">
        <v>531</v>
      </c>
      <c r="Y329" t="s">
        <v>539</v>
      </c>
      <c r="Z329" t="s">
        <v>533</v>
      </c>
      <c r="AA329" t="s">
        <v>534</v>
      </c>
      <c r="AB329" t="s">
        <v>58</v>
      </c>
      <c r="AC329" t="s">
        <v>577</v>
      </c>
      <c r="AD329">
        <v>8.4770182181514304</v>
      </c>
      <c r="AE329">
        <v>211933</v>
      </c>
      <c r="AF329">
        <v>11337628</v>
      </c>
      <c r="AG329">
        <v>4855004</v>
      </c>
      <c r="AH329">
        <v>42.036264408664501</v>
      </c>
      <c r="AI329">
        <v>98.165012505670106</v>
      </c>
      <c r="AK329">
        <v>260.875964531558</v>
      </c>
      <c r="AL329">
        <v>0</v>
      </c>
      <c r="AM329">
        <v>8898177</v>
      </c>
      <c r="AN329">
        <v>7456063</v>
      </c>
      <c r="AO329">
        <v>-829121</v>
      </c>
      <c r="AP329">
        <v>-829121</v>
      </c>
      <c r="AQ329">
        <v>-507398</v>
      </c>
      <c r="AR329">
        <v>1633004</v>
      </c>
      <c r="AS329">
        <v>1340000</v>
      </c>
      <c r="AU329">
        <v>10678106</v>
      </c>
      <c r="AV329">
        <v>339.05841327656901</v>
      </c>
    </row>
    <row r="330" spans="1:48" x14ac:dyDescent="0.2">
      <c r="A330" t="s">
        <v>575</v>
      </c>
      <c r="B330" t="s">
        <v>114</v>
      </c>
      <c r="C330">
        <v>3366246</v>
      </c>
      <c r="D330">
        <v>1155237</v>
      </c>
      <c r="E330">
        <v>413151</v>
      </c>
      <c r="F330">
        <v>453003</v>
      </c>
      <c r="G330">
        <v>1156239</v>
      </c>
      <c r="H330">
        <v>-4006259</v>
      </c>
      <c r="I330">
        <v>8.9746242500948696</v>
      </c>
      <c r="L330">
        <v>568687</v>
      </c>
      <c r="M330">
        <v>1520</v>
      </c>
      <c r="N330">
        <v>6133997</v>
      </c>
      <c r="O330">
        <v>10801533</v>
      </c>
      <c r="P330">
        <v>64.453471558157503</v>
      </c>
      <c r="Q330">
        <v>27863</v>
      </c>
      <c r="R330">
        <v>0</v>
      </c>
      <c r="T330" t="s">
        <v>251</v>
      </c>
      <c r="U330" t="s">
        <v>576</v>
      </c>
      <c r="V330" t="s">
        <v>538</v>
      </c>
      <c r="W330" t="s">
        <v>530</v>
      </c>
      <c r="X330" t="s">
        <v>531</v>
      </c>
      <c r="Y330" t="s">
        <v>539</v>
      </c>
      <c r="Z330" t="s">
        <v>533</v>
      </c>
      <c r="AA330" t="s">
        <v>534</v>
      </c>
      <c r="AB330" t="s">
        <v>58</v>
      </c>
      <c r="AC330" t="s">
        <v>577</v>
      </c>
      <c r="AD330">
        <v>28.7975685674784</v>
      </c>
      <c r="AE330">
        <v>969397</v>
      </c>
      <c r="AF330">
        <v>9832136</v>
      </c>
      <c r="AG330">
        <v>5480015</v>
      </c>
      <c r="AH330">
        <v>50.733678265853598</v>
      </c>
      <c r="AI330">
        <v>91.025375749905095</v>
      </c>
      <c r="AK330">
        <v>224.59401700708801</v>
      </c>
      <c r="AL330">
        <v>0</v>
      </c>
      <c r="AM330">
        <v>6137975</v>
      </c>
      <c r="AN330">
        <v>6961963</v>
      </c>
      <c r="AO330">
        <v>-248575</v>
      </c>
      <c r="AP330">
        <v>-248575</v>
      </c>
      <c r="AQ330">
        <v>-1568287</v>
      </c>
      <c r="AR330">
        <v>1978815</v>
      </c>
      <c r="AS330">
        <v>383460</v>
      </c>
      <c r="AU330">
        <v>10140256</v>
      </c>
      <c r="AV330">
        <v>371.28169911400698</v>
      </c>
    </row>
    <row r="331" spans="1:48" x14ac:dyDescent="0.2">
      <c r="A331" t="s">
        <v>578</v>
      </c>
      <c r="B331" t="s">
        <v>85</v>
      </c>
      <c r="C331">
        <v>5711841</v>
      </c>
      <c r="D331">
        <v>2076585.66</v>
      </c>
      <c r="E331">
        <v>4304622.4400000004</v>
      </c>
      <c r="F331">
        <v>5676220.3399999999</v>
      </c>
      <c r="G331">
        <v>3027256.77</v>
      </c>
      <c r="H331">
        <v>-10102768</v>
      </c>
      <c r="I331">
        <v>5.0836360332180801</v>
      </c>
      <c r="J331">
        <v>15628352.359999999</v>
      </c>
      <c r="K331">
        <v>16.02174587</v>
      </c>
      <c r="L331">
        <v>1317944.3700000001</v>
      </c>
      <c r="M331">
        <v>233499.5</v>
      </c>
      <c r="N331">
        <v>12861789</v>
      </c>
      <c r="O331">
        <v>97617315</v>
      </c>
      <c r="P331">
        <v>22.0673750348491</v>
      </c>
      <c r="Q331">
        <v>58001.79</v>
      </c>
      <c r="R331">
        <v>59958.6</v>
      </c>
      <c r="S331" t="s">
        <v>63</v>
      </c>
      <c r="T331" t="s">
        <v>251</v>
      </c>
      <c r="U331" t="s">
        <v>579</v>
      </c>
      <c r="V331" t="s">
        <v>538</v>
      </c>
      <c r="W331" t="s">
        <v>530</v>
      </c>
      <c r="X331" t="s">
        <v>531</v>
      </c>
      <c r="Y331" t="s">
        <v>539</v>
      </c>
      <c r="Z331" t="s">
        <v>533</v>
      </c>
      <c r="AA331" t="s">
        <v>534</v>
      </c>
      <c r="AB331" t="s">
        <v>58</v>
      </c>
      <c r="AC331" t="s">
        <v>580</v>
      </c>
      <c r="AD331">
        <v>86.8810773969373</v>
      </c>
      <c r="AE331">
        <v>4962509</v>
      </c>
      <c r="AF331">
        <v>92654806</v>
      </c>
      <c r="AH331">
        <v>77.223810140649704</v>
      </c>
      <c r="AI331">
        <v>94.916363966781901</v>
      </c>
      <c r="AJ331">
        <v>5229023.59</v>
      </c>
      <c r="AK331">
        <v>50</v>
      </c>
      <c r="AL331">
        <v>157714</v>
      </c>
      <c r="AM331">
        <v>21370885.960000001</v>
      </c>
      <c r="AN331">
        <v>21541579</v>
      </c>
      <c r="AO331">
        <v>1280663</v>
      </c>
      <c r="AR331">
        <v>3694362.84</v>
      </c>
      <c r="AS331">
        <v>358357.38</v>
      </c>
      <c r="AT331">
        <v>78.112442450153793</v>
      </c>
      <c r="AU331">
        <v>22964557</v>
      </c>
      <c r="AV331">
        <v>89</v>
      </c>
    </row>
    <row r="332" spans="1:48" x14ac:dyDescent="0.2">
      <c r="A332" t="s">
        <v>578</v>
      </c>
      <c r="B332" t="s">
        <v>95</v>
      </c>
      <c r="C332">
        <v>7911893</v>
      </c>
      <c r="D332">
        <v>4474359</v>
      </c>
      <c r="E332">
        <v>6154011</v>
      </c>
      <c r="F332">
        <v>7972426</v>
      </c>
      <c r="G332">
        <v>6585838</v>
      </c>
      <c r="H332">
        <v>-5474960</v>
      </c>
      <c r="I332">
        <v>7.1148320231787396</v>
      </c>
      <c r="L332">
        <v>2806797</v>
      </c>
      <c r="M332">
        <v>177868</v>
      </c>
      <c r="N332">
        <v>25177331</v>
      </c>
      <c r="O332">
        <v>111342713</v>
      </c>
      <c r="P332">
        <v>25.686463199437199</v>
      </c>
      <c r="Q332">
        <v>6987</v>
      </c>
      <c r="S332" t="s">
        <v>63</v>
      </c>
      <c r="T332" t="s">
        <v>251</v>
      </c>
      <c r="U332" t="s">
        <v>579</v>
      </c>
      <c r="V332" t="s">
        <v>538</v>
      </c>
      <c r="W332" t="s">
        <v>530</v>
      </c>
      <c r="X332" t="s">
        <v>531</v>
      </c>
      <c r="Y332" t="s">
        <v>539</v>
      </c>
      <c r="Z332" t="s">
        <v>533</v>
      </c>
      <c r="AA332" t="s">
        <v>534</v>
      </c>
      <c r="AB332" t="s">
        <v>58</v>
      </c>
      <c r="AC332" t="s">
        <v>580</v>
      </c>
      <c r="AD332">
        <v>100.12581059930901</v>
      </c>
      <c r="AE332">
        <v>7921847</v>
      </c>
      <c r="AF332">
        <v>103420864</v>
      </c>
      <c r="AG332">
        <v>77866463</v>
      </c>
      <c r="AH332">
        <v>69.934044987748806</v>
      </c>
      <c r="AI332">
        <v>92.885166180565406</v>
      </c>
      <c r="AK332">
        <v>87.640334932804294</v>
      </c>
      <c r="AM332">
        <v>31021766</v>
      </c>
      <c r="AN332">
        <v>28600005</v>
      </c>
      <c r="AO332">
        <v>4640719</v>
      </c>
      <c r="AP332">
        <v>4640719</v>
      </c>
      <c r="AQ332">
        <v>3369008</v>
      </c>
      <c r="AR332">
        <v>2187510</v>
      </c>
      <c r="AS332">
        <v>655970</v>
      </c>
      <c r="AT332">
        <v>75.6857894926233</v>
      </c>
      <c r="AU332">
        <v>30652291</v>
      </c>
      <c r="AV332">
        <v>106.69824572341599</v>
      </c>
    </row>
    <row r="333" spans="1:48" x14ac:dyDescent="0.2">
      <c r="A333" t="s">
        <v>581</v>
      </c>
      <c r="B333" t="s">
        <v>62</v>
      </c>
      <c r="C333">
        <v>6569975.5599999996</v>
      </c>
      <c r="D333">
        <v>754028.17</v>
      </c>
      <c r="E333">
        <v>70900.72</v>
      </c>
      <c r="F333">
        <v>6606254.9400000004</v>
      </c>
      <c r="G333">
        <v>1129542.33</v>
      </c>
      <c r="I333">
        <v>6.9785504029999998</v>
      </c>
      <c r="J333">
        <v>30789641.640000001</v>
      </c>
      <c r="K333">
        <v>20.49807989</v>
      </c>
      <c r="L333">
        <v>2259112.09</v>
      </c>
      <c r="M333">
        <v>573419.88</v>
      </c>
      <c r="N333">
        <v>12683251.029999999</v>
      </c>
      <c r="O333">
        <v>150207442.90000001</v>
      </c>
      <c r="P333">
        <v>31.861664170000001</v>
      </c>
      <c r="Q333">
        <v>2107625.52</v>
      </c>
      <c r="R333">
        <v>339428.04</v>
      </c>
      <c r="S333" t="s">
        <v>62</v>
      </c>
      <c r="T333" t="s">
        <v>251</v>
      </c>
      <c r="U333" t="s">
        <v>582</v>
      </c>
      <c r="V333" t="s">
        <v>583</v>
      </c>
      <c r="W333" t="s">
        <v>530</v>
      </c>
      <c r="X333" t="s">
        <v>531</v>
      </c>
      <c r="Y333" t="s">
        <v>584</v>
      </c>
      <c r="Z333" t="s">
        <v>533</v>
      </c>
      <c r="AA333" t="s">
        <v>534</v>
      </c>
      <c r="AB333" t="s">
        <v>58</v>
      </c>
      <c r="AC333" t="s">
        <v>585</v>
      </c>
      <c r="AD333">
        <v>159.54857079999999</v>
      </c>
      <c r="AE333">
        <v>10482302.109999999</v>
      </c>
      <c r="AF333">
        <v>139534646.5</v>
      </c>
      <c r="AH333">
        <v>69.945517789999997</v>
      </c>
      <c r="AI333">
        <v>92.894628839999996</v>
      </c>
      <c r="AJ333">
        <v>10101559.42</v>
      </c>
      <c r="AK333">
        <v>32.722843279999999</v>
      </c>
      <c r="AL333">
        <v>28750458.280000001</v>
      </c>
      <c r="AM333">
        <v>47858591</v>
      </c>
      <c r="AN333">
        <v>47858591</v>
      </c>
      <c r="AO333">
        <v>5715691.6900000004</v>
      </c>
      <c r="AR333">
        <v>596811.79</v>
      </c>
      <c r="AS333">
        <v>3037669.83</v>
      </c>
      <c r="AT333">
        <v>76.818090676240004</v>
      </c>
      <c r="AU333">
        <v>20130231.719999999</v>
      </c>
      <c r="AV333">
        <v>51.936086119999999</v>
      </c>
    </row>
    <row r="334" spans="1:48" x14ac:dyDescent="0.2">
      <c r="A334" t="s">
        <v>581</v>
      </c>
      <c r="B334" t="s">
        <v>86</v>
      </c>
      <c r="C334">
        <v>4770895</v>
      </c>
      <c r="H334">
        <v>-1687284</v>
      </c>
      <c r="I334">
        <v>4.1316861111172303</v>
      </c>
      <c r="N334">
        <v>28090028</v>
      </c>
      <c r="O334">
        <v>156117208</v>
      </c>
      <c r="P334">
        <v>30.1697452852219</v>
      </c>
      <c r="S334" t="s">
        <v>62</v>
      </c>
      <c r="T334" t="s">
        <v>251</v>
      </c>
      <c r="U334" t="s">
        <v>582</v>
      </c>
      <c r="V334" t="s">
        <v>583</v>
      </c>
      <c r="W334" t="s">
        <v>530</v>
      </c>
      <c r="X334" t="s">
        <v>531</v>
      </c>
      <c r="Y334" t="s">
        <v>584</v>
      </c>
      <c r="Z334" t="s">
        <v>533</v>
      </c>
      <c r="AA334" t="s">
        <v>534</v>
      </c>
      <c r="AB334" t="s">
        <v>58</v>
      </c>
      <c r="AC334" t="s">
        <v>585</v>
      </c>
      <c r="AD334">
        <v>135.200481251421</v>
      </c>
      <c r="AE334">
        <v>6450273</v>
      </c>
      <c r="AF334">
        <v>149630934</v>
      </c>
      <c r="AH334">
        <v>71.893957391295402</v>
      </c>
      <c r="AI334">
        <v>95.8452536507058</v>
      </c>
      <c r="AK334">
        <v>67.582349515999994</v>
      </c>
      <c r="AM334">
        <v>47100164</v>
      </c>
      <c r="AN334">
        <v>47100164</v>
      </c>
      <c r="AO334">
        <v>3640316</v>
      </c>
      <c r="AP334">
        <v>3640316</v>
      </c>
      <c r="AQ334">
        <v>3285044</v>
      </c>
      <c r="AT334">
        <v>75.756171719638104</v>
      </c>
      <c r="AU334">
        <v>29777312</v>
      </c>
      <c r="AV334">
        <v>71.641819197999993</v>
      </c>
    </row>
    <row r="335" spans="1:48" x14ac:dyDescent="0.2">
      <c r="A335" t="s">
        <v>581</v>
      </c>
      <c r="B335" t="s">
        <v>114</v>
      </c>
      <c r="C335">
        <v>10622781</v>
      </c>
      <c r="D335">
        <v>739489</v>
      </c>
      <c r="E335">
        <v>535513</v>
      </c>
      <c r="F335">
        <v>3407065</v>
      </c>
      <c r="G335">
        <v>4855347</v>
      </c>
      <c r="H335">
        <v>2052919</v>
      </c>
      <c r="I335">
        <v>5.8865830436383897</v>
      </c>
      <c r="L335">
        <v>1946680</v>
      </c>
      <c r="M335">
        <v>21667</v>
      </c>
      <c r="N335">
        <v>46529201</v>
      </c>
      <c r="O335">
        <v>152321439</v>
      </c>
      <c r="P335">
        <v>26.524918137098201</v>
      </c>
      <c r="Q335">
        <v>799268</v>
      </c>
      <c r="R335">
        <v>830</v>
      </c>
      <c r="S335" t="s">
        <v>62</v>
      </c>
      <c r="T335" t="s">
        <v>251</v>
      </c>
      <c r="U335" t="s">
        <v>582</v>
      </c>
      <c r="V335" t="s">
        <v>583</v>
      </c>
      <c r="W335" t="s">
        <v>530</v>
      </c>
      <c r="X335" t="s">
        <v>531</v>
      </c>
      <c r="Y335" t="s">
        <v>584</v>
      </c>
      <c r="Z335" t="s">
        <v>533</v>
      </c>
      <c r="AA335" t="s">
        <v>534</v>
      </c>
      <c r="AB335" t="s">
        <v>58</v>
      </c>
      <c r="AC335" t="s">
        <v>585</v>
      </c>
      <c r="AD335">
        <v>84.408480227541204</v>
      </c>
      <c r="AE335">
        <v>8966528</v>
      </c>
      <c r="AF335">
        <v>143354911</v>
      </c>
      <c r="AG335">
        <v>111973751</v>
      </c>
      <c r="AH335">
        <v>73.511484486435293</v>
      </c>
      <c r="AI335">
        <v>94.113416956361604</v>
      </c>
      <c r="AK335">
        <v>116.846449439043</v>
      </c>
      <c r="AL335">
        <v>23461920</v>
      </c>
      <c r="AM335">
        <v>37653151</v>
      </c>
      <c r="AN335">
        <v>40403137</v>
      </c>
      <c r="AO335">
        <v>3410495</v>
      </c>
      <c r="AP335">
        <v>3410495</v>
      </c>
      <c r="AQ335">
        <v>-2651005</v>
      </c>
      <c r="AR335">
        <v>896930</v>
      </c>
      <c r="AS335">
        <v>988442</v>
      </c>
      <c r="AT335">
        <v>78.344714290730096</v>
      </c>
      <c r="AU335">
        <v>44476282</v>
      </c>
      <c r="AV335">
        <v>111.691056890266</v>
      </c>
    </row>
    <row r="336" spans="1:48" x14ac:dyDescent="0.2">
      <c r="A336" t="s">
        <v>581</v>
      </c>
      <c r="B336" t="s">
        <v>88</v>
      </c>
      <c r="C336">
        <v>17804379</v>
      </c>
      <c r="D336">
        <v>3488408</v>
      </c>
      <c r="E336">
        <v>1453472</v>
      </c>
      <c r="F336">
        <v>7238844</v>
      </c>
      <c r="G336">
        <v>5449938</v>
      </c>
      <c r="H336">
        <v>2581048</v>
      </c>
      <c r="I336">
        <v>0.40043991955814012</v>
      </c>
      <c r="L336">
        <v>3929150</v>
      </c>
      <c r="M336">
        <v>949267</v>
      </c>
      <c r="N336">
        <v>38492120</v>
      </c>
      <c r="O336">
        <v>175315688</v>
      </c>
      <c r="P336">
        <v>32.209268117522953</v>
      </c>
      <c r="Q336">
        <v>800000</v>
      </c>
      <c r="S336" t="s">
        <v>62</v>
      </c>
      <c r="T336" t="s">
        <v>251</v>
      </c>
      <c r="U336" t="s">
        <v>582</v>
      </c>
      <c r="V336" t="s">
        <v>583</v>
      </c>
      <c r="W336" t="s">
        <v>530</v>
      </c>
      <c r="X336" t="s">
        <v>531</v>
      </c>
      <c r="Y336" t="s">
        <v>584</v>
      </c>
      <c r="Z336" t="s">
        <v>533</v>
      </c>
      <c r="AA336" t="s">
        <v>534</v>
      </c>
      <c r="AB336" t="s">
        <v>89</v>
      </c>
      <c r="AC336" t="s">
        <v>585</v>
      </c>
      <c r="AD336">
        <v>3.9430412035151581</v>
      </c>
      <c r="AE336">
        <v>702034</v>
      </c>
      <c r="AF336">
        <v>174613654</v>
      </c>
      <c r="AG336">
        <v>132518879</v>
      </c>
      <c r="AH336">
        <v>75.588716852310441</v>
      </c>
      <c r="AI336">
        <v>99.599560080441861</v>
      </c>
      <c r="AK336">
        <v>79.358989876015102</v>
      </c>
      <c r="AL336">
        <v>31790932</v>
      </c>
      <c r="AM336">
        <v>58836687</v>
      </c>
      <c r="AN336">
        <v>56467900</v>
      </c>
      <c r="AO336">
        <v>-2697966</v>
      </c>
      <c r="AP336">
        <v>-2697966</v>
      </c>
      <c r="AQ336">
        <v>-15126558</v>
      </c>
      <c r="AR336">
        <v>2245121</v>
      </c>
      <c r="AS336">
        <v>1491555</v>
      </c>
      <c r="AU336">
        <v>35911072</v>
      </c>
      <c r="AV336">
        <v>74.037657559127695</v>
      </c>
    </row>
    <row r="337" spans="1:48" x14ac:dyDescent="0.2">
      <c r="A337" t="s">
        <v>586</v>
      </c>
      <c r="B337" t="s">
        <v>49</v>
      </c>
      <c r="C337">
        <v>716991.63</v>
      </c>
      <c r="D337">
        <v>9801.23</v>
      </c>
      <c r="E337">
        <v>58178.54</v>
      </c>
      <c r="F337">
        <v>77663.94</v>
      </c>
      <c r="G337">
        <v>87173.18</v>
      </c>
      <c r="H337">
        <v>853263.68</v>
      </c>
      <c r="J337">
        <v>1555235.07</v>
      </c>
      <c r="K337">
        <v>55.331118629999999</v>
      </c>
      <c r="L337">
        <v>14870</v>
      </c>
      <c r="M337">
        <v>12448</v>
      </c>
      <c r="N337">
        <v>1758737.95</v>
      </c>
      <c r="O337">
        <v>2810778.29</v>
      </c>
      <c r="P337">
        <v>21.521827680000001</v>
      </c>
      <c r="Q337">
        <v>2588.0700000000002</v>
      </c>
      <c r="R337">
        <v>180804.68</v>
      </c>
      <c r="S337" t="s">
        <v>127</v>
      </c>
      <c r="T337" t="s">
        <v>251</v>
      </c>
      <c r="U337" t="s">
        <v>587</v>
      </c>
      <c r="V337" t="s">
        <v>588</v>
      </c>
      <c r="W337" t="s">
        <v>530</v>
      </c>
      <c r="X337" t="s">
        <v>531</v>
      </c>
      <c r="Y337" t="s">
        <v>589</v>
      </c>
      <c r="Z337" t="s">
        <v>533</v>
      </c>
      <c r="AA337" t="s">
        <v>534</v>
      </c>
      <c r="AB337" t="s">
        <v>58</v>
      </c>
      <c r="AC337" t="s">
        <v>590</v>
      </c>
      <c r="AF337">
        <v>3082690.63</v>
      </c>
      <c r="AH337">
        <v>47.505321739999999</v>
      </c>
      <c r="AI337">
        <v>109.6739163</v>
      </c>
      <c r="AK337">
        <v>205.3873509</v>
      </c>
      <c r="AL337">
        <v>144857</v>
      </c>
      <c r="AM337">
        <v>604930.86</v>
      </c>
      <c r="AN337">
        <v>604930.86</v>
      </c>
      <c r="AR337">
        <v>8230</v>
      </c>
      <c r="AS337">
        <v>1350</v>
      </c>
      <c r="AU337">
        <v>905474.27</v>
      </c>
      <c r="AV337">
        <v>105.74228050000001</v>
      </c>
    </row>
    <row r="338" spans="1:48" x14ac:dyDescent="0.2">
      <c r="A338" t="s">
        <v>586</v>
      </c>
      <c r="B338" t="s">
        <v>60</v>
      </c>
      <c r="C338">
        <v>150415</v>
      </c>
      <c r="D338">
        <v>74929</v>
      </c>
      <c r="E338">
        <v>129801</v>
      </c>
      <c r="F338">
        <v>396583</v>
      </c>
      <c r="H338">
        <v>-672322</v>
      </c>
      <c r="I338">
        <v>-0.97015983722190502</v>
      </c>
      <c r="M338">
        <v>28892</v>
      </c>
      <c r="N338">
        <v>2259284</v>
      </c>
      <c r="O338">
        <v>3349345</v>
      </c>
      <c r="P338">
        <v>15.169891426532701</v>
      </c>
      <c r="Q338">
        <v>2663</v>
      </c>
      <c r="S338" t="s">
        <v>127</v>
      </c>
      <c r="T338" t="s">
        <v>251</v>
      </c>
      <c r="U338" t="s">
        <v>587</v>
      </c>
      <c r="V338" t="s">
        <v>588</v>
      </c>
      <c r="W338" t="s">
        <v>530</v>
      </c>
      <c r="X338" t="s">
        <v>531</v>
      </c>
      <c r="Y338" t="s">
        <v>589</v>
      </c>
      <c r="Z338" t="s">
        <v>533</v>
      </c>
      <c r="AA338" t="s">
        <v>534</v>
      </c>
      <c r="AB338" t="s">
        <v>58</v>
      </c>
      <c r="AC338" t="s">
        <v>590</v>
      </c>
      <c r="AD338">
        <v>-21.602898647076401</v>
      </c>
      <c r="AE338">
        <v>-32494</v>
      </c>
      <c r="AF338">
        <v>3381839</v>
      </c>
      <c r="AG338">
        <v>1462144</v>
      </c>
      <c r="AH338">
        <v>43.654625008770402</v>
      </c>
      <c r="AI338">
        <v>100.970159837222</v>
      </c>
      <c r="AK338">
        <v>240.50294529100901</v>
      </c>
      <c r="AL338">
        <v>134616</v>
      </c>
      <c r="AM338">
        <v>783245</v>
      </c>
      <c r="AN338">
        <v>508092</v>
      </c>
      <c r="AO338">
        <v>332169</v>
      </c>
      <c r="AP338">
        <v>332169</v>
      </c>
      <c r="AQ338">
        <v>251381</v>
      </c>
      <c r="AR338">
        <v>15761</v>
      </c>
      <c r="AU338">
        <v>2931606</v>
      </c>
      <c r="AV338">
        <v>312.07226600675</v>
      </c>
    </row>
    <row r="339" spans="1:48" x14ac:dyDescent="0.2">
      <c r="A339" t="s">
        <v>586</v>
      </c>
      <c r="B339" t="s">
        <v>88</v>
      </c>
      <c r="C339">
        <v>803200</v>
      </c>
      <c r="D339">
        <v>162838</v>
      </c>
      <c r="E339">
        <v>66700</v>
      </c>
      <c r="F339">
        <v>682413</v>
      </c>
      <c r="H339">
        <v>-689409</v>
      </c>
      <c r="I339">
        <v>-1.4477311701325619</v>
      </c>
      <c r="M339">
        <v>30000</v>
      </c>
      <c r="N339">
        <v>1644083</v>
      </c>
      <c r="O339">
        <v>11936263</v>
      </c>
      <c r="P339">
        <v>13.59734617107549</v>
      </c>
      <c r="Q339">
        <v>3000</v>
      </c>
      <c r="S339" t="s">
        <v>127</v>
      </c>
      <c r="T339" t="s">
        <v>251</v>
      </c>
      <c r="U339" t="s">
        <v>587</v>
      </c>
      <c r="V339" t="s">
        <v>588</v>
      </c>
      <c r="W339" t="s">
        <v>530</v>
      </c>
      <c r="X339" t="s">
        <v>531</v>
      </c>
      <c r="Y339" t="s">
        <v>589</v>
      </c>
      <c r="Z339" t="s">
        <v>533</v>
      </c>
      <c r="AA339" t="s">
        <v>534</v>
      </c>
      <c r="AB339" t="s">
        <v>89</v>
      </c>
      <c r="AC339" t="s">
        <v>590</v>
      </c>
      <c r="AD339">
        <v>-21.514566733067731</v>
      </c>
      <c r="AE339">
        <v>-172805</v>
      </c>
      <c r="AF339">
        <v>12109068</v>
      </c>
      <c r="AG339">
        <v>10238131</v>
      </c>
      <c r="AH339">
        <v>85.773336261106181</v>
      </c>
      <c r="AI339">
        <v>101.4477311701326</v>
      </c>
      <c r="AK339">
        <v>48.878235715581098</v>
      </c>
      <c r="AL339">
        <v>217000</v>
      </c>
      <c r="AM339">
        <v>2075496</v>
      </c>
      <c r="AN339">
        <v>1623015</v>
      </c>
      <c r="AO339">
        <v>-222805</v>
      </c>
      <c r="AP339">
        <v>-222805</v>
      </c>
      <c r="AQ339">
        <v>-523524</v>
      </c>
      <c r="AR339">
        <v>908545</v>
      </c>
      <c r="AS339">
        <v>5000</v>
      </c>
      <c r="AU339">
        <v>2333492</v>
      </c>
      <c r="AV339">
        <v>69.374217735006496</v>
      </c>
    </row>
    <row r="340" spans="1:48" x14ac:dyDescent="0.2">
      <c r="A340" t="s">
        <v>591</v>
      </c>
      <c r="B340" t="s">
        <v>63</v>
      </c>
      <c r="C340">
        <v>7364600.6200000001</v>
      </c>
      <c r="D340">
        <v>0</v>
      </c>
      <c r="E340">
        <v>0</v>
      </c>
      <c r="F340">
        <v>1740705.6</v>
      </c>
      <c r="G340">
        <v>41500</v>
      </c>
      <c r="I340">
        <v>23.250044819565201</v>
      </c>
      <c r="J340">
        <v>6680247.46</v>
      </c>
      <c r="K340">
        <v>57.834397914629797</v>
      </c>
      <c r="L340">
        <v>2000</v>
      </c>
      <c r="M340">
        <v>274.32</v>
      </c>
      <c r="N340">
        <v>25614215.960000001</v>
      </c>
      <c r="O340">
        <v>11550647.539999999</v>
      </c>
      <c r="P340">
        <v>24.555017631504999</v>
      </c>
      <c r="R340">
        <v>20989.53</v>
      </c>
      <c r="S340" t="s">
        <v>84</v>
      </c>
      <c r="T340" t="s">
        <v>251</v>
      </c>
      <c r="U340" t="s">
        <v>592</v>
      </c>
      <c r="V340" t="s">
        <v>538</v>
      </c>
      <c r="W340" t="s">
        <v>530</v>
      </c>
      <c r="X340" t="s">
        <v>531</v>
      </c>
      <c r="Y340" t="s">
        <v>539</v>
      </c>
      <c r="Z340" t="s">
        <v>533</v>
      </c>
      <c r="AA340" t="s">
        <v>534</v>
      </c>
      <c r="AB340" t="s">
        <v>58</v>
      </c>
      <c r="AC340" t="s">
        <v>593</v>
      </c>
      <c r="AD340">
        <v>36.465395322414601</v>
      </c>
      <c r="AE340">
        <v>2685530.73</v>
      </c>
      <c r="AF340">
        <v>8792185.7699999996</v>
      </c>
      <c r="AH340">
        <v>15.236173850042</v>
      </c>
      <c r="AI340">
        <v>76.118553003652593</v>
      </c>
      <c r="AJ340">
        <v>2295074.5299999998</v>
      </c>
      <c r="AK340">
        <v>1048.7855906165601</v>
      </c>
      <c r="AL340">
        <v>13873</v>
      </c>
      <c r="AM340">
        <v>2836263.54</v>
      </c>
      <c r="AN340">
        <v>2836263.54</v>
      </c>
      <c r="AO340">
        <v>36478.680000000197</v>
      </c>
      <c r="AU340">
        <v>31169122.969999999</v>
      </c>
      <c r="AV340">
        <v>1276.23375605723</v>
      </c>
    </row>
    <row r="341" spans="1:48" x14ac:dyDescent="0.2">
      <c r="A341" t="s">
        <v>591</v>
      </c>
      <c r="B341" t="s">
        <v>102</v>
      </c>
      <c r="C341">
        <v>7523847.9699999997</v>
      </c>
      <c r="D341">
        <v>0</v>
      </c>
      <c r="E341">
        <v>0</v>
      </c>
      <c r="F341">
        <v>1307609.5900000001</v>
      </c>
      <c r="G341">
        <v>35024.410000000003</v>
      </c>
      <c r="I341">
        <v>18.367621209595999</v>
      </c>
      <c r="J341">
        <v>7264526.1200000001</v>
      </c>
      <c r="K341">
        <v>58.520607471865802</v>
      </c>
      <c r="L341">
        <v>5000</v>
      </c>
      <c r="M341">
        <v>289.56</v>
      </c>
      <c r="N341">
        <v>23914431.440000001</v>
      </c>
      <c r="O341">
        <v>12413620.49</v>
      </c>
      <c r="P341">
        <v>30.055006861257802</v>
      </c>
      <c r="R341">
        <v>16804.88</v>
      </c>
      <c r="S341" t="s">
        <v>84</v>
      </c>
      <c r="T341" t="s">
        <v>251</v>
      </c>
      <c r="U341" t="s">
        <v>592</v>
      </c>
      <c r="V341" t="s">
        <v>538</v>
      </c>
      <c r="W341" t="s">
        <v>530</v>
      </c>
      <c r="X341" t="s">
        <v>531</v>
      </c>
      <c r="Y341" t="s">
        <v>539</v>
      </c>
      <c r="Z341" t="s">
        <v>533</v>
      </c>
      <c r="AA341" t="s">
        <v>534</v>
      </c>
      <c r="AB341" t="s">
        <v>58</v>
      </c>
      <c r="AC341" t="s">
        <v>593</v>
      </c>
      <c r="AD341">
        <v>30.304796150738799</v>
      </c>
      <c r="AE341">
        <v>2280086.79</v>
      </c>
      <c r="AF341">
        <v>10116056.66</v>
      </c>
      <c r="AH341">
        <v>19.0899195920239</v>
      </c>
      <c r="AI341">
        <v>81.491589566067006</v>
      </c>
      <c r="AJ341">
        <v>1491059.79</v>
      </c>
      <c r="AK341">
        <v>851.04261549282501</v>
      </c>
      <c r="AL341">
        <v>6082</v>
      </c>
      <c r="AM341">
        <v>3730914.49</v>
      </c>
      <c r="AN341">
        <v>3730914.49</v>
      </c>
      <c r="AO341">
        <v>148861.820000001</v>
      </c>
      <c r="AU341">
        <v>26672803.260000002</v>
      </c>
      <c r="AV341">
        <v>949.20476390451597</v>
      </c>
    </row>
    <row r="342" spans="1:48" x14ac:dyDescent="0.2">
      <c r="A342" t="s">
        <v>591</v>
      </c>
      <c r="B342" t="s">
        <v>60</v>
      </c>
      <c r="C342">
        <v>10348868</v>
      </c>
      <c r="D342">
        <v>1682115</v>
      </c>
      <c r="F342">
        <v>4049453</v>
      </c>
      <c r="G342">
        <v>4197148</v>
      </c>
      <c r="H342">
        <v>-8322267</v>
      </c>
      <c r="I342">
        <v>5.6317924575549698</v>
      </c>
      <c r="N342">
        <v>18599283</v>
      </c>
      <c r="O342">
        <v>42929050</v>
      </c>
      <c r="P342">
        <v>22.995617186963099</v>
      </c>
      <c r="R342">
        <v>72506</v>
      </c>
      <c r="S342" t="s">
        <v>84</v>
      </c>
      <c r="T342" t="s">
        <v>251</v>
      </c>
      <c r="U342" t="s">
        <v>592</v>
      </c>
      <c r="V342" t="s">
        <v>538</v>
      </c>
      <c r="W342" t="s">
        <v>530</v>
      </c>
      <c r="X342" t="s">
        <v>531</v>
      </c>
      <c r="Y342" t="s">
        <v>539</v>
      </c>
      <c r="Z342" t="s">
        <v>533</v>
      </c>
      <c r="AA342" t="s">
        <v>534</v>
      </c>
      <c r="AB342" t="s">
        <v>58</v>
      </c>
      <c r="AC342" t="s">
        <v>593</v>
      </c>
      <c r="AD342">
        <v>23.361733863066</v>
      </c>
      <c r="AE342">
        <v>2417675</v>
      </c>
      <c r="AF342">
        <v>40511375</v>
      </c>
      <c r="AG342">
        <v>29873267</v>
      </c>
      <c r="AH342">
        <v>69.587533383571298</v>
      </c>
      <c r="AI342">
        <v>94.368207542445006</v>
      </c>
      <c r="AK342">
        <v>165.28053861415501</v>
      </c>
      <c r="AL342">
        <v>3783</v>
      </c>
      <c r="AM342">
        <v>10855225</v>
      </c>
      <c r="AN342">
        <v>9871800</v>
      </c>
      <c r="AO342">
        <v>1432073</v>
      </c>
      <c r="AP342">
        <v>1432073</v>
      </c>
      <c r="AQ342">
        <v>-6257671</v>
      </c>
      <c r="AR342">
        <v>728294</v>
      </c>
      <c r="AS342">
        <v>121926</v>
      </c>
      <c r="AT342">
        <v>72.797789287251405</v>
      </c>
      <c r="AU342">
        <v>26921550</v>
      </c>
      <c r="AV342">
        <v>239.23547398724401</v>
      </c>
    </row>
    <row r="343" spans="1:48" x14ac:dyDescent="0.2">
      <c r="A343" t="s">
        <v>591</v>
      </c>
      <c r="B343" t="s">
        <v>114</v>
      </c>
      <c r="C343">
        <v>6769109</v>
      </c>
      <c r="D343">
        <v>2034173</v>
      </c>
      <c r="F343">
        <v>3846881</v>
      </c>
      <c r="G343">
        <v>1810306</v>
      </c>
      <c r="H343">
        <v>-11147510</v>
      </c>
      <c r="I343">
        <v>6.1744445516127699</v>
      </c>
      <c r="N343">
        <v>15808831</v>
      </c>
      <c r="O343">
        <v>39833494</v>
      </c>
      <c r="P343">
        <v>16.303390307664198</v>
      </c>
      <c r="R343">
        <v>363845</v>
      </c>
      <c r="S343" t="s">
        <v>84</v>
      </c>
      <c r="T343" t="s">
        <v>251</v>
      </c>
      <c r="U343" t="s">
        <v>592</v>
      </c>
      <c r="V343" t="s">
        <v>538</v>
      </c>
      <c r="W343" t="s">
        <v>530</v>
      </c>
      <c r="X343" t="s">
        <v>531</v>
      </c>
      <c r="Y343" t="s">
        <v>539</v>
      </c>
      <c r="Z343" t="s">
        <v>533</v>
      </c>
      <c r="AA343" t="s">
        <v>534</v>
      </c>
      <c r="AB343" t="s">
        <v>58</v>
      </c>
      <c r="AC343" t="s">
        <v>593</v>
      </c>
      <c r="AD343">
        <v>36.334132010579197</v>
      </c>
      <c r="AE343">
        <v>2459497</v>
      </c>
      <c r="AF343">
        <v>37373998</v>
      </c>
      <c r="AG343">
        <v>28189680</v>
      </c>
      <c r="AH343">
        <v>70.768785685734699</v>
      </c>
      <c r="AI343">
        <v>93.825557958837393</v>
      </c>
      <c r="AK343">
        <v>152.276434541469</v>
      </c>
      <c r="AL343">
        <v>2025</v>
      </c>
      <c r="AM343">
        <v>10070200</v>
      </c>
      <c r="AN343">
        <v>6494210</v>
      </c>
      <c r="AO343">
        <v>1117412</v>
      </c>
      <c r="AP343">
        <v>1117412</v>
      </c>
      <c r="AQ343">
        <v>-407061</v>
      </c>
      <c r="AR343">
        <v>1113089</v>
      </c>
      <c r="AS343">
        <v>899881</v>
      </c>
      <c r="AT343">
        <v>73.178209792391996</v>
      </c>
      <c r="AU343">
        <v>26956341</v>
      </c>
      <c r="AV343">
        <v>259.653322612154</v>
      </c>
    </row>
    <row r="344" spans="1:48" x14ac:dyDescent="0.2">
      <c r="A344" t="s">
        <v>591</v>
      </c>
      <c r="B344" t="s">
        <v>127</v>
      </c>
      <c r="C344">
        <v>4565678</v>
      </c>
      <c r="D344">
        <v>1099732</v>
      </c>
      <c r="F344">
        <v>2165910</v>
      </c>
      <c r="G344">
        <v>889565</v>
      </c>
      <c r="H344">
        <v>-9477186</v>
      </c>
      <c r="I344">
        <v>6.3790562181987598</v>
      </c>
      <c r="N344">
        <v>14255800</v>
      </c>
      <c r="O344">
        <v>39676120</v>
      </c>
      <c r="P344">
        <v>15.067204152018901</v>
      </c>
      <c r="R344">
        <v>578780</v>
      </c>
      <c r="S344" t="s">
        <v>84</v>
      </c>
      <c r="T344" t="s">
        <v>251</v>
      </c>
      <c r="U344" t="s">
        <v>592</v>
      </c>
      <c r="V344" t="s">
        <v>538</v>
      </c>
      <c r="W344" t="s">
        <v>530</v>
      </c>
      <c r="X344" t="s">
        <v>531</v>
      </c>
      <c r="Y344" t="s">
        <v>539</v>
      </c>
      <c r="Z344" t="s">
        <v>533</v>
      </c>
      <c r="AA344" t="s">
        <v>534</v>
      </c>
      <c r="AB344" t="s">
        <v>58</v>
      </c>
      <c r="AC344" t="s">
        <v>593</v>
      </c>
      <c r="AD344">
        <v>55.434526920207702</v>
      </c>
      <c r="AE344">
        <v>2530962</v>
      </c>
      <c r="AF344">
        <v>37145158</v>
      </c>
      <c r="AG344">
        <v>27433220</v>
      </c>
      <c r="AH344">
        <v>69.142900061800404</v>
      </c>
      <c r="AI344">
        <v>93.620943781801202</v>
      </c>
      <c r="AK344">
        <v>138.163041330986</v>
      </c>
      <c r="AL344">
        <v>8624</v>
      </c>
      <c r="AM344">
        <v>7524682</v>
      </c>
      <c r="AN344">
        <v>5978082</v>
      </c>
      <c r="AO344">
        <v>965652</v>
      </c>
      <c r="AP344">
        <v>965652</v>
      </c>
      <c r="AQ344">
        <v>758425</v>
      </c>
      <c r="AR344">
        <v>2382071</v>
      </c>
      <c r="AS344">
        <v>400000</v>
      </c>
      <c r="AT344">
        <v>72.849835432159296</v>
      </c>
      <c r="AU344">
        <v>23732986</v>
      </c>
      <c r="AV344">
        <v>230.013154338985</v>
      </c>
    </row>
    <row r="345" spans="1:48" x14ac:dyDescent="0.2">
      <c r="A345" t="s">
        <v>591</v>
      </c>
      <c r="B345" t="s">
        <v>87</v>
      </c>
      <c r="C345">
        <v>3208091</v>
      </c>
      <c r="D345">
        <v>2835176</v>
      </c>
      <c r="E345">
        <v>0</v>
      </c>
      <c r="F345">
        <v>4424995</v>
      </c>
      <c r="G345">
        <v>2921194</v>
      </c>
      <c r="H345">
        <v>-14974754</v>
      </c>
      <c r="I345">
        <v>9.3018272126292505</v>
      </c>
      <c r="L345">
        <v>0</v>
      </c>
      <c r="M345">
        <v>0</v>
      </c>
      <c r="N345">
        <v>16855787</v>
      </c>
      <c r="O345">
        <v>43173410</v>
      </c>
      <c r="P345">
        <v>20.6665885321544</v>
      </c>
      <c r="Q345">
        <v>0</v>
      </c>
      <c r="R345">
        <v>0</v>
      </c>
      <c r="S345" t="s">
        <v>84</v>
      </c>
      <c r="T345" t="s">
        <v>251</v>
      </c>
      <c r="U345" t="s">
        <v>592</v>
      </c>
      <c r="V345" t="s">
        <v>538</v>
      </c>
      <c r="W345" t="s">
        <v>530</v>
      </c>
      <c r="X345" t="s">
        <v>531</v>
      </c>
      <c r="Y345" t="s">
        <v>539</v>
      </c>
      <c r="Z345" t="s">
        <v>533</v>
      </c>
      <c r="AA345" t="s">
        <v>534</v>
      </c>
      <c r="AB345" t="s">
        <v>58</v>
      </c>
      <c r="AC345" t="s">
        <v>593</v>
      </c>
      <c r="AD345">
        <v>125.18086301167899</v>
      </c>
      <c r="AE345">
        <v>4015916</v>
      </c>
      <c r="AF345">
        <v>39157494</v>
      </c>
      <c r="AG345">
        <v>28243702</v>
      </c>
      <c r="AH345">
        <v>65.419205941805401</v>
      </c>
      <c r="AI345">
        <v>90.698172787370794</v>
      </c>
      <c r="AK345">
        <v>154.96607928995701</v>
      </c>
      <c r="AL345">
        <v>620</v>
      </c>
      <c r="AM345">
        <v>10930115</v>
      </c>
      <c r="AN345">
        <v>8922471</v>
      </c>
      <c r="AO345">
        <v>2244924</v>
      </c>
      <c r="AP345">
        <v>2244924</v>
      </c>
      <c r="AQ345">
        <v>4577005</v>
      </c>
      <c r="AR345">
        <v>748130</v>
      </c>
      <c r="AS345">
        <v>0</v>
      </c>
      <c r="AT345">
        <v>73.963153467041195</v>
      </c>
      <c r="AU345">
        <v>31830541</v>
      </c>
      <c r="AV345">
        <v>292.63861369678102</v>
      </c>
    </row>
    <row r="346" spans="1:48" x14ac:dyDescent="0.2">
      <c r="A346" t="s">
        <v>594</v>
      </c>
      <c r="B346" t="s">
        <v>62</v>
      </c>
      <c r="C346">
        <v>645895.03</v>
      </c>
      <c r="D346">
        <v>679917.31</v>
      </c>
      <c r="E346">
        <v>1573310.26</v>
      </c>
      <c r="F346">
        <v>323602.81</v>
      </c>
      <c r="G346">
        <v>43544.09</v>
      </c>
      <c r="I346">
        <v>1.3445588420000001</v>
      </c>
      <c r="J346">
        <v>3140776.79</v>
      </c>
      <c r="K346">
        <v>8.8647005130000007</v>
      </c>
      <c r="L346">
        <v>242677.85</v>
      </c>
      <c r="M346">
        <v>296260.76</v>
      </c>
      <c r="N346">
        <v>1830669.43</v>
      </c>
      <c r="O346">
        <v>35430151.140000001</v>
      </c>
      <c r="P346">
        <v>10.40092978</v>
      </c>
      <c r="Q346">
        <v>12022.36</v>
      </c>
      <c r="R346">
        <v>7.48</v>
      </c>
      <c r="S346" t="s">
        <v>62</v>
      </c>
      <c r="T346" t="s">
        <v>251</v>
      </c>
      <c r="U346" t="s">
        <v>595</v>
      </c>
      <c r="V346" t="s">
        <v>596</v>
      </c>
      <c r="W346" t="s">
        <v>530</v>
      </c>
      <c r="X346" t="s">
        <v>531</v>
      </c>
      <c r="Y346" t="s">
        <v>597</v>
      </c>
      <c r="Z346" t="s">
        <v>533</v>
      </c>
      <c r="AA346" t="s">
        <v>534</v>
      </c>
      <c r="AB346" t="s">
        <v>58</v>
      </c>
      <c r="AC346" t="s">
        <v>598</v>
      </c>
      <c r="AD346">
        <v>73.754899460000004</v>
      </c>
      <c r="AE346">
        <v>476379.23</v>
      </c>
      <c r="AF346">
        <v>34953771.909999996</v>
      </c>
      <c r="AH346">
        <v>87.145472560000002</v>
      </c>
      <c r="AI346">
        <v>98.655441159999995</v>
      </c>
      <c r="AJ346">
        <v>1123201.94</v>
      </c>
      <c r="AK346">
        <v>18.85464597</v>
      </c>
      <c r="AL346">
        <v>224054.39999999999</v>
      </c>
      <c r="AM346">
        <v>3685065.14</v>
      </c>
      <c r="AN346">
        <v>3685065.14</v>
      </c>
      <c r="AO346">
        <v>219787.09</v>
      </c>
      <c r="AR346">
        <v>81943.67</v>
      </c>
      <c r="AS346">
        <v>135100.82</v>
      </c>
      <c r="AT346">
        <v>86.521122684590296</v>
      </c>
      <c r="AU346">
        <v>5510539.79</v>
      </c>
      <c r="AV346">
        <v>56.754799730000002</v>
      </c>
    </row>
    <row r="347" spans="1:48" x14ac:dyDescent="0.2">
      <c r="A347" t="s">
        <v>594</v>
      </c>
      <c r="B347" t="s">
        <v>76</v>
      </c>
      <c r="C347">
        <v>396218</v>
      </c>
      <c r="H347">
        <v>-2669295</v>
      </c>
      <c r="I347">
        <v>2.3169294845186799</v>
      </c>
      <c r="N347">
        <v>3661229</v>
      </c>
      <c r="O347">
        <v>36640649</v>
      </c>
      <c r="P347">
        <v>12.115410401164</v>
      </c>
      <c r="S347" t="s">
        <v>62</v>
      </c>
      <c r="T347" t="s">
        <v>251</v>
      </c>
      <c r="U347" t="s">
        <v>595</v>
      </c>
      <c r="V347" t="s">
        <v>596</v>
      </c>
      <c r="W347" t="s">
        <v>530</v>
      </c>
      <c r="X347" t="s">
        <v>531</v>
      </c>
      <c r="Y347" t="s">
        <v>597</v>
      </c>
      <c r="Z347" t="s">
        <v>533</v>
      </c>
      <c r="AA347" t="s">
        <v>534</v>
      </c>
      <c r="AB347" t="s">
        <v>58</v>
      </c>
      <c r="AC347" t="s">
        <v>598</v>
      </c>
      <c r="AD347">
        <v>214.260331433706</v>
      </c>
      <c r="AE347">
        <v>848938</v>
      </c>
      <c r="AF347">
        <v>35791711</v>
      </c>
      <c r="AH347">
        <v>85.9340155246704</v>
      </c>
      <c r="AI347">
        <v>97.683070515481305</v>
      </c>
      <c r="AK347">
        <v>36.8253543397241</v>
      </c>
      <c r="AM347">
        <v>4439165</v>
      </c>
      <c r="AN347">
        <v>4439165</v>
      </c>
      <c r="AO347">
        <v>662275</v>
      </c>
      <c r="AP347">
        <v>662275</v>
      </c>
      <c r="AT347">
        <v>84.365411627888506</v>
      </c>
      <c r="AU347">
        <v>6330524</v>
      </c>
      <c r="AV347">
        <v>63.673643319259</v>
      </c>
    </row>
    <row r="348" spans="1:48" x14ac:dyDescent="0.2">
      <c r="A348" t="s">
        <v>594</v>
      </c>
      <c r="B348" t="s">
        <v>86</v>
      </c>
      <c r="C348">
        <v>207882</v>
      </c>
      <c r="H348">
        <v>-1270450</v>
      </c>
      <c r="I348">
        <v>2.3457463057548802</v>
      </c>
      <c r="N348">
        <v>4365391</v>
      </c>
      <c r="O348">
        <v>37822206</v>
      </c>
      <c r="P348">
        <v>12.4833411356281</v>
      </c>
      <c r="S348" t="s">
        <v>62</v>
      </c>
      <c r="T348" t="s">
        <v>251</v>
      </c>
      <c r="U348" t="s">
        <v>595</v>
      </c>
      <c r="V348" t="s">
        <v>596</v>
      </c>
      <c r="W348" t="s">
        <v>530</v>
      </c>
      <c r="X348" t="s">
        <v>531</v>
      </c>
      <c r="Y348" t="s">
        <v>597</v>
      </c>
      <c r="Z348" t="s">
        <v>533</v>
      </c>
      <c r="AA348" t="s">
        <v>534</v>
      </c>
      <c r="AB348" t="s">
        <v>58</v>
      </c>
      <c r="AC348" t="s">
        <v>598</v>
      </c>
      <c r="AD348">
        <v>426.78683099065802</v>
      </c>
      <c r="AE348">
        <v>887213</v>
      </c>
      <c r="AF348">
        <v>36934992</v>
      </c>
      <c r="AH348">
        <v>84.922817563840695</v>
      </c>
      <c r="AI348">
        <v>97.654251050295699</v>
      </c>
      <c r="AK348">
        <v>42.548831741999997</v>
      </c>
      <c r="AM348">
        <v>4721475</v>
      </c>
      <c r="AN348">
        <v>4721475</v>
      </c>
      <c r="AO348">
        <v>665461</v>
      </c>
      <c r="AP348">
        <v>665461</v>
      </c>
      <c r="AQ348">
        <v>-807278</v>
      </c>
      <c r="AT348">
        <v>83.2609587036373</v>
      </c>
      <c r="AU348">
        <v>5635841</v>
      </c>
      <c r="AV348">
        <v>54.931723282999997</v>
      </c>
    </row>
    <row r="349" spans="1:48" x14ac:dyDescent="0.2">
      <c r="A349" t="s">
        <v>599</v>
      </c>
      <c r="B349" t="s">
        <v>85</v>
      </c>
      <c r="C349">
        <v>367693</v>
      </c>
      <c r="D349">
        <v>247360.84</v>
      </c>
      <c r="E349">
        <v>1199683.43</v>
      </c>
      <c r="F349">
        <v>313081.18</v>
      </c>
      <c r="G349">
        <v>193132.07</v>
      </c>
      <c r="H349">
        <v>-3555465</v>
      </c>
      <c r="J349">
        <v>3375288.04</v>
      </c>
      <c r="K349">
        <v>33.029125069999999</v>
      </c>
      <c r="L349">
        <v>59404.65</v>
      </c>
      <c r="M349">
        <v>658273.9</v>
      </c>
      <c r="N349">
        <v>4687638</v>
      </c>
      <c r="O349">
        <v>10219126</v>
      </c>
      <c r="P349">
        <v>41.858765612636503</v>
      </c>
      <c r="Q349">
        <v>16523.73</v>
      </c>
      <c r="R349">
        <v>11323.09</v>
      </c>
      <c r="T349" t="s">
        <v>251</v>
      </c>
      <c r="U349" t="s">
        <v>600</v>
      </c>
      <c r="V349" t="s">
        <v>557</v>
      </c>
      <c r="W349" t="s">
        <v>530</v>
      </c>
      <c r="X349" t="s">
        <v>531</v>
      </c>
      <c r="Y349" t="s">
        <v>558</v>
      </c>
      <c r="Z349" t="s">
        <v>533</v>
      </c>
      <c r="AA349" t="s">
        <v>534</v>
      </c>
      <c r="AB349" t="s">
        <v>58</v>
      </c>
      <c r="AC349" t="s">
        <v>601</v>
      </c>
      <c r="AF349">
        <v>10497145</v>
      </c>
      <c r="AH349">
        <v>61.097827739867398</v>
      </c>
      <c r="AI349">
        <v>102.72057512550499</v>
      </c>
      <c r="AJ349">
        <v>427998.23</v>
      </c>
      <c r="AK349">
        <v>161</v>
      </c>
      <c r="AL349">
        <v>1231276.79</v>
      </c>
      <c r="AM349">
        <v>4277600.4000000004</v>
      </c>
      <c r="AN349">
        <v>4277600</v>
      </c>
      <c r="AS349">
        <v>138123.09</v>
      </c>
      <c r="AU349">
        <v>8243103</v>
      </c>
      <c r="AV349">
        <v>283</v>
      </c>
    </row>
    <row r="350" spans="1:48" x14ac:dyDescent="0.2">
      <c r="A350" t="s">
        <v>599</v>
      </c>
      <c r="B350" t="s">
        <v>76</v>
      </c>
      <c r="C350">
        <v>493373</v>
      </c>
      <c r="H350">
        <v>-634642</v>
      </c>
      <c r="I350">
        <v>20.867808094616901</v>
      </c>
      <c r="N350">
        <v>7158931</v>
      </c>
      <c r="O350">
        <v>13735894</v>
      </c>
      <c r="P350">
        <v>44.900768745012201</v>
      </c>
      <c r="T350" t="s">
        <v>251</v>
      </c>
      <c r="U350" t="s">
        <v>600</v>
      </c>
      <c r="V350" t="s">
        <v>557</v>
      </c>
      <c r="W350" t="s">
        <v>530</v>
      </c>
      <c r="X350" t="s">
        <v>531</v>
      </c>
      <c r="Y350" t="s">
        <v>558</v>
      </c>
      <c r="Z350" t="s">
        <v>533</v>
      </c>
      <c r="AA350" t="s">
        <v>534</v>
      </c>
      <c r="AB350" t="s">
        <v>58</v>
      </c>
      <c r="AC350" t="s">
        <v>601</v>
      </c>
      <c r="AD350">
        <v>580.97625934130997</v>
      </c>
      <c r="AE350">
        <v>2866380</v>
      </c>
      <c r="AF350">
        <v>10869513</v>
      </c>
      <c r="AH350">
        <v>46.1330147131304</v>
      </c>
      <c r="AI350">
        <v>79.132184625187094</v>
      </c>
      <c r="AK350">
        <v>237.10493377210199</v>
      </c>
      <c r="AM350">
        <v>6167522</v>
      </c>
      <c r="AN350">
        <v>6167522</v>
      </c>
      <c r="AO350">
        <v>2569469</v>
      </c>
      <c r="AP350">
        <v>2569469</v>
      </c>
      <c r="AU350">
        <v>7793573</v>
      </c>
      <c r="AV350">
        <v>258.12437778951102</v>
      </c>
    </row>
    <row r="351" spans="1:48" x14ac:dyDescent="0.2">
      <c r="A351" t="s">
        <v>602</v>
      </c>
      <c r="B351" t="s">
        <v>86</v>
      </c>
      <c r="C351">
        <v>11084615</v>
      </c>
      <c r="H351">
        <v>6688363</v>
      </c>
      <c r="I351">
        <v>10.938037751231899</v>
      </c>
      <c r="N351">
        <v>21716915</v>
      </c>
      <c r="O351">
        <v>81987841</v>
      </c>
      <c r="P351">
        <v>48.871941877332802</v>
      </c>
      <c r="T351" t="s">
        <v>251</v>
      </c>
      <c r="U351" t="s">
        <v>603</v>
      </c>
      <c r="V351" t="s">
        <v>538</v>
      </c>
      <c r="W351" t="s">
        <v>530</v>
      </c>
      <c r="X351" t="s">
        <v>531</v>
      </c>
      <c r="Y351" t="s">
        <v>539</v>
      </c>
      <c r="Z351" t="s">
        <v>533</v>
      </c>
      <c r="AA351" t="s">
        <v>534</v>
      </c>
      <c r="AB351" t="s">
        <v>58</v>
      </c>
      <c r="AC351" t="s">
        <v>604</v>
      </c>
      <c r="AD351">
        <v>80.903675950856197</v>
      </c>
      <c r="AE351">
        <v>8967861</v>
      </c>
      <c r="AF351">
        <v>73019980</v>
      </c>
      <c r="AH351">
        <v>32.567625484856997</v>
      </c>
      <c r="AI351">
        <v>89.061962248768097</v>
      </c>
      <c r="AK351">
        <v>107.06781076</v>
      </c>
      <c r="AM351">
        <v>40069050</v>
      </c>
      <c r="AN351">
        <v>40069050</v>
      </c>
      <c r="AO351">
        <v>9530554</v>
      </c>
      <c r="AP351">
        <v>9530554</v>
      </c>
      <c r="AQ351">
        <v>4693616</v>
      </c>
      <c r="AU351">
        <v>15028552</v>
      </c>
      <c r="AV351">
        <v>74.093127936000002</v>
      </c>
    </row>
    <row r="352" spans="1:48" x14ac:dyDescent="0.2">
      <c r="A352" t="s">
        <v>602</v>
      </c>
      <c r="B352" t="s">
        <v>95</v>
      </c>
      <c r="C352">
        <v>10433686</v>
      </c>
      <c r="F352">
        <v>41170227</v>
      </c>
      <c r="G352">
        <v>9819128</v>
      </c>
      <c r="H352">
        <v>10964124</v>
      </c>
      <c r="I352">
        <v>19.345661082672301</v>
      </c>
      <c r="N352">
        <v>36010286</v>
      </c>
      <c r="O352">
        <v>94637929</v>
      </c>
      <c r="P352">
        <v>48.646341362774301</v>
      </c>
      <c r="T352" t="s">
        <v>251</v>
      </c>
      <c r="U352" t="s">
        <v>603</v>
      </c>
      <c r="V352" t="s">
        <v>538</v>
      </c>
      <c r="W352" t="s">
        <v>530</v>
      </c>
      <c r="X352" t="s">
        <v>531</v>
      </c>
      <c r="Y352" t="s">
        <v>539</v>
      </c>
      <c r="Z352" t="s">
        <v>533</v>
      </c>
      <c r="AA352" t="s">
        <v>534</v>
      </c>
      <c r="AB352" t="s">
        <v>58</v>
      </c>
      <c r="AC352" t="s">
        <v>604</v>
      </c>
      <c r="AD352">
        <v>175.473298698082</v>
      </c>
      <c r="AE352">
        <v>18308333</v>
      </c>
      <c r="AF352">
        <v>76329596</v>
      </c>
      <c r="AG352">
        <v>24508866</v>
      </c>
      <c r="AH352">
        <v>25.897508809602101</v>
      </c>
      <c r="AI352">
        <v>80.654338917327706</v>
      </c>
      <c r="AK352">
        <v>169.83848519255901</v>
      </c>
      <c r="AM352">
        <v>50989355</v>
      </c>
      <c r="AN352">
        <v>46037890</v>
      </c>
      <c r="AO352">
        <v>15922287</v>
      </c>
      <c r="AP352">
        <v>15922287</v>
      </c>
      <c r="AQ352">
        <v>14870093</v>
      </c>
      <c r="AU352">
        <v>25046162</v>
      </c>
      <c r="AV352">
        <v>118.127420980978</v>
      </c>
    </row>
    <row r="353" spans="1:48" x14ac:dyDescent="0.2">
      <c r="A353" t="s">
        <v>602</v>
      </c>
      <c r="B353" t="s">
        <v>88</v>
      </c>
      <c r="C353">
        <v>42337095</v>
      </c>
      <c r="F353">
        <v>66691746</v>
      </c>
      <c r="G353">
        <v>10380000</v>
      </c>
      <c r="H353">
        <v>-22902257</v>
      </c>
      <c r="I353">
        <v>-2.9552024831431689</v>
      </c>
      <c r="M353">
        <v>120000</v>
      </c>
      <c r="N353">
        <v>3632663</v>
      </c>
      <c r="O353">
        <v>101406960</v>
      </c>
      <c r="P353">
        <v>55.116281959344803</v>
      </c>
      <c r="T353" t="s">
        <v>251</v>
      </c>
      <c r="U353" t="s">
        <v>603</v>
      </c>
      <c r="V353" t="s">
        <v>538</v>
      </c>
      <c r="W353" t="s">
        <v>530</v>
      </c>
      <c r="X353" t="s">
        <v>531</v>
      </c>
      <c r="Y353" t="s">
        <v>539</v>
      </c>
      <c r="Z353" t="s">
        <v>533</v>
      </c>
      <c r="AA353" t="s">
        <v>534</v>
      </c>
      <c r="AB353" t="s">
        <v>89</v>
      </c>
      <c r="AC353" t="s">
        <v>604</v>
      </c>
      <c r="AD353">
        <v>-7.0783812635231591</v>
      </c>
      <c r="AE353">
        <v>-2996781</v>
      </c>
      <c r="AF353">
        <v>104403741</v>
      </c>
      <c r="AG353">
        <v>36445755</v>
      </c>
      <c r="AH353">
        <v>35.940092277689807</v>
      </c>
      <c r="AI353">
        <v>102.9552024831432</v>
      </c>
      <c r="AK353">
        <v>12.5259752904831</v>
      </c>
      <c r="AL353">
        <v>230000</v>
      </c>
      <c r="AM353">
        <v>77421746</v>
      </c>
      <c r="AN353">
        <v>55891746</v>
      </c>
      <c r="AO353">
        <v>-6996781</v>
      </c>
      <c r="AP353">
        <v>-6996781</v>
      </c>
      <c r="AQ353">
        <v>-23803876</v>
      </c>
      <c r="AU353">
        <v>26534920</v>
      </c>
      <c r="AV353">
        <v>91.496445515300096</v>
      </c>
    </row>
    <row r="354" spans="1:48" x14ac:dyDescent="0.2">
      <c r="A354" t="s">
        <v>605</v>
      </c>
      <c r="B354" t="s">
        <v>63</v>
      </c>
      <c r="C354">
        <v>3326318.23</v>
      </c>
      <c r="D354">
        <v>0</v>
      </c>
      <c r="E354">
        <v>0</v>
      </c>
      <c r="F354">
        <v>1105675.98</v>
      </c>
      <c r="H354">
        <v>1089398.98</v>
      </c>
      <c r="I354">
        <v>16.1137401566811</v>
      </c>
      <c r="J354">
        <v>6586211.2400000002</v>
      </c>
      <c r="K354">
        <v>55.377767187187203</v>
      </c>
      <c r="L354">
        <v>132867.24</v>
      </c>
      <c r="N354">
        <v>5585939.51999998</v>
      </c>
      <c r="O354">
        <v>11893240.869999999</v>
      </c>
      <c r="P354">
        <v>100</v>
      </c>
      <c r="R354">
        <v>11070.44</v>
      </c>
      <c r="S354" t="s">
        <v>60</v>
      </c>
      <c r="T354" t="s">
        <v>51</v>
      </c>
      <c r="U354" t="s">
        <v>606</v>
      </c>
      <c r="V354" t="s">
        <v>596</v>
      </c>
      <c r="W354" t="s">
        <v>530</v>
      </c>
      <c r="X354" t="s">
        <v>531</v>
      </c>
      <c r="Y354" t="s">
        <v>597</v>
      </c>
      <c r="Z354" t="s">
        <v>533</v>
      </c>
      <c r="AA354" t="s">
        <v>534</v>
      </c>
      <c r="AB354" t="s">
        <v>58</v>
      </c>
      <c r="AC354" t="s">
        <v>607</v>
      </c>
      <c r="AD354">
        <v>57.614629674202902</v>
      </c>
      <c r="AE354">
        <v>1916445.93</v>
      </c>
      <c r="AF354">
        <v>10057830.17</v>
      </c>
      <c r="AH354">
        <v>24.2771699620004</v>
      </c>
      <c r="AI354">
        <v>84.567615168463306</v>
      </c>
      <c r="AJ354">
        <v>2132921.7400000002</v>
      </c>
      <c r="AK354">
        <v>199.937580294219</v>
      </c>
      <c r="AM354">
        <v>11893240.869999999</v>
      </c>
      <c r="AN354">
        <v>11893240.869999999</v>
      </c>
      <c r="AO354">
        <v>1805110.96</v>
      </c>
      <c r="AU354">
        <v>4496540.54</v>
      </c>
      <c r="AV354">
        <v>160.94471342619599</v>
      </c>
    </row>
    <row r="355" spans="1:48" x14ac:dyDescent="0.2">
      <c r="A355" t="s">
        <v>605</v>
      </c>
      <c r="B355" t="s">
        <v>85</v>
      </c>
      <c r="C355">
        <v>3013325</v>
      </c>
      <c r="D355">
        <v>0</v>
      </c>
      <c r="E355">
        <v>0</v>
      </c>
      <c r="F355">
        <v>891135.32</v>
      </c>
      <c r="H355">
        <v>-2677921</v>
      </c>
      <c r="I355">
        <v>0.98927888748786796</v>
      </c>
      <c r="J355">
        <v>5926653.7199999997</v>
      </c>
      <c r="K355">
        <v>48.879117139999998</v>
      </c>
      <c r="L355">
        <v>109120.47</v>
      </c>
      <c r="N355">
        <v>5249630</v>
      </c>
      <c r="O355">
        <v>12124488</v>
      </c>
      <c r="P355">
        <v>50.324706494822699</v>
      </c>
      <c r="R355">
        <v>2263.39</v>
      </c>
      <c r="S355" t="s">
        <v>60</v>
      </c>
      <c r="T355" t="s">
        <v>51</v>
      </c>
      <c r="U355" t="s">
        <v>606</v>
      </c>
      <c r="V355" t="s">
        <v>596</v>
      </c>
      <c r="W355" t="s">
        <v>530</v>
      </c>
      <c r="X355" t="s">
        <v>531</v>
      </c>
      <c r="Y355" t="s">
        <v>597</v>
      </c>
      <c r="Z355" t="s">
        <v>533</v>
      </c>
      <c r="AA355" t="s">
        <v>534</v>
      </c>
      <c r="AB355" t="s">
        <v>58</v>
      </c>
      <c r="AC355" t="s">
        <v>607</v>
      </c>
      <c r="AD355">
        <v>3.9804866716998699</v>
      </c>
      <c r="AE355">
        <v>119945</v>
      </c>
      <c r="AF355">
        <v>12004543</v>
      </c>
      <c r="AH355">
        <v>45.625110107742302</v>
      </c>
      <c r="AI355">
        <v>99.010721112512101</v>
      </c>
      <c r="AJ355">
        <v>590552.59</v>
      </c>
      <c r="AK355">
        <v>157</v>
      </c>
      <c r="AM355">
        <v>12125124.32</v>
      </c>
      <c r="AN355">
        <v>6101613</v>
      </c>
      <c r="AU355">
        <v>7927551</v>
      </c>
      <c r="AV355">
        <v>238</v>
      </c>
    </row>
    <row r="356" spans="1:48" x14ac:dyDescent="0.2">
      <c r="A356" t="s">
        <v>605</v>
      </c>
      <c r="B356" t="s">
        <v>86</v>
      </c>
      <c r="C356">
        <v>2712618</v>
      </c>
      <c r="H356">
        <v>-3916935</v>
      </c>
      <c r="I356">
        <v>12.4609274185778</v>
      </c>
      <c r="N356">
        <v>5622667</v>
      </c>
      <c r="O356">
        <v>13232105</v>
      </c>
      <c r="P356">
        <v>48.6588037201942</v>
      </c>
      <c r="S356" t="s">
        <v>60</v>
      </c>
      <c r="T356" t="s">
        <v>51</v>
      </c>
      <c r="U356" t="s">
        <v>606</v>
      </c>
      <c r="V356" t="s">
        <v>596</v>
      </c>
      <c r="W356" t="s">
        <v>530</v>
      </c>
      <c r="X356" t="s">
        <v>531</v>
      </c>
      <c r="Y356" t="s">
        <v>597</v>
      </c>
      <c r="Z356" t="s">
        <v>533</v>
      </c>
      <c r="AA356" t="s">
        <v>534</v>
      </c>
      <c r="AB356" t="s">
        <v>58</v>
      </c>
      <c r="AC356" t="s">
        <v>607</v>
      </c>
      <c r="AD356">
        <v>60.784194457162798</v>
      </c>
      <c r="AE356">
        <v>1648843</v>
      </c>
      <c r="AF356">
        <v>11583262</v>
      </c>
      <c r="AH356">
        <v>41.214893624257101</v>
      </c>
      <c r="AI356">
        <v>87.539072581422204</v>
      </c>
      <c r="AK356">
        <v>174.74871241</v>
      </c>
      <c r="AM356">
        <v>6438584</v>
      </c>
      <c r="AN356">
        <v>6438584</v>
      </c>
      <c r="AO356">
        <v>1051708</v>
      </c>
      <c r="AP356">
        <v>1051708</v>
      </c>
      <c r="AQ356">
        <v>-410829</v>
      </c>
      <c r="AU356">
        <v>9539602</v>
      </c>
      <c r="AV356">
        <v>296.48442036</v>
      </c>
    </row>
    <row r="357" spans="1:48" x14ac:dyDescent="0.2">
      <c r="A357" t="s">
        <v>608</v>
      </c>
      <c r="B357" t="s">
        <v>95</v>
      </c>
      <c r="C357">
        <v>1057236</v>
      </c>
      <c r="D357">
        <v>1444874</v>
      </c>
      <c r="E357">
        <v>2104277</v>
      </c>
      <c r="F357">
        <v>3986187</v>
      </c>
      <c r="G357">
        <v>2347774</v>
      </c>
      <c r="H357">
        <v>-3622270</v>
      </c>
      <c r="I357">
        <v>9.2461639284115993</v>
      </c>
      <c r="L357">
        <v>0</v>
      </c>
      <c r="M357">
        <v>797457</v>
      </c>
      <c r="N357">
        <v>21840877</v>
      </c>
      <c r="O357">
        <v>64280474</v>
      </c>
      <c r="P357">
        <v>22.152753571792299</v>
      </c>
      <c r="Q357">
        <v>0</v>
      </c>
      <c r="R357">
        <v>0</v>
      </c>
      <c r="S357" t="s">
        <v>84</v>
      </c>
      <c r="T357" t="s">
        <v>251</v>
      </c>
      <c r="U357" t="s">
        <v>609</v>
      </c>
      <c r="V357" t="s">
        <v>552</v>
      </c>
      <c r="W357" t="s">
        <v>530</v>
      </c>
      <c r="X357" t="s">
        <v>531</v>
      </c>
      <c r="Y357" t="s">
        <v>553</v>
      </c>
      <c r="Z357" t="s">
        <v>533</v>
      </c>
      <c r="AA357" t="s">
        <v>534</v>
      </c>
      <c r="AB357" t="s">
        <v>58</v>
      </c>
      <c r="AC357" t="s">
        <v>610</v>
      </c>
      <c r="AD357">
        <v>562.17136003692701</v>
      </c>
      <c r="AE357">
        <v>5943478</v>
      </c>
      <c r="AF357">
        <v>58336996</v>
      </c>
      <c r="AG357">
        <v>45305563</v>
      </c>
      <c r="AH357">
        <v>70.481065525434701</v>
      </c>
      <c r="AI357">
        <v>90.753836071588395</v>
      </c>
      <c r="AK357">
        <v>134.78094963957301</v>
      </c>
      <c r="AL357">
        <v>9547</v>
      </c>
      <c r="AM357">
        <v>12266280</v>
      </c>
      <c r="AN357">
        <v>14239895</v>
      </c>
      <c r="AO357">
        <v>2538281</v>
      </c>
      <c r="AP357">
        <v>2538281</v>
      </c>
      <c r="AQ357">
        <v>2089170</v>
      </c>
      <c r="AR357">
        <v>912867</v>
      </c>
      <c r="AS357">
        <v>663297</v>
      </c>
      <c r="AT357">
        <v>72.211374567228404</v>
      </c>
      <c r="AU357">
        <v>25463147</v>
      </c>
      <c r="AV357">
        <v>157.13412668694801</v>
      </c>
    </row>
    <row r="358" spans="1:48" x14ac:dyDescent="0.2">
      <c r="A358" t="s">
        <v>608</v>
      </c>
      <c r="B358" t="s">
        <v>87</v>
      </c>
      <c r="C358">
        <v>535710</v>
      </c>
      <c r="D358">
        <v>2137845</v>
      </c>
      <c r="E358">
        <v>251920</v>
      </c>
      <c r="F358">
        <v>1671567</v>
      </c>
      <c r="G358">
        <v>1082675</v>
      </c>
      <c r="H358">
        <v>-4915128</v>
      </c>
      <c r="I358">
        <v>-0.32172388603471502</v>
      </c>
      <c r="L358">
        <v>0</v>
      </c>
      <c r="M358">
        <v>102617</v>
      </c>
      <c r="N358">
        <v>25329765</v>
      </c>
      <c r="O358">
        <v>60621548</v>
      </c>
      <c r="P358">
        <v>16.146750327127901</v>
      </c>
      <c r="Q358">
        <v>0</v>
      </c>
      <c r="R358">
        <v>0</v>
      </c>
      <c r="S358" t="s">
        <v>84</v>
      </c>
      <c r="T358" t="s">
        <v>251</v>
      </c>
      <c r="U358" t="s">
        <v>609</v>
      </c>
      <c r="V358" t="s">
        <v>552</v>
      </c>
      <c r="W358" t="s">
        <v>530</v>
      </c>
      <c r="X358" t="s">
        <v>531</v>
      </c>
      <c r="Y358" t="s">
        <v>553</v>
      </c>
      <c r="Z358" t="s">
        <v>533</v>
      </c>
      <c r="AA358" t="s">
        <v>534</v>
      </c>
      <c r="AB358" t="s">
        <v>58</v>
      </c>
      <c r="AC358" t="s">
        <v>610</v>
      </c>
      <c r="AD358">
        <v>-36.406637919769999</v>
      </c>
      <c r="AE358">
        <v>-195034</v>
      </c>
      <c r="AF358">
        <v>60072750</v>
      </c>
      <c r="AG358">
        <v>47796189</v>
      </c>
      <c r="AH358">
        <v>78.843564007966293</v>
      </c>
      <c r="AI358">
        <v>99.094714638431896</v>
      </c>
      <c r="AK358">
        <v>151.79453912131501</v>
      </c>
      <c r="AL358">
        <v>25696</v>
      </c>
      <c r="AM358">
        <v>7627468</v>
      </c>
      <c r="AN358">
        <v>9788410</v>
      </c>
      <c r="AO358">
        <v>-743833</v>
      </c>
      <c r="AP358">
        <v>-743833</v>
      </c>
      <c r="AQ358">
        <v>-1632636</v>
      </c>
      <c r="AR358">
        <v>799446</v>
      </c>
      <c r="AS358">
        <v>1555702</v>
      </c>
      <c r="AT358">
        <v>72.129530822034198</v>
      </c>
      <c r="AU358">
        <v>30244893</v>
      </c>
      <c r="AV358">
        <v>181.249592868647</v>
      </c>
    </row>
    <row r="359" spans="1:48" x14ac:dyDescent="0.2">
      <c r="A359" t="s">
        <v>611</v>
      </c>
      <c r="B359" t="s">
        <v>85</v>
      </c>
      <c r="C359">
        <v>1820796</v>
      </c>
      <c r="D359">
        <v>0</v>
      </c>
      <c r="E359">
        <v>0</v>
      </c>
      <c r="F359">
        <v>1561882.36</v>
      </c>
      <c r="G359">
        <v>31878.639999999999</v>
      </c>
      <c r="H359">
        <v>-424338</v>
      </c>
      <c r="I359">
        <v>16.0698113510878</v>
      </c>
      <c r="J359">
        <v>3726938.87</v>
      </c>
      <c r="K359">
        <v>42.623846899999997</v>
      </c>
      <c r="L359">
        <v>76830</v>
      </c>
      <c r="M359">
        <v>4080</v>
      </c>
      <c r="N359">
        <v>6816286</v>
      </c>
      <c r="O359">
        <v>8957168</v>
      </c>
      <c r="P359">
        <v>43.427051943203502</v>
      </c>
      <c r="R359">
        <v>30890.82</v>
      </c>
      <c r="T359" t="s">
        <v>251</v>
      </c>
      <c r="U359" t="s">
        <v>612</v>
      </c>
      <c r="V359" t="s">
        <v>588</v>
      </c>
      <c r="W359" t="s">
        <v>530</v>
      </c>
      <c r="X359" t="s">
        <v>531</v>
      </c>
      <c r="Y359" t="s">
        <v>589</v>
      </c>
      <c r="Z359" t="s">
        <v>533</v>
      </c>
      <c r="AA359" t="s">
        <v>534</v>
      </c>
      <c r="AB359" t="s">
        <v>58</v>
      </c>
      <c r="AC359" t="s">
        <v>613</v>
      </c>
      <c r="AD359">
        <v>79.053337111900504</v>
      </c>
      <c r="AE359">
        <v>1439400</v>
      </c>
      <c r="AF359">
        <v>7299289</v>
      </c>
      <c r="AH359">
        <v>35.804408268327698</v>
      </c>
      <c r="AI359">
        <v>81.491036006023293</v>
      </c>
      <c r="AJ359">
        <v>601826.85</v>
      </c>
      <c r="AK359">
        <v>336</v>
      </c>
      <c r="AM359">
        <v>1705561.82</v>
      </c>
      <c r="AN359">
        <v>3889834</v>
      </c>
      <c r="AO359">
        <v>1173118</v>
      </c>
      <c r="AU359">
        <v>7240624</v>
      </c>
      <c r="AV359">
        <v>357</v>
      </c>
    </row>
    <row r="360" spans="1:48" x14ac:dyDescent="0.2">
      <c r="A360" t="s">
        <v>611</v>
      </c>
      <c r="B360" t="s">
        <v>76</v>
      </c>
      <c r="C360">
        <v>2046634</v>
      </c>
      <c r="H360">
        <v>-1517343</v>
      </c>
      <c r="I360">
        <v>6.9959179506459304</v>
      </c>
      <c r="N360">
        <v>7021682</v>
      </c>
      <c r="O360">
        <v>9873472</v>
      </c>
      <c r="P360">
        <v>21.6207125517751</v>
      </c>
      <c r="T360" t="s">
        <v>251</v>
      </c>
      <c r="U360" t="s">
        <v>612</v>
      </c>
      <c r="V360" t="s">
        <v>588</v>
      </c>
      <c r="W360" t="s">
        <v>530</v>
      </c>
      <c r="X360" t="s">
        <v>531</v>
      </c>
      <c r="Y360" t="s">
        <v>589</v>
      </c>
      <c r="Z360" t="s">
        <v>533</v>
      </c>
      <c r="AA360" t="s">
        <v>534</v>
      </c>
      <c r="AB360" t="s">
        <v>58</v>
      </c>
      <c r="AC360" t="s">
        <v>613</v>
      </c>
      <c r="AD360">
        <v>33.750050082232598</v>
      </c>
      <c r="AE360">
        <v>690740</v>
      </c>
      <c r="AF360">
        <v>9199023</v>
      </c>
      <c r="AH360">
        <v>34.345932211080402</v>
      </c>
      <c r="AI360">
        <v>93.169079732033495</v>
      </c>
      <c r="AK360">
        <v>274.79065113762601</v>
      </c>
      <c r="AM360">
        <v>2134715</v>
      </c>
      <c r="AN360">
        <v>2134715</v>
      </c>
      <c r="AO360">
        <v>161749</v>
      </c>
      <c r="AP360">
        <v>161749</v>
      </c>
      <c r="AQ360">
        <v>264026</v>
      </c>
      <c r="AU360">
        <v>8539025</v>
      </c>
      <c r="AV360">
        <v>334.17124840322703</v>
      </c>
    </row>
    <row r="361" spans="1:48" x14ac:dyDescent="0.2">
      <c r="A361" t="s">
        <v>611</v>
      </c>
      <c r="B361" t="s">
        <v>86</v>
      </c>
      <c r="C361">
        <v>1210188</v>
      </c>
      <c r="H361">
        <v>576538</v>
      </c>
      <c r="I361">
        <v>16.3326842913559</v>
      </c>
      <c r="N361">
        <v>8280292</v>
      </c>
      <c r="O361">
        <v>10939200</v>
      </c>
      <c r="P361">
        <v>68.930936448734798</v>
      </c>
      <c r="T361" t="s">
        <v>251</v>
      </c>
      <c r="U361" t="s">
        <v>612</v>
      </c>
      <c r="V361" t="s">
        <v>588</v>
      </c>
      <c r="W361" t="s">
        <v>530</v>
      </c>
      <c r="X361" t="s">
        <v>531</v>
      </c>
      <c r="Y361" t="s">
        <v>589</v>
      </c>
      <c r="Z361" t="s">
        <v>533</v>
      </c>
      <c r="AA361" t="s">
        <v>534</v>
      </c>
      <c r="AB361" t="s">
        <v>58</v>
      </c>
      <c r="AC361" t="s">
        <v>613</v>
      </c>
      <c r="AD361">
        <v>147.635326081567</v>
      </c>
      <c r="AE361">
        <v>1786665</v>
      </c>
      <c r="AF361">
        <v>9152535</v>
      </c>
      <c r="AH361">
        <v>28.721935790551399</v>
      </c>
      <c r="AI361">
        <v>83.667315708644097</v>
      </c>
      <c r="AK361">
        <v>325.69174770000001</v>
      </c>
      <c r="AM361">
        <v>7540493</v>
      </c>
      <c r="AN361">
        <v>7540493</v>
      </c>
      <c r="AO361">
        <v>1323260</v>
      </c>
      <c r="AP361">
        <v>1323260</v>
      </c>
      <c r="AQ361">
        <v>58254</v>
      </c>
      <c r="AU361">
        <v>7703754</v>
      </c>
      <c r="AV361">
        <v>303.01456810000002</v>
      </c>
    </row>
    <row r="362" spans="1:48" x14ac:dyDescent="0.2">
      <c r="A362" t="s">
        <v>611</v>
      </c>
      <c r="B362" t="s">
        <v>95</v>
      </c>
      <c r="C362">
        <v>1636945</v>
      </c>
      <c r="F362">
        <v>2802399</v>
      </c>
      <c r="G362">
        <v>111455</v>
      </c>
      <c r="H362">
        <v>-479016</v>
      </c>
      <c r="I362">
        <v>20.240767169463801</v>
      </c>
      <c r="N362">
        <v>9929388</v>
      </c>
      <c r="O362">
        <v>11712145</v>
      </c>
      <c r="P362">
        <v>19.875360149656601</v>
      </c>
      <c r="T362" t="s">
        <v>251</v>
      </c>
      <c r="U362" t="s">
        <v>612</v>
      </c>
      <c r="V362" t="s">
        <v>588</v>
      </c>
      <c r="W362" t="s">
        <v>530</v>
      </c>
      <c r="X362" t="s">
        <v>531</v>
      </c>
      <c r="Y362" t="s">
        <v>589</v>
      </c>
      <c r="Z362" t="s">
        <v>533</v>
      </c>
      <c r="AA362" t="s">
        <v>534</v>
      </c>
      <c r="AB362" t="s">
        <v>58</v>
      </c>
      <c r="AC362" t="s">
        <v>613</v>
      </c>
      <c r="AD362">
        <v>144.82025969107099</v>
      </c>
      <c r="AE362">
        <v>2370628</v>
      </c>
      <c r="AF362">
        <v>12738660</v>
      </c>
      <c r="AG362">
        <v>3382909</v>
      </c>
      <c r="AH362">
        <v>28.8837697962243</v>
      </c>
      <c r="AI362">
        <v>108.764534592084</v>
      </c>
      <c r="AK362">
        <v>280.608767327176</v>
      </c>
      <c r="AM362">
        <v>2913854</v>
      </c>
      <c r="AN362">
        <v>2327831</v>
      </c>
      <c r="AO362">
        <v>1906071</v>
      </c>
      <c r="AP362">
        <v>1906071</v>
      </c>
      <c r="AQ362">
        <v>1830119</v>
      </c>
      <c r="AU362">
        <v>10408404</v>
      </c>
      <c r="AV362">
        <v>294.14596511720998</v>
      </c>
    </row>
    <row r="363" spans="1:48" x14ac:dyDescent="0.2">
      <c r="A363" t="s">
        <v>611</v>
      </c>
      <c r="B363" t="s">
        <v>60</v>
      </c>
      <c r="C363">
        <v>1640544</v>
      </c>
      <c r="F363">
        <v>1641946</v>
      </c>
      <c r="G363">
        <v>806486</v>
      </c>
      <c r="H363">
        <v>334672</v>
      </c>
      <c r="I363">
        <v>16.945215202942499</v>
      </c>
      <c r="N363">
        <v>10541243</v>
      </c>
      <c r="O363">
        <v>11235325</v>
      </c>
      <c r="P363">
        <v>21.576189384819799</v>
      </c>
      <c r="T363" t="s">
        <v>251</v>
      </c>
      <c r="U363" t="s">
        <v>612</v>
      </c>
      <c r="V363" t="s">
        <v>588</v>
      </c>
      <c r="W363" t="s">
        <v>530</v>
      </c>
      <c r="X363" t="s">
        <v>531</v>
      </c>
      <c r="Y363" t="s">
        <v>589</v>
      </c>
      <c r="Z363" t="s">
        <v>533</v>
      </c>
      <c r="AA363" t="s">
        <v>534</v>
      </c>
      <c r="AB363" t="s">
        <v>58</v>
      </c>
      <c r="AC363" t="s">
        <v>613</v>
      </c>
      <c r="AD363">
        <v>116.049920026528</v>
      </c>
      <c r="AE363">
        <v>1903850</v>
      </c>
      <c r="AF363">
        <v>9331475</v>
      </c>
      <c r="AG363">
        <v>3739006</v>
      </c>
      <c r="AH363">
        <v>33.279019521019599</v>
      </c>
      <c r="AI363">
        <v>83.054784797057494</v>
      </c>
      <c r="AK363">
        <v>406.67177268331102</v>
      </c>
      <c r="AM363">
        <v>2448432</v>
      </c>
      <c r="AN363">
        <v>2424155</v>
      </c>
      <c r="AO363">
        <v>1349994</v>
      </c>
      <c r="AP363">
        <v>1349994</v>
      </c>
      <c r="AQ363">
        <v>-38933</v>
      </c>
      <c r="AU363">
        <v>10206571</v>
      </c>
      <c r="AV363">
        <v>393.76042479886598</v>
      </c>
    </row>
    <row r="364" spans="1:48" x14ac:dyDescent="0.2">
      <c r="A364" t="s">
        <v>614</v>
      </c>
      <c r="B364" t="s">
        <v>86</v>
      </c>
      <c r="C364">
        <v>507249</v>
      </c>
      <c r="H364">
        <v>337760</v>
      </c>
      <c r="N364">
        <v>944315</v>
      </c>
      <c r="O364">
        <v>807268</v>
      </c>
      <c r="P364">
        <v>56.788080290560302</v>
      </c>
      <c r="T364" t="s">
        <v>251</v>
      </c>
      <c r="U364" t="s">
        <v>615</v>
      </c>
      <c r="V364" t="s">
        <v>538</v>
      </c>
      <c r="W364" t="s">
        <v>530</v>
      </c>
      <c r="X364" t="s">
        <v>531</v>
      </c>
      <c r="Y364" t="s">
        <v>539</v>
      </c>
      <c r="Z364" t="s">
        <v>533</v>
      </c>
      <c r="AA364" t="s">
        <v>534</v>
      </c>
      <c r="AB364" t="s">
        <v>58</v>
      </c>
      <c r="AC364" t="s">
        <v>616</v>
      </c>
      <c r="AE364">
        <v>-502780</v>
      </c>
      <c r="AF364">
        <v>1310048</v>
      </c>
      <c r="AH364">
        <v>59.265572275873701</v>
      </c>
      <c r="AI364">
        <v>162.28167101879399</v>
      </c>
      <c r="AK364">
        <v>259.49690392999997</v>
      </c>
      <c r="AM364">
        <v>458432</v>
      </c>
      <c r="AN364">
        <v>458432</v>
      </c>
      <c r="AQ364">
        <v>292474</v>
      </c>
      <c r="AU364">
        <v>606555</v>
      </c>
      <c r="AV364">
        <v>166.68076284</v>
      </c>
    </row>
    <row r="365" spans="1:48" x14ac:dyDescent="0.2">
      <c r="A365" t="s">
        <v>614</v>
      </c>
      <c r="B365" t="s">
        <v>95</v>
      </c>
      <c r="C365">
        <v>3164</v>
      </c>
      <c r="F365">
        <v>919970</v>
      </c>
      <c r="H365">
        <v>-34247</v>
      </c>
      <c r="I365">
        <v>25.570304630019301</v>
      </c>
      <c r="N365">
        <v>1322159</v>
      </c>
      <c r="O365">
        <v>1490037</v>
      </c>
      <c r="P365">
        <v>77.662568110724806</v>
      </c>
      <c r="T365" t="s">
        <v>251</v>
      </c>
      <c r="U365" t="s">
        <v>615</v>
      </c>
      <c r="V365" t="s">
        <v>538</v>
      </c>
      <c r="W365" t="s">
        <v>530</v>
      </c>
      <c r="X365" t="s">
        <v>531</v>
      </c>
      <c r="Y365" t="s">
        <v>539</v>
      </c>
      <c r="Z365" t="s">
        <v>533</v>
      </c>
      <c r="AA365" t="s">
        <v>534</v>
      </c>
      <c r="AB365" t="s">
        <v>58</v>
      </c>
      <c r="AC365" t="s">
        <v>616</v>
      </c>
      <c r="AD365">
        <v>12041.9405815424</v>
      </c>
      <c r="AE365">
        <v>381007</v>
      </c>
      <c r="AF365">
        <v>1109031</v>
      </c>
      <c r="AG365">
        <v>394435</v>
      </c>
      <c r="AH365">
        <v>26.471490305274301</v>
      </c>
      <c r="AI365">
        <v>74.429762482408194</v>
      </c>
      <c r="AK365">
        <v>429.18298947459499</v>
      </c>
      <c r="AM365">
        <v>919970</v>
      </c>
      <c r="AN365">
        <v>1157201</v>
      </c>
      <c r="AO365">
        <v>366440</v>
      </c>
      <c r="AP365">
        <v>366440</v>
      </c>
      <c r="AQ365">
        <v>327826</v>
      </c>
      <c r="AU365">
        <v>1356406</v>
      </c>
      <c r="AV365">
        <v>440.29982931045203</v>
      </c>
    </row>
    <row r="366" spans="1:48" x14ac:dyDescent="0.2">
      <c r="A366" t="s">
        <v>617</v>
      </c>
      <c r="B366" t="s">
        <v>127</v>
      </c>
      <c r="C366">
        <v>11328</v>
      </c>
      <c r="E366">
        <v>1661615</v>
      </c>
      <c r="F366">
        <v>2783</v>
      </c>
      <c r="H366">
        <v>-416509</v>
      </c>
      <c r="I366">
        <v>14.6414073405371</v>
      </c>
      <c r="N366">
        <v>1302873</v>
      </c>
      <c r="O366">
        <v>3244531</v>
      </c>
      <c r="P366">
        <v>62.143742809053101</v>
      </c>
      <c r="T366" t="s">
        <v>369</v>
      </c>
      <c r="U366" t="s">
        <v>618</v>
      </c>
      <c r="V366" t="s">
        <v>557</v>
      </c>
      <c r="W366" t="s">
        <v>530</v>
      </c>
      <c r="X366" t="s">
        <v>531</v>
      </c>
      <c r="Y366" t="s">
        <v>558</v>
      </c>
      <c r="Z366" t="s">
        <v>533</v>
      </c>
      <c r="AA366" t="s">
        <v>534</v>
      </c>
      <c r="AB366" t="s">
        <v>58</v>
      </c>
      <c r="AC366" t="s">
        <v>619</v>
      </c>
      <c r="AD366">
        <v>4193.54696327684</v>
      </c>
      <c r="AE366">
        <v>475045</v>
      </c>
      <c r="AF366">
        <v>2769486</v>
      </c>
      <c r="AG366">
        <v>7354</v>
      </c>
      <c r="AH366">
        <v>0.226658336751906</v>
      </c>
      <c r="AI366">
        <v>85.358592659463</v>
      </c>
      <c r="AK366">
        <v>169.35788084864799</v>
      </c>
      <c r="AM366">
        <v>1921033</v>
      </c>
      <c r="AN366">
        <v>2016273</v>
      </c>
      <c r="AO366">
        <v>452748</v>
      </c>
      <c r="AP366">
        <v>452748</v>
      </c>
      <c r="AQ366">
        <v>556283</v>
      </c>
      <c r="AR366">
        <v>256635</v>
      </c>
      <c r="AU366">
        <v>1719382</v>
      </c>
      <c r="AV366">
        <v>223.49906083656001</v>
      </c>
    </row>
    <row r="367" spans="1:48" x14ac:dyDescent="0.2">
      <c r="A367" t="s">
        <v>617</v>
      </c>
      <c r="B367" t="s">
        <v>87</v>
      </c>
      <c r="C367">
        <v>21046</v>
      </c>
      <c r="E367">
        <v>1862718</v>
      </c>
      <c r="F367">
        <v>194274</v>
      </c>
      <c r="G367">
        <v>195669</v>
      </c>
      <c r="H367">
        <v>-328778</v>
      </c>
      <c r="I367">
        <v>10.1166038934758</v>
      </c>
      <c r="N367">
        <v>1665525</v>
      </c>
      <c r="O367">
        <v>3792755</v>
      </c>
      <c r="P367">
        <v>65.153114292908498</v>
      </c>
      <c r="T367" t="s">
        <v>369</v>
      </c>
      <c r="U367" t="s">
        <v>618</v>
      </c>
      <c r="V367" t="s">
        <v>557</v>
      </c>
      <c r="W367" t="s">
        <v>530</v>
      </c>
      <c r="X367" t="s">
        <v>531</v>
      </c>
      <c r="Y367" t="s">
        <v>558</v>
      </c>
      <c r="Z367" t="s">
        <v>533</v>
      </c>
      <c r="AA367" t="s">
        <v>534</v>
      </c>
      <c r="AB367" t="s">
        <v>58</v>
      </c>
      <c r="AC367" t="s">
        <v>619</v>
      </c>
      <c r="AD367">
        <v>1823.13978903354</v>
      </c>
      <c r="AE367">
        <v>383698</v>
      </c>
      <c r="AF367">
        <v>3409057</v>
      </c>
      <c r="AG367">
        <v>4930</v>
      </c>
      <c r="AH367">
        <v>0.12998466813701401</v>
      </c>
      <c r="AI367">
        <v>89.883396106524103</v>
      </c>
      <c r="AK367">
        <v>175.881189431564</v>
      </c>
      <c r="AM367">
        <v>2471098</v>
      </c>
      <c r="AN367">
        <v>2471098</v>
      </c>
      <c r="AO367">
        <v>364956</v>
      </c>
      <c r="AP367">
        <v>364956</v>
      </c>
      <c r="AQ367">
        <v>307453</v>
      </c>
      <c r="AR367">
        <v>183817</v>
      </c>
      <c r="AS367">
        <v>34620</v>
      </c>
      <c r="AU367">
        <v>1994303</v>
      </c>
      <c r="AV367">
        <v>210.60049157289001</v>
      </c>
    </row>
    <row r="368" spans="1:48" x14ac:dyDescent="0.2">
      <c r="A368" t="s">
        <v>620</v>
      </c>
      <c r="B368" t="s">
        <v>76</v>
      </c>
      <c r="C368">
        <v>8400</v>
      </c>
      <c r="H368">
        <v>-802881</v>
      </c>
      <c r="I368">
        <v>1.9273220490654099</v>
      </c>
      <c r="N368">
        <v>798755</v>
      </c>
      <c r="O368">
        <v>9601509</v>
      </c>
      <c r="P368">
        <v>76.237714300950003</v>
      </c>
      <c r="T368" t="s">
        <v>251</v>
      </c>
      <c r="U368" t="s">
        <v>621</v>
      </c>
      <c r="V368" t="s">
        <v>552</v>
      </c>
      <c r="W368" t="s">
        <v>530</v>
      </c>
      <c r="X368" t="s">
        <v>531</v>
      </c>
      <c r="Y368" t="s">
        <v>553</v>
      </c>
      <c r="Z368" t="s">
        <v>533</v>
      </c>
      <c r="AA368" t="s">
        <v>534</v>
      </c>
      <c r="AB368" t="s">
        <v>58</v>
      </c>
      <c r="AC368" t="s">
        <v>622</v>
      </c>
      <c r="AD368">
        <v>2203</v>
      </c>
      <c r="AE368">
        <v>185052</v>
      </c>
      <c r="AF368">
        <v>9416457</v>
      </c>
      <c r="AH368">
        <v>78.3760552638132</v>
      </c>
      <c r="AI368">
        <v>98.072677950934604</v>
      </c>
      <c r="AK368">
        <v>30.537154260885998</v>
      </c>
      <c r="AM368">
        <v>7319971</v>
      </c>
      <c r="AN368">
        <v>7319971</v>
      </c>
      <c r="AO368">
        <v>185052</v>
      </c>
      <c r="AP368">
        <v>185052</v>
      </c>
      <c r="AU368">
        <v>1601636</v>
      </c>
      <c r="AV368">
        <v>61.232049379081801</v>
      </c>
    </row>
    <row r="369" spans="1:48" x14ac:dyDescent="0.2">
      <c r="A369" t="s">
        <v>623</v>
      </c>
      <c r="B369" t="s">
        <v>88</v>
      </c>
      <c r="C369">
        <v>76805236</v>
      </c>
      <c r="D369">
        <v>24938103</v>
      </c>
      <c r="E369">
        <v>26100455</v>
      </c>
      <c r="F369">
        <v>93970866</v>
      </c>
      <c r="G369">
        <v>55048222</v>
      </c>
      <c r="H369">
        <v>-113073473</v>
      </c>
      <c r="I369">
        <v>0.63977313269974423</v>
      </c>
      <c r="L369">
        <v>19544256</v>
      </c>
      <c r="M369">
        <v>9493608</v>
      </c>
      <c r="N369">
        <v>48217836</v>
      </c>
      <c r="O369">
        <v>786171651</v>
      </c>
      <c r="P369">
        <v>31.588369115588989</v>
      </c>
      <c r="Q369">
        <v>919650</v>
      </c>
      <c r="R369">
        <v>570000</v>
      </c>
      <c r="S369" t="s">
        <v>95</v>
      </c>
      <c r="T369" t="s">
        <v>251</v>
      </c>
      <c r="U369" t="s">
        <v>624</v>
      </c>
      <c r="V369" t="s">
        <v>552</v>
      </c>
      <c r="W369" t="s">
        <v>530</v>
      </c>
      <c r="X369" t="s">
        <v>531</v>
      </c>
      <c r="Y369" t="s">
        <v>553</v>
      </c>
      <c r="Z369" t="s">
        <v>533</v>
      </c>
      <c r="AA369" t="s">
        <v>534</v>
      </c>
      <c r="AB369" t="s">
        <v>89</v>
      </c>
      <c r="AC369" t="s">
        <v>625</v>
      </c>
      <c r="AD369">
        <v>6.5486616042687507</v>
      </c>
      <c r="AE369">
        <v>5029715</v>
      </c>
      <c r="AF369">
        <v>781141936</v>
      </c>
      <c r="AG369">
        <v>622023628</v>
      </c>
      <c r="AH369">
        <v>79.12058736902992</v>
      </c>
      <c r="AI369">
        <v>99.360226867300256</v>
      </c>
      <c r="AK369">
        <v>22.221852598117302</v>
      </c>
      <c r="AL369">
        <v>13233660</v>
      </c>
      <c r="AM369">
        <v>256290791</v>
      </c>
      <c r="AN369">
        <v>248338803</v>
      </c>
      <c r="AO369">
        <v>-4070285</v>
      </c>
      <c r="AP369">
        <v>-4070285</v>
      </c>
      <c r="AQ369">
        <v>-63823532</v>
      </c>
      <c r="AR369">
        <v>7780000</v>
      </c>
      <c r="AS369">
        <v>4691971</v>
      </c>
      <c r="AU369">
        <v>161291309</v>
      </c>
      <c r="AV369">
        <v>74.333317114343203</v>
      </c>
    </row>
    <row r="370" spans="1:48" x14ac:dyDescent="0.2">
      <c r="A370" t="s">
        <v>626</v>
      </c>
      <c r="B370" t="s">
        <v>114</v>
      </c>
      <c r="C370">
        <v>24476224</v>
      </c>
      <c r="F370">
        <v>0</v>
      </c>
      <c r="H370">
        <v>-64842316</v>
      </c>
      <c r="I370">
        <v>3.6785796929066898</v>
      </c>
      <c r="N370">
        <v>86338547</v>
      </c>
      <c r="O370">
        <v>596271274</v>
      </c>
      <c r="P370">
        <v>15.614376888462999</v>
      </c>
      <c r="S370" t="s">
        <v>60</v>
      </c>
      <c r="T370" t="s">
        <v>251</v>
      </c>
      <c r="U370" t="s">
        <v>627</v>
      </c>
      <c r="V370" t="s">
        <v>552</v>
      </c>
      <c r="W370" t="s">
        <v>530</v>
      </c>
      <c r="X370" t="s">
        <v>531</v>
      </c>
      <c r="Y370" t="s">
        <v>553</v>
      </c>
      <c r="Z370" t="s">
        <v>533</v>
      </c>
      <c r="AA370" t="s">
        <v>534</v>
      </c>
      <c r="AB370" t="s">
        <v>58</v>
      </c>
      <c r="AC370" t="s">
        <v>628</v>
      </c>
      <c r="AD370">
        <v>89.614778815555894</v>
      </c>
      <c r="AE370">
        <v>21934314</v>
      </c>
      <c r="AF370">
        <v>574336960</v>
      </c>
      <c r="AG370">
        <v>479910692</v>
      </c>
      <c r="AH370">
        <v>80.485294684848398</v>
      </c>
      <c r="AI370">
        <v>96.321420307093305</v>
      </c>
      <c r="AK370">
        <v>54.117842111362599</v>
      </c>
      <c r="AM370">
        <v>46552022</v>
      </c>
      <c r="AN370">
        <v>93104044</v>
      </c>
      <c r="AO370">
        <v>1031694</v>
      </c>
      <c r="AP370">
        <v>1031694</v>
      </c>
      <c r="AQ370">
        <v>7082624</v>
      </c>
      <c r="AT370">
        <v>79.740301823183202</v>
      </c>
      <c r="AU370">
        <v>151180863</v>
      </c>
      <c r="AV370">
        <v>94.761637279968895</v>
      </c>
    </row>
    <row r="371" spans="1:48" x14ac:dyDescent="0.2">
      <c r="A371" t="s">
        <v>626</v>
      </c>
      <c r="B371" t="s">
        <v>88</v>
      </c>
      <c r="C371">
        <v>47657514</v>
      </c>
      <c r="D371">
        <v>5038777</v>
      </c>
      <c r="E371">
        <v>63256543</v>
      </c>
      <c r="F371">
        <v>34456738</v>
      </c>
      <c r="G371">
        <v>36179945</v>
      </c>
      <c r="H371">
        <v>-74983506</v>
      </c>
      <c r="I371">
        <v>0.4671392817424419</v>
      </c>
      <c r="L371">
        <v>915781</v>
      </c>
      <c r="M371">
        <v>14011993</v>
      </c>
      <c r="N371">
        <v>46678202</v>
      </c>
      <c r="O371">
        <v>703721380</v>
      </c>
      <c r="P371">
        <v>23.96539408821144</v>
      </c>
      <c r="Q371">
        <v>800000</v>
      </c>
      <c r="R371">
        <v>593433</v>
      </c>
      <c r="S371" t="s">
        <v>60</v>
      </c>
      <c r="T371" t="s">
        <v>251</v>
      </c>
      <c r="U371" t="s">
        <v>627</v>
      </c>
      <c r="V371" t="s">
        <v>552</v>
      </c>
      <c r="W371" t="s">
        <v>530</v>
      </c>
      <c r="X371" t="s">
        <v>531</v>
      </c>
      <c r="Y371" t="s">
        <v>553</v>
      </c>
      <c r="Z371" t="s">
        <v>533</v>
      </c>
      <c r="AA371" t="s">
        <v>534</v>
      </c>
      <c r="AB371" t="s">
        <v>89</v>
      </c>
      <c r="AC371" t="s">
        <v>628</v>
      </c>
      <c r="AD371">
        <v>6.8978818324430442</v>
      </c>
      <c r="AE371">
        <v>3287359</v>
      </c>
      <c r="AF371">
        <v>700434021</v>
      </c>
      <c r="AG371">
        <v>562972697</v>
      </c>
      <c r="AH371">
        <v>79.999373757835812</v>
      </c>
      <c r="AI371">
        <v>99.532860718257567</v>
      </c>
      <c r="AK371">
        <v>23.991057281896399</v>
      </c>
      <c r="AL371">
        <v>29356930</v>
      </c>
      <c r="AM371">
        <v>189967744</v>
      </c>
      <c r="AN371">
        <v>168649602</v>
      </c>
      <c r="AO371">
        <v>-4538640</v>
      </c>
      <c r="AP371">
        <v>-4558640</v>
      </c>
      <c r="AQ371">
        <v>-30254355</v>
      </c>
      <c r="AR371">
        <v>3893766</v>
      </c>
      <c r="AS371">
        <v>1463838</v>
      </c>
      <c r="AU371">
        <v>121661708</v>
      </c>
      <c r="AV371">
        <v>62.530107857225303</v>
      </c>
    </row>
    <row r="372" spans="1:48" x14ac:dyDescent="0.2">
      <c r="A372" t="s">
        <v>629</v>
      </c>
      <c r="B372" t="s">
        <v>114</v>
      </c>
      <c r="C372">
        <v>80985</v>
      </c>
      <c r="D372">
        <v>130000</v>
      </c>
      <c r="F372">
        <v>9719199</v>
      </c>
      <c r="G372">
        <v>345913</v>
      </c>
      <c r="H372">
        <v>-1336294</v>
      </c>
      <c r="I372">
        <v>17.937733904660401</v>
      </c>
      <c r="M372">
        <v>133382</v>
      </c>
      <c r="N372">
        <v>5105638</v>
      </c>
      <c r="O372">
        <v>17858772</v>
      </c>
      <c r="P372">
        <v>61.397043424934303</v>
      </c>
      <c r="Q372">
        <v>10071</v>
      </c>
      <c r="S372" t="s">
        <v>60</v>
      </c>
      <c r="T372" t="s">
        <v>251</v>
      </c>
      <c r="U372" t="s">
        <v>630</v>
      </c>
      <c r="V372" t="s">
        <v>552</v>
      </c>
      <c r="W372" t="s">
        <v>530</v>
      </c>
      <c r="X372" t="s">
        <v>531</v>
      </c>
      <c r="Y372" t="s">
        <v>553</v>
      </c>
      <c r="Z372" t="s">
        <v>533</v>
      </c>
      <c r="AA372" t="s">
        <v>534</v>
      </c>
      <c r="AB372" t="s">
        <v>58</v>
      </c>
      <c r="AC372" t="s">
        <v>631</v>
      </c>
      <c r="AD372">
        <v>3955.6201765759101</v>
      </c>
      <c r="AE372">
        <v>3203459</v>
      </c>
      <c r="AF372">
        <v>14655313</v>
      </c>
      <c r="AG372">
        <v>5855251</v>
      </c>
      <c r="AH372">
        <v>32.7864144298387</v>
      </c>
      <c r="AI372">
        <v>82.062266095339595</v>
      </c>
      <c r="AK372">
        <v>125.41729269105301</v>
      </c>
      <c r="AM372">
        <v>11443699</v>
      </c>
      <c r="AN372">
        <v>10964758</v>
      </c>
      <c r="AO372">
        <v>3403126</v>
      </c>
      <c r="AP372">
        <v>3403126</v>
      </c>
      <c r="AQ372">
        <v>3944624</v>
      </c>
      <c r="AR372">
        <v>1078680</v>
      </c>
      <c r="AS372">
        <v>26454</v>
      </c>
      <c r="AT372">
        <v>15.1410107480395</v>
      </c>
      <c r="AU372">
        <v>6441932</v>
      </c>
      <c r="AV372">
        <v>158.24264688171499</v>
      </c>
    </row>
    <row r="373" spans="1:48" x14ac:dyDescent="0.2">
      <c r="A373" t="s">
        <v>629</v>
      </c>
      <c r="B373" t="s">
        <v>87</v>
      </c>
      <c r="C373">
        <v>26610</v>
      </c>
      <c r="D373">
        <v>0</v>
      </c>
      <c r="E373">
        <v>37977022</v>
      </c>
      <c r="F373">
        <v>1804248</v>
      </c>
      <c r="G373">
        <v>2984</v>
      </c>
      <c r="H373">
        <v>-10629485</v>
      </c>
      <c r="I373">
        <v>10.019224697476901</v>
      </c>
      <c r="L373">
        <v>0</v>
      </c>
      <c r="M373">
        <v>72560</v>
      </c>
      <c r="N373">
        <v>15058025</v>
      </c>
      <c r="O373">
        <v>39277081</v>
      </c>
      <c r="P373">
        <v>80.111762887878598</v>
      </c>
      <c r="Q373">
        <v>16810</v>
      </c>
      <c r="R373">
        <v>0</v>
      </c>
      <c r="S373" t="s">
        <v>60</v>
      </c>
      <c r="T373" t="s">
        <v>251</v>
      </c>
      <c r="U373" t="s">
        <v>630</v>
      </c>
      <c r="V373" t="s">
        <v>552</v>
      </c>
      <c r="W373" t="s">
        <v>530</v>
      </c>
      <c r="X373" t="s">
        <v>531</v>
      </c>
      <c r="Y373" t="s">
        <v>553</v>
      </c>
      <c r="Z373" t="s">
        <v>533</v>
      </c>
      <c r="AA373" t="s">
        <v>534</v>
      </c>
      <c r="AB373" t="s">
        <v>58</v>
      </c>
      <c r="AC373" t="s">
        <v>631</v>
      </c>
      <c r="AD373">
        <v>14788.6471251409</v>
      </c>
      <c r="AE373">
        <v>3935259</v>
      </c>
      <c r="AF373">
        <v>35341822</v>
      </c>
      <c r="AG373">
        <v>7136963</v>
      </c>
      <c r="AH373">
        <v>18.170808059794499</v>
      </c>
      <c r="AI373">
        <v>89.980775302523099</v>
      </c>
      <c r="AK373">
        <v>153.384536880979</v>
      </c>
      <c r="AL373">
        <v>0</v>
      </c>
      <c r="AM373">
        <v>40116120</v>
      </c>
      <c r="AN373">
        <v>31465562</v>
      </c>
      <c r="AO373">
        <v>3951663</v>
      </c>
      <c r="AP373">
        <v>3951663</v>
      </c>
      <c r="AQ373">
        <v>13864550</v>
      </c>
      <c r="AR373">
        <v>190910</v>
      </c>
      <c r="AS373">
        <v>51586</v>
      </c>
      <c r="AT373">
        <v>18.678647145210299</v>
      </c>
      <c r="AU373">
        <v>25687510</v>
      </c>
      <c r="AV373">
        <v>261.65893767446403</v>
      </c>
    </row>
    <row r="374" spans="1:48" x14ac:dyDescent="0.2">
      <c r="A374" t="s">
        <v>629</v>
      </c>
      <c r="B374" t="s">
        <v>50</v>
      </c>
      <c r="C374">
        <v>45073</v>
      </c>
      <c r="E374">
        <v>39097994</v>
      </c>
      <c r="F374">
        <v>2075522</v>
      </c>
      <c r="G374">
        <v>19510</v>
      </c>
      <c r="H374">
        <v>-28262513</v>
      </c>
      <c r="I374">
        <v>11.87049966384023</v>
      </c>
      <c r="M374">
        <v>59823</v>
      </c>
      <c r="N374">
        <v>21469410</v>
      </c>
      <c r="O374">
        <v>45543820</v>
      </c>
      <c r="P374">
        <v>78.828583109629363</v>
      </c>
      <c r="S374" t="s">
        <v>60</v>
      </c>
      <c r="T374" t="s">
        <v>251</v>
      </c>
      <c r="U374" t="s">
        <v>630</v>
      </c>
      <c r="V374" t="s">
        <v>552</v>
      </c>
      <c r="W374" t="s">
        <v>530</v>
      </c>
      <c r="X374" t="s">
        <v>531</v>
      </c>
      <c r="Y374" t="s">
        <v>553</v>
      </c>
      <c r="Z374" t="s">
        <v>533</v>
      </c>
      <c r="AA374" t="s">
        <v>534</v>
      </c>
      <c r="AB374" t="s">
        <v>58</v>
      </c>
      <c r="AC374" t="s">
        <v>631</v>
      </c>
      <c r="AD374">
        <v>11994.495596033101</v>
      </c>
      <c r="AE374">
        <v>5406279</v>
      </c>
      <c r="AF374">
        <v>40137541</v>
      </c>
      <c r="AG374">
        <v>9019346</v>
      </c>
      <c r="AH374">
        <v>19.803666007814009</v>
      </c>
      <c r="AI374">
        <v>88.129500336159765</v>
      </c>
      <c r="AK374">
        <v>192.562558827408</v>
      </c>
      <c r="AM374">
        <v>41678945</v>
      </c>
      <c r="AN374">
        <v>35901548</v>
      </c>
      <c r="AO374">
        <v>5317901</v>
      </c>
      <c r="AP374">
        <v>5317901</v>
      </c>
      <c r="AQ374">
        <v>11073166</v>
      </c>
      <c r="AR374">
        <v>413580</v>
      </c>
      <c r="AS374">
        <v>12516</v>
      </c>
      <c r="AT374">
        <v>12.2720970272208</v>
      </c>
      <c r="AU374">
        <v>49731923</v>
      </c>
      <c r="AV374">
        <v>446.05354074879699</v>
      </c>
    </row>
    <row r="375" spans="1:48" x14ac:dyDescent="0.2">
      <c r="A375" t="s">
        <v>632</v>
      </c>
      <c r="B375" t="s">
        <v>87</v>
      </c>
      <c r="C375">
        <v>55884858</v>
      </c>
      <c r="D375">
        <v>236681</v>
      </c>
      <c r="E375">
        <v>0</v>
      </c>
      <c r="F375">
        <v>7020738</v>
      </c>
      <c r="G375">
        <v>8133058</v>
      </c>
      <c r="H375">
        <v>-5384290</v>
      </c>
      <c r="I375">
        <v>2.2943111182387601</v>
      </c>
      <c r="L375">
        <v>26156</v>
      </c>
      <c r="M375">
        <v>4595547</v>
      </c>
      <c r="N375">
        <v>12260172</v>
      </c>
      <c r="O375">
        <v>101389170</v>
      </c>
      <c r="P375">
        <v>27.1237707143672</v>
      </c>
      <c r="Q375">
        <v>460391</v>
      </c>
      <c r="R375">
        <v>53284</v>
      </c>
      <c r="S375" t="s">
        <v>87</v>
      </c>
      <c r="T375" t="s">
        <v>251</v>
      </c>
      <c r="U375" t="s">
        <v>633</v>
      </c>
      <c r="V375" t="s">
        <v>538</v>
      </c>
      <c r="W375" t="s">
        <v>530</v>
      </c>
      <c r="X375" t="s">
        <v>531</v>
      </c>
      <c r="Y375" t="s">
        <v>539</v>
      </c>
      <c r="Z375" t="s">
        <v>533</v>
      </c>
      <c r="AA375" t="s">
        <v>534</v>
      </c>
      <c r="AB375" t="s">
        <v>58</v>
      </c>
      <c r="AC375" t="s">
        <v>634</v>
      </c>
      <c r="AD375">
        <v>4.16245667117916</v>
      </c>
      <c r="AE375">
        <v>2326183</v>
      </c>
      <c r="AF375">
        <v>99062987</v>
      </c>
      <c r="AG375">
        <v>75650865</v>
      </c>
      <c r="AH375">
        <v>74.614344904884803</v>
      </c>
      <c r="AI375">
        <v>97.705688881761205</v>
      </c>
      <c r="AK375">
        <v>44.554096879796298</v>
      </c>
      <c r="AL375">
        <v>7723139</v>
      </c>
      <c r="AM375">
        <v>28248994</v>
      </c>
      <c r="AN375">
        <v>27500566</v>
      </c>
      <c r="AO375">
        <v>-544564</v>
      </c>
      <c r="AP375">
        <v>-544564</v>
      </c>
      <c r="AQ375">
        <v>2049112</v>
      </c>
      <c r="AR375">
        <v>0</v>
      </c>
      <c r="AS375">
        <v>0</v>
      </c>
      <c r="AT375">
        <v>70.925777959460106</v>
      </c>
      <c r="AU375">
        <v>17644462</v>
      </c>
      <c r="AV375">
        <v>64.120884220864497</v>
      </c>
    </row>
    <row r="376" spans="1:48" x14ac:dyDescent="0.2">
      <c r="A376" t="s">
        <v>635</v>
      </c>
      <c r="B376" t="s">
        <v>102</v>
      </c>
      <c r="C376">
        <v>956595.44</v>
      </c>
      <c r="D376">
        <v>0</v>
      </c>
      <c r="E376">
        <v>0</v>
      </c>
      <c r="F376">
        <v>3021714.92</v>
      </c>
      <c r="G376">
        <v>113066.12</v>
      </c>
      <c r="I376">
        <v>1.78003646072675</v>
      </c>
      <c r="J376">
        <v>6743137.6299999999</v>
      </c>
      <c r="K376">
        <v>22.6690270517466</v>
      </c>
      <c r="L376">
        <v>849465.1</v>
      </c>
      <c r="M376">
        <v>643643</v>
      </c>
      <c r="N376">
        <v>4386013.47</v>
      </c>
      <c r="O376">
        <v>29746039.010000002</v>
      </c>
      <c r="P376">
        <v>24.536461770746499</v>
      </c>
      <c r="Q376">
        <v>427493.24</v>
      </c>
      <c r="S376" t="s">
        <v>102</v>
      </c>
      <c r="T376" t="s">
        <v>103</v>
      </c>
      <c r="U376" t="s">
        <v>636</v>
      </c>
      <c r="V376" t="s">
        <v>637</v>
      </c>
      <c r="W376" t="s">
        <v>638</v>
      </c>
      <c r="X376" t="s">
        <v>106</v>
      </c>
      <c r="Y376" t="s">
        <v>639</v>
      </c>
      <c r="Z376" t="s">
        <v>640</v>
      </c>
      <c r="AA376" t="s">
        <v>109</v>
      </c>
      <c r="AB376" t="s">
        <v>58</v>
      </c>
      <c r="AC376" t="s">
        <v>641</v>
      </c>
      <c r="AD376">
        <v>55.351543385989999</v>
      </c>
      <c r="AE376">
        <v>529490.34000000195</v>
      </c>
      <c r="AF376">
        <v>29216548.670000002</v>
      </c>
      <c r="AH376">
        <v>73.078455597708796</v>
      </c>
      <c r="AI376">
        <v>98.219963539273294</v>
      </c>
      <c r="AJ376">
        <v>530845.89000000199</v>
      </c>
      <c r="AK376">
        <v>54.043510307612202</v>
      </c>
      <c r="AL376">
        <v>90653.99</v>
      </c>
      <c r="AM376">
        <v>7298625.4900000002</v>
      </c>
      <c r="AN376">
        <v>7298625.4900000002</v>
      </c>
      <c r="AO376">
        <v>261795.680000002</v>
      </c>
      <c r="AR376">
        <v>867031.53</v>
      </c>
      <c r="AS376">
        <v>847976.51</v>
      </c>
      <c r="AT376">
        <v>78.0042753867654</v>
      </c>
      <c r="AU376">
        <v>11261402.68</v>
      </c>
      <c r="AV376">
        <v>138.76057061328501</v>
      </c>
    </row>
    <row r="377" spans="1:48" x14ac:dyDescent="0.2">
      <c r="A377" t="s">
        <v>635</v>
      </c>
      <c r="B377" t="s">
        <v>62</v>
      </c>
      <c r="N377">
        <v>3922781</v>
      </c>
      <c r="S377" t="s">
        <v>102</v>
      </c>
      <c r="T377" t="s">
        <v>103</v>
      </c>
      <c r="U377" t="s">
        <v>636</v>
      </c>
      <c r="V377" t="s">
        <v>637</v>
      </c>
      <c r="W377" t="s">
        <v>638</v>
      </c>
      <c r="X377" t="s">
        <v>106</v>
      </c>
      <c r="Y377" t="s">
        <v>639</v>
      </c>
      <c r="Z377" t="s">
        <v>640</v>
      </c>
      <c r="AA377" t="s">
        <v>109</v>
      </c>
      <c r="AB377" t="s">
        <v>58</v>
      </c>
      <c r="AC377" t="s">
        <v>641</v>
      </c>
      <c r="AE377">
        <v>1064238</v>
      </c>
      <c r="AF377">
        <v>31274090.239999998</v>
      </c>
      <c r="AK377">
        <v>45.16</v>
      </c>
      <c r="AO377">
        <v>4948</v>
      </c>
      <c r="AT377">
        <v>78.209409787737201</v>
      </c>
      <c r="AU377">
        <v>8499594.9399999995</v>
      </c>
      <c r="AV377">
        <v>97.839910000000003</v>
      </c>
    </row>
    <row r="378" spans="1:48" x14ac:dyDescent="0.2">
      <c r="A378" t="s">
        <v>635</v>
      </c>
      <c r="B378" t="s">
        <v>127</v>
      </c>
      <c r="C378">
        <v>4483553</v>
      </c>
      <c r="D378">
        <v>1234087</v>
      </c>
      <c r="E378">
        <v>24000</v>
      </c>
      <c r="F378">
        <v>4876539</v>
      </c>
      <c r="G378">
        <v>2458657</v>
      </c>
      <c r="H378">
        <v>-7297335</v>
      </c>
      <c r="I378">
        <v>7.7560049200837398</v>
      </c>
      <c r="L378">
        <v>1174425</v>
      </c>
      <c r="M378">
        <v>868987</v>
      </c>
      <c r="N378">
        <v>8394472</v>
      </c>
      <c r="O378">
        <v>37610742</v>
      </c>
      <c r="P378">
        <v>32.042933372598696</v>
      </c>
      <c r="Q378">
        <v>1084412</v>
      </c>
      <c r="R378">
        <v>0</v>
      </c>
      <c r="S378" t="s">
        <v>102</v>
      </c>
      <c r="T378" t="s">
        <v>103</v>
      </c>
      <c r="U378" t="s">
        <v>636</v>
      </c>
      <c r="V378" t="s">
        <v>637</v>
      </c>
      <c r="W378" t="s">
        <v>638</v>
      </c>
      <c r="X378" t="s">
        <v>106</v>
      </c>
      <c r="Y378" t="s">
        <v>639</v>
      </c>
      <c r="Z378" t="s">
        <v>640</v>
      </c>
      <c r="AA378" t="s">
        <v>109</v>
      </c>
      <c r="AB378" t="s">
        <v>58</v>
      </c>
      <c r="AC378" t="s">
        <v>641</v>
      </c>
      <c r="AD378">
        <v>65.062038967756195</v>
      </c>
      <c r="AE378">
        <v>2917091</v>
      </c>
      <c r="AF378">
        <v>34693651</v>
      </c>
      <c r="AG378">
        <v>26546871</v>
      </c>
      <c r="AH378">
        <v>70.5832152952473</v>
      </c>
      <c r="AI378">
        <v>92.243995079916303</v>
      </c>
      <c r="AK378">
        <v>87.105560611075504</v>
      </c>
      <c r="AL378">
        <v>452218</v>
      </c>
      <c r="AM378">
        <v>16017599</v>
      </c>
      <c r="AN378">
        <v>12051585</v>
      </c>
      <c r="AO378">
        <v>1915598</v>
      </c>
      <c r="AP378">
        <v>1915598</v>
      </c>
      <c r="AQ378">
        <v>2560340</v>
      </c>
      <c r="AR378">
        <v>1580518</v>
      </c>
      <c r="AS378">
        <v>2263756</v>
      </c>
      <c r="AT378">
        <v>79.847809087140106</v>
      </c>
      <c r="AU378">
        <v>15691807</v>
      </c>
      <c r="AV378">
        <v>162.82663706970499</v>
      </c>
    </row>
    <row r="379" spans="1:48" x14ac:dyDescent="0.2">
      <c r="A379" t="s">
        <v>642</v>
      </c>
      <c r="B379" t="s">
        <v>84</v>
      </c>
      <c r="N379">
        <v>3341740.3099999898</v>
      </c>
      <c r="S379" t="s">
        <v>102</v>
      </c>
      <c r="T379" t="s">
        <v>103</v>
      </c>
      <c r="U379" t="s">
        <v>643</v>
      </c>
      <c r="V379" t="s">
        <v>644</v>
      </c>
      <c r="W379" t="s">
        <v>638</v>
      </c>
      <c r="X379" t="s">
        <v>106</v>
      </c>
      <c r="Y379" t="s">
        <v>645</v>
      </c>
      <c r="Z379" t="s">
        <v>640</v>
      </c>
      <c r="AA379" t="s">
        <v>109</v>
      </c>
      <c r="AB379" t="s">
        <v>58</v>
      </c>
      <c r="AC379" t="s">
        <v>646</v>
      </c>
      <c r="AT379">
        <v>82.721661566835294</v>
      </c>
      <c r="AU379">
        <v>5448553.5499999998</v>
      </c>
    </row>
    <row r="380" spans="1:48" x14ac:dyDescent="0.2">
      <c r="A380" t="s">
        <v>642</v>
      </c>
      <c r="B380" t="s">
        <v>85</v>
      </c>
      <c r="C380">
        <v>2065553</v>
      </c>
      <c r="D380">
        <v>123299.13</v>
      </c>
      <c r="E380">
        <v>0</v>
      </c>
      <c r="F380">
        <v>1856632.9</v>
      </c>
      <c r="G380">
        <v>648583.06999999995</v>
      </c>
      <c r="H380">
        <v>-3432820</v>
      </c>
      <c r="I380">
        <v>4.06187764068817</v>
      </c>
      <c r="J380">
        <v>7386483.8399999999</v>
      </c>
      <c r="K380">
        <v>10.892992449999999</v>
      </c>
      <c r="L380">
        <v>490693.97</v>
      </c>
      <c r="N380">
        <v>8661093</v>
      </c>
      <c r="O380">
        <v>67809502</v>
      </c>
      <c r="P380">
        <v>12.964361543312901</v>
      </c>
      <c r="Q380">
        <v>1180689.3799999999</v>
      </c>
      <c r="S380" t="s">
        <v>102</v>
      </c>
      <c r="T380" t="s">
        <v>103</v>
      </c>
      <c r="U380" t="s">
        <v>643</v>
      </c>
      <c r="V380" t="s">
        <v>644</v>
      </c>
      <c r="W380" t="s">
        <v>638</v>
      </c>
      <c r="X380" t="s">
        <v>106</v>
      </c>
      <c r="Y380" t="s">
        <v>645</v>
      </c>
      <c r="Z380" t="s">
        <v>640</v>
      </c>
      <c r="AA380" t="s">
        <v>109</v>
      </c>
      <c r="AB380" t="s">
        <v>58</v>
      </c>
      <c r="AC380" t="s">
        <v>646</v>
      </c>
      <c r="AD380">
        <v>133.34632420470501</v>
      </c>
      <c r="AE380">
        <v>2754339</v>
      </c>
      <c r="AF380">
        <v>65055162</v>
      </c>
      <c r="AH380">
        <v>82.215750530065804</v>
      </c>
      <c r="AI380">
        <v>95.938120884592294</v>
      </c>
      <c r="AJ380">
        <v>3776727.75</v>
      </c>
      <c r="AK380">
        <v>47.9</v>
      </c>
      <c r="AL380">
        <v>1218102.04</v>
      </c>
      <c r="AM380">
        <v>8791067.7300000004</v>
      </c>
      <c r="AN380">
        <v>8791069</v>
      </c>
      <c r="AO380">
        <v>1837691</v>
      </c>
      <c r="AR380">
        <v>225646.1</v>
      </c>
      <c r="AS380">
        <v>2093874.34</v>
      </c>
      <c r="AT380">
        <v>85.622373265011305</v>
      </c>
      <c r="AU380">
        <v>12093913</v>
      </c>
      <c r="AV380">
        <v>67</v>
      </c>
    </row>
    <row r="381" spans="1:48" x14ac:dyDescent="0.2">
      <c r="A381" t="s">
        <v>642</v>
      </c>
      <c r="B381" t="s">
        <v>76</v>
      </c>
      <c r="C381">
        <v>3206655</v>
      </c>
      <c r="H381">
        <v>-1863252</v>
      </c>
      <c r="I381">
        <v>5.1580452834009201</v>
      </c>
      <c r="N381">
        <v>10248415</v>
      </c>
      <c r="O381">
        <v>68192228</v>
      </c>
      <c r="P381">
        <v>12.549947774107</v>
      </c>
      <c r="S381" t="s">
        <v>102</v>
      </c>
      <c r="T381" t="s">
        <v>103</v>
      </c>
      <c r="U381" t="s">
        <v>643</v>
      </c>
      <c r="V381" t="s">
        <v>644</v>
      </c>
      <c r="W381" t="s">
        <v>638</v>
      </c>
      <c r="X381" t="s">
        <v>106</v>
      </c>
      <c r="Y381" t="s">
        <v>645</v>
      </c>
      <c r="Z381" t="s">
        <v>640</v>
      </c>
      <c r="AA381" t="s">
        <v>109</v>
      </c>
      <c r="AB381" t="s">
        <v>58</v>
      </c>
      <c r="AC381" t="s">
        <v>646</v>
      </c>
      <c r="AD381">
        <v>109.690191180529</v>
      </c>
      <c r="AE381">
        <v>3517386</v>
      </c>
      <c r="AF381">
        <v>64707130</v>
      </c>
      <c r="AH381">
        <v>81.810594309955704</v>
      </c>
      <c r="AI381">
        <v>94.889303220889005</v>
      </c>
      <c r="AK381">
        <v>57.017354965364703</v>
      </c>
      <c r="AM381">
        <v>8558089</v>
      </c>
      <c r="AN381">
        <v>8558089</v>
      </c>
      <c r="AO381">
        <v>2214273</v>
      </c>
      <c r="AP381">
        <v>2214273</v>
      </c>
      <c r="AQ381">
        <v>92849</v>
      </c>
      <c r="AT381">
        <v>85.268842049921403</v>
      </c>
      <c r="AU381">
        <v>12111667</v>
      </c>
      <c r="AV381">
        <v>67.383611666905907</v>
      </c>
    </row>
    <row r="382" spans="1:48" x14ac:dyDescent="0.2">
      <c r="A382" t="s">
        <v>642</v>
      </c>
      <c r="B382" t="s">
        <v>60</v>
      </c>
      <c r="C382">
        <v>5088923</v>
      </c>
      <c r="D382">
        <v>96320</v>
      </c>
      <c r="E382">
        <v>150597</v>
      </c>
      <c r="F382">
        <v>2655457</v>
      </c>
      <c r="G382">
        <v>986223</v>
      </c>
      <c r="H382">
        <v>-1330648</v>
      </c>
      <c r="I382">
        <v>3.9093127470447699</v>
      </c>
      <c r="L382">
        <v>1919591</v>
      </c>
      <c r="M382">
        <v>968540</v>
      </c>
      <c r="N382">
        <v>12144420</v>
      </c>
      <c r="O382">
        <v>71604683</v>
      </c>
      <c r="P382">
        <v>12.3274842233433</v>
      </c>
      <c r="Q382">
        <v>1418679</v>
      </c>
      <c r="R382">
        <v>0</v>
      </c>
      <c r="S382" t="s">
        <v>102</v>
      </c>
      <c r="T382" t="s">
        <v>103</v>
      </c>
      <c r="U382" t="s">
        <v>643</v>
      </c>
      <c r="V382" t="s">
        <v>644</v>
      </c>
      <c r="W382" t="s">
        <v>638</v>
      </c>
      <c r="X382" t="s">
        <v>106</v>
      </c>
      <c r="Y382" t="s">
        <v>645</v>
      </c>
      <c r="Z382" t="s">
        <v>640</v>
      </c>
      <c r="AA382" t="s">
        <v>109</v>
      </c>
      <c r="AB382" t="s">
        <v>58</v>
      </c>
      <c r="AC382" t="s">
        <v>646</v>
      </c>
      <c r="AD382">
        <v>55.006747007176202</v>
      </c>
      <c r="AE382">
        <v>2799251</v>
      </c>
      <c r="AF382">
        <v>68805432</v>
      </c>
      <c r="AG382">
        <v>58326412</v>
      </c>
      <c r="AH382">
        <v>81.456141632524194</v>
      </c>
      <c r="AI382">
        <v>96.090687252955206</v>
      </c>
      <c r="AK382">
        <v>63.541366908356899</v>
      </c>
      <c r="AL382">
        <v>95686</v>
      </c>
      <c r="AM382">
        <v>9395999.5</v>
      </c>
      <c r="AN382">
        <v>8827056</v>
      </c>
      <c r="AO382">
        <v>1385183</v>
      </c>
      <c r="AP382">
        <v>1385183</v>
      </c>
      <c r="AQ382">
        <v>0</v>
      </c>
      <c r="AR382">
        <v>507022</v>
      </c>
      <c r="AS382">
        <v>1166828</v>
      </c>
      <c r="AT382">
        <v>84.130109107986101</v>
      </c>
      <c r="AU382">
        <v>13475068</v>
      </c>
      <c r="AV382">
        <v>70.503510246109599</v>
      </c>
    </row>
    <row r="383" spans="1:48" x14ac:dyDescent="0.2">
      <c r="A383" t="s">
        <v>642</v>
      </c>
      <c r="B383" t="s">
        <v>127</v>
      </c>
      <c r="C383">
        <v>4484608</v>
      </c>
      <c r="D383">
        <v>56343</v>
      </c>
      <c r="E383">
        <v>0</v>
      </c>
      <c r="F383">
        <v>1223798</v>
      </c>
      <c r="G383">
        <v>1540365</v>
      </c>
      <c r="H383">
        <v>-2963594</v>
      </c>
      <c r="I383">
        <v>5.6704033742799798</v>
      </c>
      <c r="L383">
        <v>325743</v>
      </c>
      <c r="M383">
        <v>885621</v>
      </c>
      <c r="N383">
        <v>13487803</v>
      </c>
      <c r="O383">
        <v>73271454</v>
      </c>
      <c r="P383">
        <v>11.7102534910799</v>
      </c>
      <c r="Q383">
        <v>362995</v>
      </c>
      <c r="R383">
        <v>0</v>
      </c>
      <c r="S383" t="s">
        <v>102</v>
      </c>
      <c r="T383" t="s">
        <v>103</v>
      </c>
      <c r="U383" t="s">
        <v>643</v>
      </c>
      <c r="V383" t="s">
        <v>644</v>
      </c>
      <c r="W383" t="s">
        <v>638</v>
      </c>
      <c r="X383" t="s">
        <v>106</v>
      </c>
      <c r="Y383" t="s">
        <v>645</v>
      </c>
      <c r="Z383" t="s">
        <v>640</v>
      </c>
      <c r="AA383" t="s">
        <v>109</v>
      </c>
      <c r="AB383" t="s">
        <v>58</v>
      </c>
      <c r="AC383" t="s">
        <v>646</v>
      </c>
      <c r="AD383">
        <v>92.645488747288496</v>
      </c>
      <c r="AE383">
        <v>4154787</v>
      </c>
      <c r="AF383">
        <v>69116667</v>
      </c>
      <c r="AG383">
        <v>59360197</v>
      </c>
      <c r="AH383">
        <v>81.014083602053304</v>
      </c>
      <c r="AI383">
        <v>94.329596625720001</v>
      </c>
      <c r="AK383">
        <v>70.252361561358299</v>
      </c>
      <c r="AL383">
        <v>2247623</v>
      </c>
      <c r="AM383">
        <v>8453783</v>
      </c>
      <c r="AN383">
        <v>8580273</v>
      </c>
      <c r="AO383">
        <v>2289763</v>
      </c>
      <c r="AP383">
        <v>2289763</v>
      </c>
      <c r="AQ383">
        <v>198640</v>
      </c>
      <c r="AR383">
        <v>1013641</v>
      </c>
      <c r="AS383">
        <v>797654</v>
      </c>
      <c r="AT383">
        <v>84.160084562240897</v>
      </c>
      <c r="AU383">
        <v>16451397</v>
      </c>
      <c r="AV383">
        <v>85.688491315705406</v>
      </c>
    </row>
    <row r="384" spans="1:48" x14ac:dyDescent="0.2">
      <c r="A384" t="s">
        <v>642</v>
      </c>
      <c r="B384" t="s">
        <v>88</v>
      </c>
      <c r="C384">
        <v>8760292</v>
      </c>
      <c r="D384">
        <v>1036525</v>
      </c>
      <c r="E384">
        <v>604313</v>
      </c>
      <c r="F384">
        <v>6059170</v>
      </c>
      <c r="G384">
        <v>1223166</v>
      </c>
      <c r="H384">
        <v>-10861032</v>
      </c>
      <c r="I384">
        <v>2.5534478830729999</v>
      </c>
      <c r="L384">
        <v>608430</v>
      </c>
      <c r="M384">
        <v>1800000</v>
      </c>
      <c r="N384">
        <v>7844760</v>
      </c>
      <c r="O384">
        <v>86398043</v>
      </c>
      <c r="P384">
        <v>19.995479527238832</v>
      </c>
      <c r="Q384">
        <v>300000</v>
      </c>
      <c r="R384">
        <v>0</v>
      </c>
      <c r="S384" t="s">
        <v>102</v>
      </c>
      <c r="T384" t="s">
        <v>103</v>
      </c>
      <c r="U384" t="s">
        <v>643</v>
      </c>
      <c r="V384" t="s">
        <v>644</v>
      </c>
      <c r="W384" t="s">
        <v>638</v>
      </c>
      <c r="X384" t="s">
        <v>106</v>
      </c>
      <c r="Y384" t="s">
        <v>645</v>
      </c>
      <c r="Z384" t="s">
        <v>640</v>
      </c>
      <c r="AA384" t="s">
        <v>109</v>
      </c>
      <c r="AB384" t="s">
        <v>89</v>
      </c>
      <c r="AC384" t="s">
        <v>646</v>
      </c>
      <c r="AD384">
        <v>25.18328156184748</v>
      </c>
      <c r="AE384">
        <v>2206129</v>
      </c>
      <c r="AF384">
        <v>84191913</v>
      </c>
      <c r="AG384">
        <v>69808492</v>
      </c>
      <c r="AH384">
        <v>80.798695868608974</v>
      </c>
      <c r="AI384">
        <v>97.446550959493379</v>
      </c>
      <c r="AK384">
        <v>33.543763282822702</v>
      </c>
      <c r="AL384">
        <v>648685</v>
      </c>
      <c r="AM384">
        <v>18405962</v>
      </c>
      <c r="AN384">
        <v>17275703</v>
      </c>
      <c r="AO384">
        <v>-576696</v>
      </c>
      <c r="AP384">
        <v>-576696</v>
      </c>
      <c r="AQ384">
        <v>-5257727</v>
      </c>
      <c r="AR384">
        <v>731429</v>
      </c>
      <c r="AS384">
        <v>5394244</v>
      </c>
      <c r="AU384">
        <v>18705792</v>
      </c>
      <c r="AV384">
        <v>79.984940121267897</v>
      </c>
    </row>
    <row r="385" spans="1:48" x14ac:dyDescent="0.2">
      <c r="A385" t="s">
        <v>647</v>
      </c>
      <c r="B385" t="s">
        <v>49</v>
      </c>
      <c r="C385">
        <v>4792872.01</v>
      </c>
      <c r="D385">
        <v>1388508.67</v>
      </c>
      <c r="E385">
        <v>0</v>
      </c>
      <c r="F385">
        <v>1490346.61</v>
      </c>
      <c r="G385">
        <v>1335393.3899999999</v>
      </c>
      <c r="H385">
        <v>-6701416.8600000003</v>
      </c>
      <c r="I385">
        <v>1.0014503779999999</v>
      </c>
      <c r="J385">
        <v>10773255.960000001</v>
      </c>
      <c r="K385">
        <v>12.38484673</v>
      </c>
      <c r="L385">
        <v>577250.38</v>
      </c>
      <c r="M385">
        <v>1910032.71</v>
      </c>
      <c r="N385">
        <v>12057479.6</v>
      </c>
      <c r="O385">
        <v>86987398.370000005</v>
      </c>
      <c r="P385">
        <v>18.273212770000001</v>
      </c>
      <c r="Q385">
        <v>702225.85</v>
      </c>
      <c r="R385">
        <v>805.16</v>
      </c>
      <c r="S385" t="s">
        <v>67</v>
      </c>
      <c r="T385" t="s">
        <v>369</v>
      </c>
      <c r="U385" t="s">
        <v>648</v>
      </c>
      <c r="V385" t="s">
        <v>649</v>
      </c>
      <c r="W385" t="s">
        <v>650</v>
      </c>
      <c r="X385" t="s">
        <v>531</v>
      </c>
      <c r="Y385" t="s">
        <v>651</v>
      </c>
      <c r="Z385" t="s">
        <v>652</v>
      </c>
      <c r="AA385" t="s">
        <v>534</v>
      </c>
      <c r="AB385" t="s">
        <v>58</v>
      </c>
      <c r="AC385" t="s">
        <v>653</v>
      </c>
      <c r="AD385">
        <v>18.175649759999999</v>
      </c>
      <c r="AE385">
        <v>871135.63</v>
      </c>
      <c r="AF385">
        <v>85359533.980000004</v>
      </c>
      <c r="AH385">
        <v>80.331545000000006</v>
      </c>
      <c r="AI385">
        <v>98.128620440000006</v>
      </c>
      <c r="AJ385">
        <v>5200265.97</v>
      </c>
      <c r="AK385">
        <v>50.851878560000003</v>
      </c>
      <c r="AL385">
        <v>1552373.21</v>
      </c>
      <c r="AM385">
        <v>15895392.390000001</v>
      </c>
      <c r="AN385">
        <v>15895392.390000001</v>
      </c>
      <c r="AR385">
        <v>487024.18</v>
      </c>
      <c r="AS385">
        <v>645382.53</v>
      </c>
      <c r="AT385">
        <v>80.993942657978394</v>
      </c>
      <c r="AU385">
        <v>18758896.460000001</v>
      </c>
      <c r="AV385">
        <v>79.114803120000005</v>
      </c>
    </row>
    <row r="386" spans="1:48" x14ac:dyDescent="0.2">
      <c r="A386" t="s">
        <v>647</v>
      </c>
      <c r="B386" t="s">
        <v>76</v>
      </c>
      <c r="C386">
        <v>5074382</v>
      </c>
      <c r="H386">
        <v>-7516429</v>
      </c>
      <c r="I386">
        <v>6.2020494864722302</v>
      </c>
      <c r="N386">
        <v>17145095</v>
      </c>
      <c r="O386">
        <v>90126772</v>
      </c>
      <c r="P386">
        <v>18.477497452144402</v>
      </c>
      <c r="S386" t="s">
        <v>67</v>
      </c>
      <c r="T386" t="s">
        <v>369</v>
      </c>
      <c r="U386" t="s">
        <v>648</v>
      </c>
      <c r="V386" t="s">
        <v>649</v>
      </c>
      <c r="W386" t="s">
        <v>650</v>
      </c>
      <c r="X386" t="s">
        <v>531</v>
      </c>
      <c r="Y386" t="s">
        <v>651</v>
      </c>
      <c r="Z386" t="s">
        <v>652</v>
      </c>
      <c r="AA386" t="s">
        <v>534</v>
      </c>
      <c r="AB386" t="s">
        <v>58</v>
      </c>
      <c r="AC386" t="s">
        <v>653</v>
      </c>
      <c r="AD386">
        <v>110.155423852599</v>
      </c>
      <c r="AE386">
        <v>5589707</v>
      </c>
      <c r="AF386">
        <v>84378545</v>
      </c>
      <c r="AH386">
        <v>76.834591390891006</v>
      </c>
      <c r="AI386">
        <v>93.622064928720604</v>
      </c>
      <c r="AK386">
        <v>73.149331977696505</v>
      </c>
      <c r="AM386">
        <v>16653172</v>
      </c>
      <c r="AN386">
        <v>16653172</v>
      </c>
      <c r="AO386">
        <v>4061688</v>
      </c>
      <c r="AP386">
        <v>4061688</v>
      </c>
      <c r="AQ386">
        <v>3108559</v>
      </c>
      <c r="AT386">
        <v>82.890775111848498</v>
      </c>
      <c r="AU386">
        <v>24661524</v>
      </c>
      <c r="AV386">
        <v>105.218081681783</v>
      </c>
    </row>
    <row r="387" spans="1:48" x14ac:dyDescent="0.2">
      <c r="A387" t="s">
        <v>654</v>
      </c>
      <c r="B387" t="s">
        <v>76</v>
      </c>
      <c r="C387">
        <v>29314</v>
      </c>
      <c r="H387">
        <v>-2527942</v>
      </c>
      <c r="I387">
        <v>1.94141176609432</v>
      </c>
      <c r="N387">
        <v>1585893</v>
      </c>
      <c r="O387">
        <v>13218422</v>
      </c>
      <c r="P387">
        <v>98.043578878023396</v>
      </c>
      <c r="T387" t="s">
        <v>369</v>
      </c>
      <c r="U387" t="s">
        <v>655</v>
      </c>
      <c r="V387" t="s">
        <v>649</v>
      </c>
      <c r="W387" t="s">
        <v>650</v>
      </c>
      <c r="X387" t="s">
        <v>531</v>
      </c>
      <c r="Y387" t="s">
        <v>651</v>
      </c>
      <c r="Z387" t="s">
        <v>652</v>
      </c>
      <c r="AA387" t="s">
        <v>534</v>
      </c>
      <c r="AB387" t="s">
        <v>58</v>
      </c>
      <c r="AC387" t="s">
        <v>656</v>
      </c>
      <c r="AD387">
        <v>875.43153442041296</v>
      </c>
      <c r="AE387">
        <v>256624</v>
      </c>
      <c r="AF387">
        <v>12592103</v>
      </c>
      <c r="AH387">
        <v>70.310306328546602</v>
      </c>
      <c r="AI387">
        <v>95.261771790914196</v>
      </c>
      <c r="AK387">
        <v>45.339645014021897</v>
      </c>
      <c r="AM387">
        <v>12959814</v>
      </c>
      <c r="AN387">
        <v>12959814</v>
      </c>
      <c r="AO387">
        <v>70901</v>
      </c>
      <c r="AP387">
        <v>70901</v>
      </c>
      <c r="AU387">
        <v>4113835</v>
      </c>
      <c r="AV387">
        <v>117.61185562094001</v>
      </c>
    </row>
    <row r="388" spans="1:48" x14ac:dyDescent="0.2">
      <c r="A388" t="s">
        <v>654</v>
      </c>
      <c r="B388" t="s">
        <v>60</v>
      </c>
      <c r="C388">
        <v>100558</v>
      </c>
      <c r="F388">
        <v>21089673</v>
      </c>
      <c r="H388">
        <v>-855143</v>
      </c>
      <c r="I388">
        <v>3.9175514473005002</v>
      </c>
      <c r="N388">
        <v>4266251</v>
      </c>
      <c r="O388">
        <v>20832094</v>
      </c>
      <c r="P388">
        <v>95.627914313366702</v>
      </c>
      <c r="T388" t="s">
        <v>369</v>
      </c>
      <c r="U388" t="s">
        <v>655</v>
      </c>
      <c r="V388" t="s">
        <v>649</v>
      </c>
      <c r="W388" t="s">
        <v>650</v>
      </c>
      <c r="X388" t="s">
        <v>531</v>
      </c>
      <c r="Y388" t="s">
        <v>651</v>
      </c>
      <c r="Z388" t="s">
        <v>652</v>
      </c>
      <c r="AA388" t="s">
        <v>534</v>
      </c>
      <c r="AB388" t="s">
        <v>58</v>
      </c>
      <c r="AC388" t="s">
        <v>656</v>
      </c>
      <c r="AD388">
        <v>811.579387020426</v>
      </c>
      <c r="AE388">
        <v>816108</v>
      </c>
      <c r="AF388">
        <v>20015986</v>
      </c>
      <c r="AG388">
        <v>11257132</v>
      </c>
      <c r="AH388">
        <v>54.037448179717302</v>
      </c>
      <c r="AI388">
        <v>96.082448552699503</v>
      </c>
      <c r="AK388">
        <v>76.731186762420805</v>
      </c>
      <c r="AM388">
        <v>21089673</v>
      </c>
      <c r="AN388">
        <v>19921297</v>
      </c>
      <c r="AO388">
        <v>775335</v>
      </c>
      <c r="AP388">
        <v>775335</v>
      </c>
      <c r="AQ388">
        <v>1797945</v>
      </c>
      <c r="AU388">
        <v>5121394</v>
      </c>
      <c r="AV388">
        <v>92.111467304183805</v>
      </c>
    </row>
    <row r="389" spans="1:48" x14ac:dyDescent="0.2">
      <c r="A389" t="s">
        <v>654</v>
      </c>
      <c r="B389" t="s">
        <v>50</v>
      </c>
      <c r="C389">
        <v>41198</v>
      </c>
      <c r="F389">
        <v>124232</v>
      </c>
      <c r="G389">
        <v>2934056</v>
      </c>
      <c r="H389">
        <v>451085</v>
      </c>
      <c r="I389">
        <v>7.4362395706472073</v>
      </c>
      <c r="N389">
        <v>4502058</v>
      </c>
      <c r="O389">
        <v>5066230</v>
      </c>
      <c r="P389">
        <v>74.023366487506493</v>
      </c>
      <c r="T389" t="s">
        <v>369</v>
      </c>
      <c r="U389" t="s">
        <v>655</v>
      </c>
      <c r="V389" t="s">
        <v>649</v>
      </c>
      <c r="W389" t="s">
        <v>650</v>
      </c>
      <c r="X389" t="s">
        <v>531</v>
      </c>
      <c r="Y389" t="s">
        <v>651</v>
      </c>
      <c r="Z389" t="s">
        <v>652</v>
      </c>
      <c r="AA389" t="s">
        <v>534</v>
      </c>
      <c r="AB389" t="s">
        <v>58</v>
      </c>
      <c r="AC389" t="s">
        <v>656</v>
      </c>
      <c r="AD389">
        <v>914.45458517403745</v>
      </c>
      <c r="AE389">
        <v>376737</v>
      </c>
      <c r="AF389">
        <v>3962487</v>
      </c>
      <c r="AG389">
        <v>2460239</v>
      </c>
      <c r="AH389">
        <v>48.561533921673508</v>
      </c>
      <c r="AI389">
        <v>78.213721050958995</v>
      </c>
      <c r="AK389">
        <v>409.02112234059098</v>
      </c>
      <c r="AM389">
        <v>3058288</v>
      </c>
      <c r="AN389">
        <v>3750194</v>
      </c>
      <c r="AO389">
        <v>341122</v>
      </c>
      <c r="AP389">
        <v>341122</v>
      </c>
      <c r="AQ389">
        <v>311302</v>
      </c>
      <c r="AU389">
        <v>4050973</v>
      </c>
      <c r="AV389">
        <v>368.03913299904798</v>
      </c>
    </row>
    <row r="390" spans="1:48" x14ac:dyDescent="0.2">
      <c r="A390" t="s">
        <v>654</v>
      </c>
      <c r="B390" t="s">
        <v>88</v>
      </c>
      <c r="C390">
        <v>41198</v>
      </c>
      <c r="F390">
        <v>866850</v>
      </c>
      <c r="G390">
        <v>1778700</v>
      </c>
      <c r="H390">
        <v>52995</v>
      </c>
      <c r="I390">
        <v>-0.81318850506194951</v>
      </c>
      <c r="N390">
        <v>3932998</v>
      </c>
      <c r="O390">
        <v>5066230</v>
      </c>
      <c r="P390">
        <v>74.513889025962115</v>
      </c>
      <c r="T390" t="s">
        <v>369</v>
      </c>
      <c r="U390" t="s">
        <v>655</v>
      </c>
      <c r="V390" t="s">
        <v>649</v>
      </c>
      <c r="W390" t="s">
        <v>650</v>
      </c>
      <c r="X390" t="s">
        <v>531</v>
      </c>
      <c r="Y390" t="s">
        <v>651</v>
      </c>
      <c r="Z390" t="s">
        <v>652</v>
      </c>
      <c r="AA390" t="s">
        <v>534</v>
      </c>
      <c r="AB390" t="s">
        <v>89</v>
      </c>
      <c r="AC390" t="s">
        <v>656</v>
      </c>
      <c r="AD390">
        <v>-100</v>
      </c>
      <c r="AE390">
        <v>-41198</v>
      </c>
      <c r="AF390">
        <v>5107428</v>
      </c>
      <c r="AG390">
        <v>2603583</v>
      </c>
      <c r="AH390">
        <v>51.390935666165973</v>
      </c>
      <c r="AI390">
        <v>100.813188505062</v>
      </c>
      <c r="AK390">
        <v>277.219626003538</v>
      </c>
      <c r="AL390">
        <v>1497495</v>
      </c>
      <c r="AM390">
        <v>4143045</v>
      </c>
      <c r="AN390">
        <v>3775045</v>
      </c>
      <c r="AO390">
        <v>-89198</v>
      </c>
      <c r="AP390">
        <v>-89198</v>
      </c>
      <c r="AQ390">
        <v>311302</v>
      </c>
      <c r="AU390">
        <v>3880003</v>
      </c>
      <c r="AV390">
        <v>273.48424294967998</v>
      </c>
    </row>
    <row r="391" spans="1:48" x14ac:dyDescent="0.2">
      <c r="A391" t="s">
        <v>657</v>
      </c>
      <c r="B391" t="s">
        <v>85</v>
      </c>
      <c r="C391">
        <v>4183442.34</v>
      </c>
      <c r="D391">
        <v>76517.399999999994</v>
      </c>
      <c r="E391">
        <v>337583.34</v>
      </c>
      <c r="F391">
        <v>2274138.65</v>
      </c>
      <c r="G391">
        <v>3126863.94</v>
      </c>
      <c r="H391">
        <v>-11705259.460000001</v>
      </c>
      <c r="I391">
        <v>7.26971549440304</v>
      </c>
      <c r="J391">
        <v>21724500.780000001</v>
      </c>
      <c r="K391">
        <v>16.51290427</v>
      </c>
      <c r="L391">
        <v>1823629.6</v>
      </c>
      <c r="M391">
        <v>9403298.8100000005</v>
      </c>
      <c r="N391">
        <v>13030385.85</v>
      </c>
      <c r="O391">
        <v>131560751</v>
      </c>
      <c r="P391">
        <v>18.801302677270399</v>
      </c>
      <c r="Q391">
        <v>952352.56</v>
      </c>
      <c r="R391">
        <v>91545.2</v>
      </c>
      <c r="S391" t="s">
        <v>63</v>
      </c>
      <c r="T391" t="s">
        <v>369</v>
      </c>
      <c r="U391" t="s">
        <v>658</v>
      </c>
      <c r="V391" t="s">
        <v>659</v>
      </c>
      <c r="W391" t="s">
        <v>659</v>
      </c>
      <c r="X391" t="s">
        <v>531</v>
      </c>
      <c r="Y391" t="s">
        <v>660</v>
      </c>
      <c r="Z391" t="s">
        <v>661</v>
      </c>
      <c r="AA391" t="s">
        <v>534</v>
      </c>
      <c r="AB391" t="s">
        <v>58</v>
      </c>
      <c r="AC391" t="s">
        <v>662</v>
      </c>
      <c r="AD391">
        <v>228.617763140964</v>
      </c>
      <c r="AE391">
        <v>9564092.3000000007</v>
      </c>
      <c r="AF391">
        <v>129446598.54000001</v>
      </c>
      <c r="AH391">
        <v>80.757593881476097</v>
      </c>
      <c r="AI391">
        <v>98.393021897541502</v>
      </c>
      <c r="AJ391">
        <v>12247312.93</v>
      </c>
      <c r="AK391">
        <v>36.24</v>
      </c>
      <c r="AL391">
        <v>2909954.48</v>
      </c>
      <c r="AM391">
        <v>24747296.449999999</v>
      </c>
      <c r="AN391">
        <v>24735135</v>
      </c>
      <c r="AO391">
        <v>5031595.8600000003</v>
      </c>
      <c r="AR391">
        <v>478656.92</v>
      </c>
      <c r="AS391">
        <v>1224593.55</v>
      </c>
      <c r="AT391">
        <v>74.983367639422198</v>
      </c>
      <c r="AU391">
        <v>24735645.309999999</v>
      </c>
      <c r="AV391">
        <v>69</v>
      </c>
    </row>
    <row r="392" spans="1:48" x14ac:dyDescent="0.2">
      <c r="A392" t="s">
        <v>657</v>
      </c>
      <c r="B392" t="s">
        <v>86</v>
      </c>
      <c r="C392">
        <v>5395015</v>
      </c>
      <c r="H392">
        <v>-3987958</v>
      </c>
      <c r="I392">
        <v>4.8805460148516602</v>
      </c>
      <c r="N392">
        <v>20786843</v>
      </c>
      <c r="O392">
        <v>141088763</v>
      </c>
      <c r="P392">
        <v>22.038765766200701</v>
      </c>
      <c r="S392" t="s">
        <v>63</v>
      </c>
      <c r="T392" t="s">
        <v>369</v>
      </c>
      <c r="U392" t="s">
        <v>658</v>
      </c>
      <c r="V392" t="s">
        <v>659</v>
      </c>
      <c r="W392" t="s">
        <v>659</v>
      </c>
      <c r="X392" t="s">
        <v>531</v>
      </c>
      <c r="Y392" t="s">
        <v>660</v>
      </c>
      <c r="Z392" t="s">
        <v>661</v>
      </c>
      <c r="AA392" t="s">
        <v>534</v>
      </c>
      <c r="AB392" t="s">
        <v>58</v>
      </c>
      <c r="AC392" t="s">
        <v>662</v>
      </c>
      <c r="AD392">
        <v>127.63452928305099</v>
      </c>
      <c r="AE392">
        <v>6885902</v>
      </c>
      <c r="AF392">
        <v>134202861</v>
      </c>
      <c r="AH392">
        <v>74.460416808672406</v>
      </c>
      <c r="AI392">
        <v>95.119453985148297</v>
      </c>
      <c r="AK392">
        <v>55.760834189999997</v>
      </c>
      <c r="AM392">
        <v>31094222</v>
      </c>
      <c r="AN392">
        <v>31094222</v>
      </c>
      <c r="AO392">
        <v>4038351</v>
      </c>
      <c r="AP392">
        <v>4038351</v>
      </c>
      <c r="AQ392">
        <v>-7151944</v>
      </c>
      <c r="AT392">
        <v>78.113926552086994</v>
      </c>
      <c r="AU392">
        <v>24774801</v>
      </c>
      <c r="AV392">
        <v>66.458556051000002</v>
      </c>
    </row>
    <row r="393" spans="1:48" x14ac:dyDescent="0.2">
      <c r="A393" t="s">
        <v>663</v>
      </c>
      <c r="B393" t="s">
        <v>63</v>
      </c>
      <c r="C393">
        <v>9838508.5700000003</v>
      </c>
      <c r="D393">
        <v>0</v>
      </c>
      <c r="E393">
        <v>0</v>
      </c>
      <c r="F393">
        <v>892672.48</v>
      </c>
      <c r="G393">
        <v>1100525.82</v>
      </c>
      <c r="H393">
        <v>5070570.9000000097</v>
      </c>
      <c r="I393">
        <v>10.7477401174874</v>
      </c>
      <c r="J393">
        <v>20783349.399999999</v>
      </c>
      <c r="K393">
        <v>41.830321500787598</v>
      </c>
      <c r="L393">
        <v>2098214.81</v>
      </c>
      <c r="M393">
        <v>2610235.9300000002</v>
      </c>
      <c r="N393">
        <v>18305178.809999999</v>
      </c>
      <c r="O393">
        <v>49684890.420000002</v>
      </c>
      <c r="P393">
        <v>45.650122659564097</v>
      </c>
      <c r="Q393">
        <v>1071974.19</v>
      </c>
      <c r="R393">
        <v>51498.8</v>
      </c>
      <c r="S393" t="s">
        <v>102</v>
      </c>
      <c r="T393" t="s">
        <v>369</v>
      </c>
      <c r="U393" t="s">
        <v>664</v>
      </c>
      <c r="V393" t="s">
        <v>665</v>
      </c>
      <c r="W393" t="s">
        <v>665</v>
      </c>
      <c r="X393" t="s">
        <v>373</v>
      </c>
      <c r="Y393" t="s">
        <v>666</v>
      </c>
      <c r="Z393" t="s">
        <v>667</v>
      </c>
      <c r="AA393" t="s">
        <v>376</v>
      </c>
      <c r="AB393" t="s">
        <v>58</v>
      </c>
      <c r="AC393" t="s">
        <v>668</v>
      </c>
      <c r="AD393">
        <v>54.276548747266098</v>
      </c>
      <c r="AE393">
        <v>5340002.9000000004</v>
      </c>
      <c r="AF393">
        <v>44334521.780000001</v>
      </c>
      <c r="AH393">
        <v>44.202618108541699</v>
      </c>
      <c r="AI393">
        <v>89.231396920126301</v>
      </c>
      <c r="AJ393">
        <v>8394548.2400000002</v>
      </c>
      <c r="AK393">
        <v>148.639572663053</v>
      </c>
      <c r="AL393">
        <v>2718624.84</v>
      </c>
      <c r="AM393">
        <v>22681213.420000002</v>
      </c>
      <c r="AN393">
        <v>22681213.420000002</v>
      </c>
      <c r="AO393">
        <v>2496033.94</v>
      </c>
      <c r="AR393">
        <v>1477818.88</v>
      </c>
      <c r="AS393">
        <v>8992126.6199999992</v>
      </c>
      <c r="AU393">
        <v>13234607.91</v>
      </c>
      <c r="AV393">
        <v>107.46611571097</v>
      </c>
    </row>
    <row r="394" spans="1:48" x14ac:dyDescent="0.2">
      <c r="A394" t="s">
        <v>663</v>
      </c>
      <c r="B394" t="s">
        <v>95</v>
      </c>
      <c r="C394">
        <v>17443151</v>
      </c>
      <c r="D394">
        <v>504565</v>
      </c>
      <c r="E394">
        <v>608764</v>
      </c>
      <c r="F394">
        <v>2610292</v>
      </c>
      <c r="G394">
        <v>3538930</v>
      </c>
      <c r="H394">
        <v>1709946</v>
      </c>
      <c r="I394">
        <v>3.2288810471757201</v>
      </c>
      <c r="M394">
        <v>2973518</v>
      </c>
      <c r="N394">
        <v>30366235</v>
      </c>
      <c r="O394">
        <v>185988270</v>
      </c>
      <c r="P394">
        <v>12.8684314338748</v>
      </c>
      <c r="Q394">
        <v>953068</v>
      </c>
      <c r="R394">
        <v>1076153</v>
      </c>
      <c r="S394" t="s">
        <v>102</v>
      </c>
      <c r="T394" t="s">
        <v>369</v>
      </c>
      <c r="U394" t="s">
        <v>664</v>
      </c>
      <c r="V394" t="s">
        <v>665</v>
      </c>
      <c r="W394" t="s">
        <v>665</v>
      </c>
      <c r="X394" t="s">
        <v>373</v>
      </c>
      <c r="Y394" t="s">
        <v>666</v>
      </c>
      <c r="Z394" t="s">
        <v>667</v>
      </c>
      <c r="AA394" t="s">
        <v>376</v>
      </c>
      <c r="AB394" t="s">
        <v>58</v>
      </c>
      <c r="AC394" t="s">
        <v>668</v>
      </c>
      <c r="AD394">
        <v>34.428068644249002</v>
      </c>
      <c r="AE394">
        <v>6005340</v>
      </c>
      <c r="AF394">
        <v>179780633</v>
      </c>
      <c r="AG394">
        <v>156687387</v>
      </c>
      <c r="AH394">
        <v>84.245843568521806</v>
      </c>
      <c r="AI394">
        <v>96.662350265422603</v>
      </c>
      <c r="AK394">
        <v>60.806575311145998</v>
      </c>
      <c r="AL394">
        <v>3793068</v>
      </c>
      <c r="AM394">
        <v>27380189</v>
      </c>
      <c r="AN394">
        <v>23933773</v>
      </c>
      <c r="AO394">
        <v>1975783</v>
      </c>
      <c r="AP394">
        <v>1975783</v>
      </c>
      <c r="AQ394">
        <v>-7814876</v>
      </c>
      <c r="AR394">
        <v>2191606</v>
      </c>
      <c r="AS394">
        <v>9130225</v>
      </c>
      <c r="AT394">
        <v>85.326677394828195</v>
      </c>
      <c r="AU394">
        <v>28656289</v>
      </c>
      <c r="AV394">
        <v>57.382510384196898</v>
      </c>
    </row>
    <row r="395" spans="1:48" x14ac:dyDescent="0.2">
      <c r="A395" t="s">
        <v>663</v>
      </c>
      <c r="B395" t="s">
        <v>60</v>
      </c>
      <c r="C395">
        <v>7330391</v>
      </c>
      <c r="D395">
        <v>840029</v>
      </c>
      <c r="E395">
        <v>1278278</v>
      </c>
      <c r="F395">
        <v>9457424</v>
      </c>
      <c r="G395">
        <v>4007829</v>
      </c>
      <c r="H395">
        <v>422364</v>
      </c>
      <c r="I395">
        <v>2.6204390775725499</v>
      </c>
      <c r="L395">
        <v>8332</v>
      </c>
      <c r="M395">
        <v>4069515</v>
      </c>
      <c r="N395">
        <v>32745041</v>
      </c>
      <c r="O395">
        <v>189555981</v>
      </c>
      <c r="P395">
        <v>13.8941498237399</v>
      </c>
      <c r="Q395">
        <v>884468</v>
      </c>
      <c r="R395">
        <v>1441393</v>
      </c>
      <c r="S395" t="s">
        <v>102</v>
      </c>
      <c r="T395" t="s">
        <v>369</v>
      </c>
      <c r="U395" t="s">
        <v>664</v>
      </c>
      <c r="V395" t="s">
        <v>665</v>
      </c>
      <c r="W395" t="s">
        <v>665</v>
      </c>
      <c r="X395" t="s">
        <v>373</v>
      </c>
      <c r="Y395" t="s">
        <v>666</v>
      </c>
      <c r="Z395" t="s">
        <v>667</v>
      </c>
      <c r="AA395" t="s">
        <v>376</v>
      </c>
      <c r="AB395" t="s">
        <v>58</v>
      </c>
      <c r="AC395" t="s">
        <v>668</v>
      </c>
      <c r="AD395">
        <v>67.7617196681596</v>
      </c>
      <c r="AE395">
        <v>4967199</v>
      </c>
      <c r="AF395">
        <v>184933332</v>
      </c>
      <c r="AG395">
        <v>157436319</v>
      </c>
      <c r="AH395">
        <v>83.055315991321805</v>
      </c>
      <c r="AI395">
        <v>97.561327806375004</v>
      </c>
      <c r="AK395">
        <v>63.743050711918201</v>
      </c>
      <c r="AL395">
        <v>3211367</v>
      </c>
      <c r="AM395">
        <v>35075713</v>
      </c>
      <c r="AN395">
        <v>26337192</v>
      </c>
      <c r="AO395">
        <v>1050902</v>
      </c>
      <c r="AP395">
        <v>1050902</v>
      </c>
      <c r="AQ395">
        <v>5714623</v>
      </c>
      <c r="AR395">
        <v>1704598</v>
      </c>
      <c r="AS395">
        <v>8172480</v>
      </c>
      <c r="AT395">
        <v>83.736894669259897</v>
      </c>
      <c r="AU395">
        <v>32322677</v>
      </c>
      <c r="AV395">
        <v>62.920856906422898</v>
      </c>
    </row>
    <row r="396" spans="1:48" x14ac:dyDescent="0.2">
      <c r="A396" t="s">
        <v>669</v>
      </c>
      <c r="B396" t="s">
        <v>49</v>
      </c>
      <c r="C396">
        <v>564271.91</v>
      </c>
      <c r="D396">
        <v>0</v>
      </c>
      <c r="E396">
        <v>0</v>
      </c>
      <c r="F396">
        <v>227087.59</v>
      </c>
      <c r="G396">
        <v>1213677.3700000001</v>
      </c>
      <c r="H396">
        <v>-585812.44999999995</v>
      </c>
      <c r="I396">
        <v>-0.10023573299999999</v>
      </c>
      <c r="J396">
        <v>2484832.0299999998</v>
      </c>
      <c r="K396">
        <v>33.395004569999998</v>
      </c>
      <c r="L396">
        <v>55357.66</v>
      </c>
      <c r="M396">
        <v>323006.2</v>
      </c>
      <c r="N396">
        <v>1444435.48</v>
      </c>
      <c r="O396">
        <v>7440729.7199999997</v>
      </c>
      <c r="P396">
        <v>37.369462740000003</v>
      </c>
      <c r="Q396">
        <v>281460.07</v>
      </c>
      <c r="T396" t="s">
        <v>167</v>
      </c>
      <c r="U396" t="s">
        <v>670</v>
      </c>
      <c r="V396" t="s">
        <v>671</v>
      </c>
      <c r="W396" t="s">
        <v>178</v>
      </c>
      <c r="X396" t="s">
        <v>171</v>
      </c>
      <c r="Y396" t="s">
        <v>672</v>
      </c>
      <c r="Z396" t="s">
        <v>180</v>
      </c>
      <c r="AA396" t="s">
        <v>174</v>
      </c>
      <c r="AB396" t="s">
        <v>58</v>
      </c>
      <c r="AC396" t="s">
        <v>673</v>
      </c>
      <c r="AF396">
        <v>7447377.3300000001</v>
      </c>
      <c r="AH396">
        <v>65.333862440000004</v>
      </c>
      <c r="AI396">
        <v>100.0893408</v>
      </c>
      <c r="AJ396">
        <v>62319.96</v>
      </c>
      <c r="AK396">
        <v>69.822804689999998</v>
      </c>
      <c r="AL396">
        <v>210374.71</v>
      </c>
      <c r="AM396">
        <v>2780560.72</v>
      </c>
      <c r="AN396">
        <v>2780560.72</v>
      </c>
      <c r="AO396">
        <v>16375.51</v>
      </c>
      <c r="AR396">
        <v>74441.149999999994</v>
      </c>
      <c r="AS396">
        <v>359332.77</v>
      </c>
      <c r="AU396">
        <v>2030247.93</v>
      </c>
      <c r="AV396">
        <v>98.140489250000002</v>
      </c>
    </row>
    <row r="397" spans="1:48" x14ac:dyDescent="0.2">
      <c r="A397" t="s">
        <v>669</v>
      </c>
      <c r="B397" t="s">
        <v>60</v>
      </c>
      <c r="C397">
        <v>899570</v>
      </c>
      <c r="D397">
        <v>61423</v>
      </c>
      <c r="E397">
        <v>0</v>
      </c>
      <c r="F397">
        <v>663486</v>
      </c>
      <c r="G397">
        <v>917151</v>
      </c>
      <c r="H397">
        <v>-1231688</v>
      </c>
      <c r="I397">
        <v>5.15526982482832</v>
      </c>
      <c r="L397">
        <v>176167</v>
      </c>
      <c r="M397">
        <v>33049</v>
      </c>
      <c r="N397">
        <v>2158782</v>
      </c>
      <c r="O397">
        <v>8484134</v>
      </c>
      <c r="P397">
        <v>36.0437612135782</v>
      </c>
      <c r="Q397">
        <v>65143</v>
      </c>
      <c r="R397">
        <v>0</v>
      </c>
      <c r="T397" t="s">
        <v>167</v>
      </c>
      <c r="U397" t="s">
        <v>670</v>
      </c>
      <c r="V397" t="s">
        <v>671</v>
      </c>
      <c r="W397" t="s">
        <v>178</v>
      </c>
      <c r="X397" t="s">
        <v>171</v>
      </c>
      <c r="Y397" t="s">
        <v>672</v>
      </c>
      <c r="Z397" t="s">
        <v>180</v>
      </c>
      <c r="AA397" t="s">
        <v>174</v>
      </c>
      <c r="AB397" t="s">
        <v>58</v>
      </c>
      <c r="AC397" t="s">
        <v>673</v>
      </c>
      <c r="AD397">
        <v>48.621007814844901</v>
      </c>
      <c r="AE397">
        <v>437380</v>
      </c>
      <c r="AF397">
        <v>8050654</v>
      </c>
      <c r="AG397">
        <v>3657593</v>
      </c>
      <c r="AH397">
        <v>43.110976323570597</v>
      </c>
      <c r="AI397">
        <v>94.890698331733105</v>
      </c>
      <c r="AK397">
        <v>96.533961091856597</v>
      </c>
      <c r="AL397">
        <v>338929</v>
      </c>
      <c r="AM397">
        <v>3148382</v>
      </c>
      <c r="AN397">
        <v>3058001</v>
      </c>
      <c r="AO397">
        <v>258960</v>
      </c>
      <c r="AP397">
        <v>258960</v>
      </c>
      <c r="AQ397">
        <v>362781</v>
      </c>
      <c r="AR397">
        <v>105742</v>
      </c>
      <c r="AS397">
        <v>787292</v>
      </c>
      <c r="AU397">
        <v>3390470</v>
      </c>
      <c r="AV397">
        <v>151.611185873843</v>
      </c>
    </row>
    <row r="398" spans="1:48" x14ac:dyDescent="0.2">
      <c r="A398" t="s">
        <v>669</v>
      </c>
      <c r="B398" t="s">
        <v>114</v>
      </c>
      <c r="C398">
        <v>841289</v>
      </c>
      <c r="D398">
        <v>10635</v>
      </c>
      <c r="E398">
        <v>0</v>
      </c>
      <c r="F398">
        <v>317884</v>
      </c>
      <c r="G398">
        <v>1039019</v>
      </c>
      <c r="H398">
        <v>-661567</v>
      </c>
      <c r="I398">
        <v>26.7397542452292</v>
      </c>
      <c r="L398">
        <v>192707</v>
      </c>
      <c r="M398">
        <v>724662</v>
      </c>
      <c r="N398">
        <v>4468779</v>
      </c>
      <c r="O398">
        <v>9417925</v>
      </c>
      <c r="P398">
        <v>34.280640374604801</v>
      </c>
      <c r="Q398">
        <v>449384</v>
      </c>
      <c r="R398">
        <v>3991</v>
      </c>
      <c r="T398" t="s">
        <v>167</v>
      </c>
      <c r="U398" t="s">
        <v>670</v>
      </c>
      <c r="V398" t="s">
        <v>671</v>
      </c>
      <c r="W398" t="s">
        <v>178</v>
      </c>
      <c r="X398" t="s">
        <v>171</v>
      </c>
      <c r="Y398" t="s">
        <v>672</v>
      </c>
      <c r="Z398" t="s">
        <v>180</v>
      </c>
      <c r="AA398" t="s">
        <v>174</v>
      </c>
      <c r="AB398" t="s">
        <v>58</v>
      </c>
      <c r="AC398" t="s">
        <v>673</v>
      </c>
      <c r="AD398">
        <v>299.34184329047503</v>
      </c>
      <c r="AE398">
        <v>2518330</v>
      </c>
      <c r="AF398">
        <v>6899595</v>
      </c>
      <c r="AG398">
        <v>3549106</v>
      </c>
      <c r="AH398">
        <v>37.684585511139701</v>
      </c>
      <c r="AI398">
        <v>73.260245754770807</v>
      </c>
      <c r="AK398">
        <v>233.16737286753801</v>
      </c>
      <c r="AL398">
        <v>523239</v>
      </c>
      <c r="AM398">
        <v>4033012</v>
      </c>
      <c r="AN398">
        <v>3228525</v>
      </c>
      <c r="AO398">
        <v>2192098</v>
      </c>
      <c r="AP398">
        <v>2192098</v>
      </c>
      <c r="AQ398">
        <v>2356326</v>
      </c>
      <c r="AR398">
        <v>105736</v>
      </c>
      <c r="AS398">
        <v>665755</v>
      </c>
      <c r="AU398">
        <v>5130346</v>
      </c>
      <c r="AV398">
        <v>267.68593808767002</v>
      </c>
    </row>
    <row r="399" spans="1:48" x14ac:dyDescent="0.2">
      <c r="A399" t="s">
        <v>669</v>
      </c>
      <c r="B399" t="s">
        <v>88</v>
      </c>
      <c r="C399">
        <v>2137130</v>
      </c>
      <c r="D399">
        <v>671095</v>
      </c>
      <c r="E399">
        <v>96672</v>
      </c>
      <c r="F399">
        <v>1615900</v>
      </c>
      <c r="G399">
        <v>23490</v>
      </c>
      <c r="H399">
        <v>-1547603</v>
      </c>
      <c r="I399">
        <v>-4.0169872430118962</v>
      </c>
      <c r="L399">
        <v>24353</v>
      </c>
      <c r="M399">
        <v>355000</v>
      </c>
      <c r="N399">
        <v>4190525</v>
      </c>
      <c r="O399">
        <v>10570285</v>
      </c>
      <c r="P399">
        <v>33.776620024909462</v>
      </c>
      <c r="Q399">
        <v>60000</v>
      </c>
      <c r="T399" t="s">
        <v>167</v>
      </c>
      <c r="U399" t="s">
        <v>670</v>
      </c>
      <c r="V399" t="s">
        <v>671</v>
      </c>
      <c r="W399" t="s">
        <v>178</v>
      </c>
      <c r="X399" t="s">
        <v>171</v>
      </c>
      <c r="Y399" t="s">
        <v>672</v>
      </c>
      <c r="Z399" t="s">
        <v>180</v>
      </c>
      <c r="AA399" t="s">
        <v>174</v>
      </c>
      <c r="AB399" t="s">
        <v>89</v>
      </c>
      <c r="AC399" t="s">
        <v>673</v>
      </c>
      <c r="AD399">
        <v>-19.86809412623472</v>
      </c>
      <c r="AE399">
        <v>-424607</v>
      </c>
      <c r="AF399">
        <v>10994892</v>
      </c>
      <c r="AG399">
        <v>5088768</v>
      </c>
      <c r="AH399">
        <v>48.142202409868801</v>
      </c>
      <c r="AI399">
        <v>104.0169872430119</v>
      </c>
      <c r="AK399">
        <v>137.20816902976401</v>
      </c>
      <c r="AL399">
        <v>157000</v>
      </c>
      <c r="AM399">
        <v>3570285</v>
      </c>
      <c r="AN399">
        <v>3570285</v>
      </c>
      <c r="AO399">
        <v>-1390769</v>
      </c>
      <c r="AP399">
        <v>-1390769</v>
      </c>
      <c r="AQ399">
        <v>-2560237</v>
      </c>
      <c r="AR399">
        <v>516775</v>
      </c>
      <c r="AS399">
        <v>50000</v>
      </c>
      <c r="AU399">
        <v>5738128</v>
      </c>
      <c r="AV399">
        <v>187.880524883737</v>
      </c>
    </row>
    <row r="400" spans="1:48" x14ac:dyDescent="0.2">
      <c r="A400" t="s">
        <v>674</v>
      </c>
      <c r="B400" t="s">
        <v>102</v>
      </c>
      <c r="C400">
        <v>3062553.7</v>
      </c>
      <c r="D400">
        <v>0</v>
      </c>
      <c r="E400">
        <v>0</v>
      </c>
      <c r="F400">
        <v>847830.32</v>
      </c>
      <c r="G400">
        <v>1601204.04</v>
      </c>
      <c r="I400">
        <v>10.167761737794599</v>
      </c>
      <c r="J400">
        <v>7889378.6299999999</v>
      </c>
      <c r="K400">
        <v>37.5299254860087</v>
      </c>
      <c r="L400">
        <v>103805.51</v>
      </c>
      <c r="N400">
        <v>6102601.4400000004</v>
      </c>
      <c r="O400">
        <v>21021567.530000001</v>
      </c>
      <c r="P400">
        <v>36.127414566786101</v>
      </c>
      <c r="R400">
        <v>101260.77</v>
      </c>
      <c r="S400" t="s">
        <v>84</v>
      </c>
      <c r="T400" t="s">
        <v>51</v>
      </c>
      <c r="U400" t="s">
        <v>675</v>
      </c>
      <c r="V400" t="s">
        <v>676</v>
      </c>
      <c r="W400" t="s">
        <v>53</v>
      </c>
      <c r="X400" t="s">
        <v>54</v>
      </c>
      <c r="Y400" t="s">
        <v>677</v>
      </c>
      <c r="Z400" t="s">
        <v>56</v>
      </c>
      <c r="AA400" t="s">
        <v>57</v>
      </c>
      <c r="AB400" t="s">
        <v>58</v>
      </c>
      <c r="AC400" t="s">
        <v>678</v>
      </c>
      <c r="AD400">
        <v>69.792177031867297</v>
      </c>
      <c r="AE400">
        <v>2137422.9</v>
      </c>
      <c r="AF400">
        <v>18854599.66</v>
      </c>
      <c r="AH400">
        <v>47.529202404821802</v>
      </c>
      <c r="AI400">
        <v>89.691692273149897</v>
      </c>
      <c r="AJ400">
        <v>2581206.44</v>
      </c>
      <c r="AK400">
        <v>116.519923945179</v>
      </c>
      <c r="AL400">
        <v>1331388.27</v>
      </c>
      <c r="AM400">
        <v>7594548.8499999996</v>
      </c>
      <c r="AN400">
        <v>7594548.8499999996</v>
      </c>
      <c r="AO400">
        <v>100279.91000000401</v>
      </c>
      <c r="AR400">
        <v>100547.82</v>
      </c>
      <c r="AS400">
        <v>730411.46</v>
      </c>
      <c r="AU400">
        <v>9066195.1300000101</v>
      </c>
      <c r="AV400">
        <v>173.105253129517</v>
      </c>
    </row>
    <row r="401" spans="1:48" x14ac:dyDescent="0.2">
      <c r="A401" t="s">
        <v>674</v>
      </c>
      <c r="B401" t="s">
        <v>86</v>
      </c>
      <c r="C401">
        <v>2001250</v>
      </c>
      <c r="H401">
        <v>-3961599</v>
      </c>
      <c r="I401">
        <v>4.5533883621189002</v>
      </c>
      <c r="N401">
        <v>17025685</v>
      </c>
      <c r="O401">
        <v>77237273</v>
      </c>
      <c r="P401">
        <v>10.768370861565799</v>
      </c>
      <c r="S401" t="s">
        <v>84</v>
      </c>
      <c r="T401" t="s">
        <v>51</v>
      </c>
      <c r="U401" t="s">
        <v>675</v>
      </c>
      <c r="V401" t="s">
        <v>676</v>
      </c>
      <c r="W401" t="s">
        <v>53</v>
      </c>
      <c r="X401" t="s">
        <v>54</v>
      </c>
      <c r="Y401" t="s">
        <v>677</v>
      </c>
      <c r="Z401" t="s">
        <v>56</v>
      </c>
      <c r="AA401" t="s">
        <v>57</v>
      </c>
      <c r="AB401" t="s">
        <v>58</v>
      </c>
      <c r="AC401" t="s">
        <v>678</v>
      </c>
      <c r="AD401">
        <v>175.73581511555301</v>
      </c>
      <c r="AE401">
        <v>3516913</v>
      </c>
      <c r="AF401">
        <v>73724360</v>
      </c>
      <c r="AH401">
        <v>83.982313824052298</v>
      </c>
      <c r="AI401">
        <v>95.451790484627793</v>
      </c>
      <c r="AK401">
        <v>83.137332083999993</v>
      </c>
      <c r="AM401">
        <v>8317196</v>
      </c>
      <c r="AN401">
        <v>8317196</v>
      </c>
      <c r="AO401">
        <v>2716485</v>
      </c>
      <c r="AP401">
        <v>2716485</v>
      </c>
      <c r="AQ401">
        <v>5178062</v>
      </c>
      <c r="AT401">
        <v>86.325621044551696</v>
      </c>
      <c r="AU401">
        <v>20987284</v>
      </c>
      <c r="AV401">
        <v>102.48203226</v>
      </c>
    </row>
    <row r="402" spans="1:48" x14ac:dyDescent="0.2">
      <c r="A402" t="s">
        <v>674</v>
      </c>
      <c r="B402" t="s">
        <v>95</v>
      </c>
      <c r="C402">
        <v>4653922</v>
      </c>
      <c r="D402">
        <v>388018</v>
      </c>
      <c r="F402">
        <v>2135583</v>
      </c>
      <c r="G402">
        <v>3254466</v>
      </c>
      <c r="H402">
        <v>-5295066</v>
      </c>
      <c r="I402">
        <v>4.1311861539590504</v>
      </c>
      <c r="L402">
        <v>378864</v>
      </c>
      <c r="M402">
        <v>1300042</v>
      </c>
      <c r="N402">
        <v>17484052</v>
      </c>
      <c r="O402">
        <v>78315643</v>
      </c>
      <c r="P402">
        <v>10.622464020374601</v>
      </c>
      <c r="Q402">
        <v>333761</v>
      </c>
      <c r="R402">
        <v>65236</v>
      </c>
      <c r="S402" t="s">
        <v>84</v>
      </c>
      <c r="T402" t="s">
        <v>51</v>
      </c>
      <c r="U402" t="s">
        <v>675</v>
      </c>
      <c r="V402" t="s">
        <v>676</v>
      </c>
      <c r="W402" t="s">
        <v>53</v>
      </c>
      <c r="X402" t="s">
        <v>54</v>
      </c>
      <c r="Y402" t="s">
        <v>677</v>
      </c>
      <c r="Z402" t="s">
        <v>56</v>
      </c>
      <c r="AA402" t="s">
        <v>57</v>
      </c>
      <c r="AB402" t="s">
        <v>58</v>
      </c>
      <c r="AC402" t="s">
        <v>678</v>
      </c>
      <c r="AD402">
        <v>69.519106680343995</v>
      </c>
      <c r="AE402">
        <v>3235365</v>
      </c>
      <c r="AF402">
        <v>75080278</v>
      </c>
      <c r="AG402">
        <v>65710377</v>
      </c>
      <c r="AH402">
        <v>83.904536160164099</v>
      </c>
      <c r="AI402">
        <v>95.868813846040993</v>
      </c>
      <c r="AK402">
        <v>83.833716225717794</v>
      </c>
      <c r="AL402">
        <v>1594994</v>
      </c>
      <c r="AM402">
        <v>11042328</v>
      </c>
      <c r="AN402">
        <v>8319051</v>
      </c>
      <c r="AO402">
        <v>1537914</v>
      </c>
      <c r="AP402">
        <v>1537914</v>
      </c>
      <c r="AQ402">
        <v>1260774</v>
      </c>
      <c r="AR402">
        <v>483898</v>
      </c>
      <c r="AS402">
        <v>1107466</v>
      </c>
      <c r="AT402">
        <v>86.385064113528998</v>
      </c>
      <c r="AU402">
        <v>22779118</v>
      </c>
      <c r="AV402">
        <v>109.22285716629899</v>
      </c>
    </row>
    <row r="403" spans="1:48" x14ac:dyDescent="0.2">
      <c r="A403" t="s">
        <v>674</v>
      </c>
      <c r="B403" t="s">
        <v>50</v>
      </c>
      <c r="C403">
        <v>12504394</v>
      </c>
      <c r="D403">
        <v>968652</v>
      </c>
      <c r="E403">
        <v>0</v>
      </c>
      <c r="F403">
        <v>3048162</v>
      </c>
      <c r="G403">
        <v>11644284</v>
      </c>
      <c r="H403">
        <v>-4689958</v>
      </c>
      <c r="I403">
        <v>2.4928924716732039</v>
      </c>
      <c r="L403">
        <v>45683</v>
      </c>
      <c r="M403">
        <v>1606715</v>
      </c>
      <c r="N403">
        <v>26308930</v>
      </c>
      <c r="O403">
        <v>94901486</v>
      </c>
      <c r="P403">
        <v>17.442322241403051</v>
      </c>
      <c r="Q403">
        <v>267215</v>
      </c>
      <c r="R403">
        <v>538289</v>
      </c>
      <c r="S403" t="s">
        <v>84</v>
      </c>
      <c r="T403" t="s">
        <v>51</v>
      </c>
      <c r="U403" t="s">
        <v>675</v>
      </c>
      <c r="V403" t="s">
        <v>676</v>
      </c>
      <c r="W403" t="s">
        <v>53</v>
      </c>
      <c r="X403" t="s">
        <v>54</v>
      </c>
      <c r="Y403" t="s">
        <v>677</v>
      </c>
      <c r="Z403" t="s">
        <v>56</v>
      </c>
      <c r="AA403" t="s">
        <v>57</v>
      </c>
      <c r="AB403" t="s">
        <v>58</v>
      </c>
      <c r="AC403" t="s">
        <v>678</v>
      </c>
      <c r="AD403">
        <v>18.919685352205001</v>
      </c>
      <c r="AE403">
        <v>2365792</v>
      </c>
      <c r="AF403">
        <v>92535694</v>
      </c>
      <c r="AG403">
        <v>76868796</v>
      </c>
      <c r="AH403">
        <v>80.998516714480104</v>
      </c>
      <c r="AI403">
        <v>97.507107528326799</v>
      </c>
      <c r="AK403">
        <v>102.35201564490301</v>
      </c>
      <c r="AL403">
        <v>5072498</v>
      </c>
      <c r="AM403">
        <v>27909809</v>
      </c>
      <c r="AN403">
        <v>16553023</v>
      </c>
      <c r="AO403">
        <v>-173222</v>
      </c>
      <c r="AP403">
        <v>-173222</v>
      </c>
      <c r="AQ403">
        <v>2411938</v>
      </c>
      <c r="AR403">
        <v>894905</v>
      </c>
      <c r="AS403">
        <v>3823406</v>
      </c>
      <c r="AT403">
        <v>83.082203391202</v>
      </c>
      <c r="AU403">
        <v>30998888</v>
      </c>
      <c r="AV403">
        <v>120.597784461421</v>
      </c>
    </row>
    <row r="404" spans="1:48" x14ac:dyDescent="0.2">
      <c r="A404" t="s">
        <v>679</v>
      </c>
      <c r="B404" t="s">
        <v>86</v>
      </c>
      <c r="C404">
        <v>2275195</v>
      </c>
      <c r="H404">
        <v>-2017889</v>
      </c>
      <c r="I404">
        <v>4.21561801263117</v>
      </c>
      <c r="N404">
        <v>8126885</v>
      </c>
      <c r="O404">
        <v>54776073</v>
      </c>
      <c r="P404">
        <v>10.9627628837138</v>
      </c>
      <c r="S404" t="s">
        <v>63</v>
      </c>
      <c r="T404" t="s">
        <v>51</v>
      </c>
      <c r="U404" t="s">
        <v>680</v>
      </c>
      <c r="V404" t="s">
        <v>681</v>
      </c>
      <c r="W404" t="s">
        <v>80</v>
      </c>
      <c r="X404" t="s">
        <v>54</v>
      </c>
      <c r="Y404" t="s">
        <v>682</v>
      </c>
      <c r="Z404" t="s">
        <v>82</v>
      </c>
      <c r="AA404" t="s">
        <v>57</v>
      </c>
      <c r="AB404" t="s">
        <v>58</v>
      </c>
      <c r="AC404" t="s">
        <v>683</v>
      </c>
      <c r="AD404">
        <v>101.492399552566</v>
      </c>
      <c r="AE404">
        <v>2309150</v>
      </c>
      <c r="AF404">
        <v>52466923</v>
      </c>
      <c r="AH404">
        <v>82.759479672812603</v>
      </c>
      <c r="AI404">
        <v>95.784381987368803</v>
      </c>
      <c r="AK404">
        <v>55.762343829000002</v>
      </c>
      <c r="AM404">
        <v>6004971</v>
      </c>
      <c r="AN404">
        <v>6004971</v>
      </c>
      <c r="AO404">
        <v>1523227</v>
      </c>
      <c r="AP404">
        <v>1523227</v>
      </c>
      <c r="AQ404">
        <v>3333553</v>
      </c>
      <c r="AT404">
        <v>83.1452519437143</v>
      </c>
      <c r="AU404">
        <v>10144774</v>
      </c>
      <c r="AV404">
        <v>69.608020276000005</v>
      </c>
    </row>
    <row r="405" spans="1:48" x14ac:dyDescent="0.2">
      <c r="A405" t="s">
        <v>684</v>
      </c>
      <c r="B405" t="s">
        <v>76</v>
      </c>
      <c r="C405">
        <v>4077493</v>
      </c>
      <c r="H405">
        <v>-30925</v>
      </c>
      <c r="I405">
        <v>7.1278317667816404</v>
      </c>
      <c r="N405">
        <v>2112745</v>
      </c>
      <c r="O405">
        <v>15845099</v>
      </c>
      <c r="P405">
        <v>32.129045075704497</v>
      </c>
      <c r="S405" t="s">
        <v>62</v>
      </c>
      <c r="T405" t="s">
        <v>103</v>
      </c>
      <c r="U405" t="s">
        <v>685</v>
      </c>
      <c r="V405" t="s">
        <v>686</v>
      </c>
      <c r="W405" t="s">
        <v>121</v>
      </c>
      <c r="X405" t="s">
        <v>122</v>
      </c>
      <c r="Y405" t="s">
        <v>687</v>
      </c>
      <c r="Z405" t="s">
        <v>124</v>
      </c>
      <c r="AA405" t="s">
        <v>125</v>
      </c>
      <c r="AB405" t="s">
        <v>58</v>
      </c>
      <c r="AC405" t="s">
        <v>688</v>
      </c>
      <c r="AD405">
        <v>27.698686423250798</v>
      </c>
      <c r="AE405">
        <v>1129412</v>
      </c>
      <c r="AF405">
        <v>14715687</v>
      </c>
      <c r="AH405">
        <v>72.280154260948507</v>
      </c>
      <c r="AI405">
        <v>92.872168233218403</v>
      </c>
      <c r="AK405">
        <v>51.685538024830201</v>
      </c>
      <c r="AM405">
        <v>5090879</v>
      </c>
      <c r="AN405">
        <v>5090879</v>
      </c>
      <c r="AO405">
        <v>248709</v>
      </c>
      <c r="AP405">
        <v>248709</v>
      </c>
      <c r="AT405">
        <v>75.025753208518097</v>
      </c>
      <c r="AU405">
        <v>2143670</v>
      </c>
      <c r="AV405">
        <v>52.442077627772299</v>
      </c>
    </row>
    <row r="406" spans="1:48" x14ac:dyDescent="0.2">
      <c r="A406" t="s">
        <v>689</v>
      </c>
      <c r="B406" t="s">
        <v>84</v>
      </c>
      <c r="C406">
        <v>16606906.779999999</v>
      </c>
      <c r="D406">
        <v>0</v>
      </c>
      <c r="E406">
        <v>0</v>
      </c>
      <c r="F406">
        <v>6495234</v>
      </c>
      <c r="G406">
        <v>5675059.9500000002</v>
      </c>
      <c r="I406">
        <v>8.3023258488218303</v>
      </c>
      <c r="J406">
        <v>28146601.690000001</v>
      </c>
      <c r="K406">
        <v>12.640438503661001</v>
      </c>
      <c r="L406">
        <v>2144520.65</v>
      </c>
      <c r="M406">
        <v>3958038.82</v>
      </c>
      <c r="N406">
        <v>19546101.579999998</v>
      </c>
      <c r="O406">
        <v>222671085.99000001</v>
      </c>
      <c r="P406">
        <v>14.350234458116899</v>
      </c>
      <c r="Q406">
        <v>2377983.89</v>
      </c>
      <c r="R406">
        <v>155523.67000000001</v>
      </c>
      <c r="S406" t="s">
        <v>63</v>
      </c>
      <c r="T406" t="s">
        <v>103</v>
      </c>
      <c r="U406" t="s">
        <v>690</v>
      </c>
      <c r="V406" t="s">
        <v>121</v>
      </c>
      <c r="W406" t="s">
        <v>121</v>
      </c>
      <c r="X406" t="s">
        <v>122</v>
      </c>
      <c r="Y406" t="s">
        <v>691</v>
      </c>
      <c r="Z406" t="s">
        <v>124</v>
      </c>
      <c r="AA406" t="s">
        <v>125</v>
      </c>
      <c r="AB406" t="s">
        <v>58</v>
      </c>
      <c r="AC406" t="s">
        <v>692</v>
      </c>
      <c r="AD406">
        <v>111.320424537242</v>
      </c>
      <c r="AE406">
        <v>18486879.1300001</v>
      </c>
      <c r="AF406">
        <v>204176713.86000001</v>
      </c>
      <c r="AH406">
        <v>76.372769717230895</v>
      </c>
      <c r="AI406">
        <v>91.694309098204798</v>
      </c>
      <c r="AJ406">
        <v>21952241.4500001</v>
      </c>
      <c r="AK406">
        <v>34.463266822997497</v>
      </c>
      <c r="AL406">
        <v>3482069.07</v>
      </c>
      <c r="AM406">
        <v>31953822.91</v>
      </c>
      <c r="AN406">
        <v>31953822.91</v>
      </c>
      <c r="AO406">
        <v>14607654.2800001</v>
      </c>
      <c r="AR406">
        <v>2720058.81</v>
      </c>
      <c r="AS406">
        <v>3162030.72</v>
      </c>
      <c r="AT406">
        <v>85.034304743572505</v>
      </c>
      <c r="AU406">
        <v>26211163.830000199</v>
      </c>
      <c r="AV406">
        <v>46.214961541942301</v>
      </c>
    </row>
    <row r="407" spans="1:48" x14ac:dyDescent="0.2">
      <c r="A407" t="s">
        <v>689</v>
      </c>
      <c r="B407" t="s">
        <v>62</v>
      </c>
      <c r="C407">
        <v>20710775.859999999</v>
      </c>
      <c r="D407">
        <v>380193</v>
      </c>
      <c r="E407">
        <v>530595.65</v>
      </c>
      <c r="F407">
        <v>5236423.09</v>
      </c>
      <c r="G407">
        <v>7353986.5199999996</v>
      </c>
      <c r="I407">
        <v>7.980265116</v>
      </c>
      <c r="J407">
        <v>27594192.469999999</v>
      </c>
      <c r="K407">
        <v>12.262275020000001</v>
      </c>
      <c r="L407">
        <v>1226046.75</v>
      </c>
      <c r="M407">
        <v>3912448.15</v>
      </c>
      <c r="N407">
        <v>25537902.199999999</v>
      </c>
      <c r="O407">
        <v>225033221.19999999</v>
      </c>
      <c r="P407">
        <v>13.663604080000001</v>
      </c>
      <c r="Q407">
        <v>1283870.74</v>
      </c>
      <c r="R407">
        <v>234255.66</v>
      </c>
      <c r="S407" t="s">
        <v>63</v>
      </c>
      <c r="T407" t="s">
        <v>103</v>
      </c>
      <c r="U407" t="s">
        <v>690</v>
      </c>
      <c r="V407" t="s">
        <v>121</v>
      </c>
      <c r="W407" t="s">
        <v>121</v>
      </c>
      <c r="X407" t="s">
        <v>122</v>
      </c>
      <c r="Y407" t="s">
        <v>691</v>
      </c>
      <c r="Z407" t="s">
        <v>124</v>
      </c>
      <c r="AA407" t="s">
        <v>125</v>
      </c>
      <c r="AB407" t="s">
        <v>58</v>
      </c>
      <c r="AC407" t="s">
        <v>692</v>
      </c>
      <c r="AD407">
        <v>86.709680849999998</v>
      </c>
      <c r="AE407">
        <v>17958247.649999999</v>
      </c>
      <c r="AF407">
        <v>207060168.69999999</v>
      </c>
      <c r="AH407">
        <v>77.404307180000004</v>
      </c>
      <c r="AI407">
        <v>92.013155949999998</v>
      </c>
      <c r="AJ407">
        <v>21010372.59</v>
      </c>
      <c r="AK407">
        <v>44.400836949999999</v>
      </c>
      <c r="AL407">
        <v>3596122.36</v>
      </c>
      <c r="AM407">
        <v>30747648.390000001</v>
      </c>
      <c r="AN407">
        <v>30747648.390000001</v>
      </c>
      <c r="AO407">
        <v>13979294.67</v>
      </c>
      <c r="AR407">
        <v>3332381.27</v>
      </c>
      <c r="AS407">
        <v>2002385.45</v>
      </c>
      <c r="AT407">
        <v>87.434960975219894</v>
      </c>
      <c r="AU407">
        <v>29282081.780000001</v>
      </c>
      <c r="AV407">
        <v>50.910561430000001</v>
      </c>
    </row>
    <row r="408" spans="1:48" x14ac:dyDescent="0.2">
      <c r="A408" t="s">
        <v>689</v>
      </c>
      <c r="B408" t="s">
        <v>95</v>
      </c>
      <c r="C408">
        <v>14613046</v>
      </c>
      <c r="D408">
        <v>1503506</v>
      </c>
      <c r="E408">
        <v>588752</v>
      </c>
      <c r="F408">
        <v>4650787</v>
      </c>
      <c r="G408">
        <v>6361486</v>
      </c>
      <c r="H408">
        <v>-9401910</v>
      </c>
      <c r="I408">
        <v>7.8210323933360097</v>
      </c>
      <c r="L408">
        <v>693556</v>
      </c>
      <c r="M408">
        <v>5106508</v>
      </c>
      <c r="N408">
        <v>46960870</v>
      </c>
      <c r="O408">
        <v>237466527</v>
      </c>
      <c r="P408">
        <v>14.826324553944399</v>
      </c>
      <c r="Q408">
        <v>1657166</v>
      </c>
      <c r="R408">
        <v>27655</v>
      </c>
      <c r="S408" t="s">
        <v>63</v>
      </c>
      <c r="T408" t="s">
        <v>103</v>
      </c>
      <c r="U408" t="s">
        <v>690</v>
      </c>
      <c r="V408" t="s">
        <v>121</v>
      </c>
      <c r="W408" t="s">
        <v>121</v>
      </c>
      <c r="X408" t="s">
        <v>122</v>
      </c>
      <c r="Y408" t="s">
        <v>691</v>
      </c>
      <c r="Z408" t="s">
        <v>124</v>
      </c>
      <c r="AA408" t="s">
        <v>125</v>
      </c>
      <c r="AB408" t="s">
        <v>58</v>
      </c>
      <c r="AC408" t="s">
        <v>692</v>
      </c>
      <c r="AD408">
        <v>127.09420062045901</v>
      </c>
      <c r="AE408">
        <v>18572334</v>
      </c>
      <c r="AF408">
        <v>219071639</v>
      </c>
      <c r="AG408">
        <v>186026473</v>
      </c>
      <c r="AH408">
        <v>78.337976871999302</v>
      </c>
      <c r="AI408">
        <v>92.253692243538794</v>
      </c>
      <c r="AK408">
        <v>77.170706702020894</v>
      </c>
      <c r="AL408">
        <v>3144091</v>
      </c>
      <c r="AM408">
        <v>34500086</v>
      </c>
      <c r="AN408">
        <v>35207558</v>
      </c>
      <c r="AO408">
        <v>10160042</v>
      </c>
      <c r="AP408">
        <v>10081282</v>
      </c>
      <c r="AQ408">
        <v>8983090</v>
      </c>
      <c r="AR408">
        <v>1922423</v>
      </c>
      <c r="AS408">
        <v>8844156</v>
      </c>
      <c r="AT408">
        <v>87.494210033203203</v>
      </c>
      <c r="AU408">
        <v>56362780</v>
      </c>
      <c r="AV408">
        <v>92.620847192365204</v>
      </c>
    </row>
    <row r="409" spans="1:48" x14ac:dyDescent="0.2">
      <c r="A409" t="s">
        <v>689</v>
      </c>
      <c r="B409" t="s">
        <v>50</v>
      </c>
      <c r="C409">
        <v>36423234</v>
      </c>
      <c r="D409">
        <v>5630240</v>
      </c>
      <c r="E409">
        <v>981114</v>
      </c>
      <c r="F409">
        <v>5893119</v>
      </c>
      <c r="G409">
        <v>18551821</v>
      </c>
      <c r="H409">
        <v>-22158260</v>
      </c>
      <c r="I409">
        <v>6.3839227857685561</v>
      </c>
      <c r="L409">
        <v>1209329</v>
      </c>
      <c r="M409">
        <v>4546334</v>
      </c>
      <c r="N409">
        <v>65457141</v>
      </c>
      <c r="O409">
        <v>266476265</v>
      </c>
      <c r="P409">
        <v>14.175043319524161</v>
      </c>
      <c r="Q409">
        <v>787188</v>
      </c>
      <c r="R409">
        <v>85411</v>
      </c>
      <c r="S409" t="s">
        <v>63</v>
      </c>
      <c r="T409" t="s">
        <v>103</v>
      </c>
      <c r="U409" t="s">
        <v>690</v>
      </c>
      <c r="V409" t="s">
        <v>121</v>
      </c>
      <c r="W409" t="s">
        <v>121</v>
      </c>
      <c r="X409" t="s">
        <v>122</v>
      </c>
      <c r="Y409" t="s">
        <v>691</v>
      </c>
      <c r="Z409" t="s">
        <v>124</v>
      </c>
      <c r="AA409" t="s">
        <v>125</v>
      </c>
      <c r="AB409" t="s">
        <v>58</v>
      </c>
      <c r="AC409" t="s">
        <v>692</v>
      </c>
      <c r="AD409">
        <v>46.705460036854497</v>
      </c>
      <c r="AE409">
        <v>17011639</v>
      </c>
      <c r="AF409">
        <v>249249718</v>
      </c>
      <c r="AG409">
        <v>209469087</v>
      </c>
      <c r="AH409">
        <v>78.607033538240273</v>
      </c>
      <c r="AI409">
        <v>93.535429130995965</v>
      </c>
      <c r="AK409">
        <v>94.542015730585504</v>
      </c>
      <c r="AL409">
        <v>4127273</v>
      </c>
      <c r="AM409">
        <v>63148720</v>
      </c>
      <c r="AN409">
        <v>37773126</v>
      </c>
      <c r="AO409">
        <v>9944477</v>
      </c>
      <c r="AP409">
        <v>9944477</v>
      </c>
      <c r="AQ409">
        <v>10128546</v>
      </c>
      <c r="AR409">
        <v>6428557</v>
      </c>
      <c r="AS409">
        <v>14908334</v>
      </c>
      <c r="AT409">
        <v>85.801950708854704</v>
      </c>
      <c r="AU409">
        <v>87615401</v>
      </c>
      <c r="AV409">
        <v>126.545958058015</v>
      </c>
    </row>
    <row r="410" spans="1:48" x14ac:dyDescent="0.2">
      <c r="A410" t="s">
        <v>693</v>
      </c>
      <c r="B410" t="s">
        <v>127</v>
      </c>
      <c r="C410">
        <v>62659</v>
      </c>
      <c r="E410">
        <v>800000</v>
      </c>
      <c r="F410">
        <v>10284</v>
      </c>
      <c r="G410">
        <v>221584</v>
      </c>
      <c r="H410">
        <v>-301712</v>
      </c>
      <c r="I410">
        <v>-4.8838397553167203</v>
      </c>
      <c r="N410">
        <v>125041</v>
      </c>
      <c r="O410">
        <v>1119488</v>
      </c>
      <c r="P410">
        <v>68.902301766521802</v>
      </c>
      <c r="T410" t="s">
        <v>103</v>
      </c>
      <c r="U410" t="s">
        <v>694</v>
      </c>
      <c r="V410" t="s">
        <v>686</v>
      </c>
      <c r="W410" t="s">
        <v>121</v>
      </c>
      <c r="X410" t="s">
        <v>122</v>
      </c>
      <c r="Y410" t="s">
        <v>687</v>
      </c>
      <c r="Z410" t="s">
        <v>124</v>
      </c>
      <c r="AA410" t="s">
        <v>125</v>
      </c>
      <c r="AB410" t="s">
        <v>58</v>
      </c>
      <c r="AC410" t="s">
        <v>695</v>
      </c>
      <c r="AD410">
        <v>-87.256419668363705</v>
      </c>
      <c r="AE410">
        <v>-54674</v>
      </c>
      <c r="AF410">
        <v>1240411</v>
      </c>
      <c r="AG410">
        <v>1174163</v>
      </c>
      <c r="AH410">
        <v>104.883929081866</v>
      </c>
      <c r="AI410">
        <v>110.80163431854599</v>
      </c>
      <c r="AK410">
        <v>36.290197362003397</v>
      </c>
      <c r="AM410">
        <v>1031868</v>
      </c>
      <c r="AN410">
        <v>771353</v>
      </c>
      <c r="AO410">
        <v>-120923</v>
      </c>
      <c r="AP410">
        <v>-120923</v>
      </c>
      <c r="AQ410">
        <v>192653</v>
      </c>
      <c r="AU410">
        <v>426753</v>
      </c>
      <c r="AV410">
        <v>123.85498032507</v>
      </c>
    </row>
    <row r="411" spans="1:48" x14ac:dyDescent="0.2">
      <c r="A411" t="s">
        <v>696</v>
      </c>
      <c r="B411" t="s">
        <v>49</v>
      </c>
      <c r="C411">
        <v>8241231.2199999997</v>
      </c>
      <c r="D411">
        <v>1769972.01</v>
      </c>
      <c r="E411">
        <v>1229421.02</v>
      </c>
      <c r="F411">
        <v>2213746.94</v>
      </c>
      <c r="G411">
        <v>2120205.8199999998</v>
      </c>
      <c r="H411">
        <v>1785716.68</v>
      </c>
      <c r="I411">
        <v>2.0626477990000001</v>
      </c>
      <c r="J411">
        <v>17882160.469999999</v>
      </c>
      <c r="K411">
        <v>12.85654879</v>
      </c>
      <c r="L411">
        <v>474138.92</v>
      </c>
      <c r="M411">
        <v>2802847.93</v>
      </c>
      <c r="N411">
        <v>9829020.9000000004</v>
      </c>
      <c r="O411">
        <v>139089897</v>
      </c>
      <c r="P411">
        <v>17.31449379</v>
      </c>
      <c r="Q411">
        <v>2322047.84</v>
      </c>
      <c r="R411">
        <v>73877.59</v>
      </c>
      <c r="S411" t="s">
        <v>67</v>
      </c>
      <c r="T411" t="s">
        <v>103</v>
      </c>
      <c r="U411" t="s">
        <v>697</v>
      </c>
      <c r="V411" t="s">
        <v>698</v>
      </c>
      <c r="W411" t="s">
        <v>698</v>
      </c>
      <c r="X411" t="s">
        <v>122</v>
      </c>
      <c r="Y411" t="s">
        <v>699</v>
      </c>
      <c r="Z411" t="s">
        <v>700</v>
      </c>
      <c r="AA411" t="s">
        <v>125</v>
      </c>
      <c r="AB411" t="s">
        <v>58</v>
      </c>
      <c r="AC411" t="s">
        <v>701</v>
      </c>
      <c r="AD411">
        <v>34.811967090000003</v>
      </c>
      <c r="AE411">
        <v>2868934.7</v>
      </c>
      <c r="AF411">
        <v>136201326.19999999</v>
      </c>
      <c r="AH411">
        <v>81.745875650000002</v>
      </c>
      <c r="AI411">
        <v>97.923234649999998</v>
      </c>
      <c r="AJ411">
        <v>8433268.7400000002</v>
      </c>
      <c r="AK411">
        <v>25.979537950000001</v>
      </c>
      <c r="AL411">
        <v>2661636.19</v>
      </c>
      <c r="AM411">
        <v>24082711.579999998</v>
      </c>
      <c r="AN411">
        <v>24082711.579999998</v>
      </c>
      <c r="AO411">
        <v>549438.26</v>
      </c>
      <c r="AR411">
        <v>943057.75</v>
      </c>
      <c r="AS411">
        <v>6246792.1299999999</v>
      </c>
      <c r="AT411">
        <v>84.479142442604299</v>
      </c>
      <c r="AU411">
        <v>8043304.2199999997</v>
      </c>
      <c r="AV411">
        <v>21.259627930000001</v>
      </c>
    </row>
    <row r="412" spans="1:48" x14ac:dyDescent="0.2">
      <c r="A412" t="s">
        <v>696</v>
      </c>
      <c r="B412" t="s">
        <v>85</v>
      </c>
      <c r="C412">
        <v>7661451</v>
      </c>
      <c r="D412">
        <v>1499291.14</v>
      </c>
      <c r="E412">
        <v>708683.11</v>
      </c>
      <c r="F412">
        <v>2265560.92</v>
      </c>
      <c r="G412">
        <v>3490639.05</v>
      </c>
      <c r="H412">
        <v>-2166750</v>
      </c>
      <c r="I412">
        <v>1.4084469833922799</v>
      </c>
      <c r="J412">
        <v>20237844.760000002</v>
      </c>
      <c r="K412">
        <v>14.363261850000001</v>
      </c>
      <c r="L412">
        <v>532309.25</v>
      </c>
      <c r="M412">
        <v>2965361.63</v>
      </c>
      <c r="N412">
        <v>9763023</v>
      </c>
      <c r="O412">
        <v>140813536</v>
      </c>
      <c r="P412">
        <v>18.265666590461901</v>
      </c>
      <c r="Q412">
        <v>2544142.79</v>
      </c>
      <c r="R412">
        <v>66390.19</v>
      </c>
      <c r="S412" t="s">
        <v>67</v>
      </c>
      <c r="T412" t="s">
        <v>103</v>
      </c>
      <c r="U412" t="s">
        <v>697</v>
      </c>
      <c r="V412" t="s">
        <v>698</v>
      </c>
      <c r="W412" t="s">
        <v>698</v>
      </c>
      <c r="X412" t="s">
        <v>122</v>
      </c>
      <c r="Y412" t="s">
        <v>699</v>
      </c>
      <c r="Z412" t="s">
        <v>700</v>
      </c>
      <c r="AA412" t="s">
        <v>125</v>
      </c>
      <c r="AB412" t="s">
        <v>58</v>
      </c>
      <c r="AC412" t="s">
        <v>701</v>
      </c>
      <c r="AD412">
        <v>25.8865324597129</v>
      </c>
      <c r="AE412">
        <v>1983284</v>
      </c>
      <c r="AF412">
        <v>144427817</v>
      </c>
      <c r="AH412">
        <v>80.901883608689403</v>
      </c>
      <c r="AI412">
        <v>102.566714182932</v>
      </c>
      <c r="AJ412">
        <v>6952651.4500000002</v>
      </c>
      <c r="AK412">
        <v>24</v>
      </c>
      <c r="AL412">
        <v>2288135.62</v>
      </c>
      <c r="AM412">
        <v>25738856.98</v>
      </c>
      <c r="AN412">
        <v>25720531</v>
      </c>
      <c r="AR412">
        <v>1668773.95</v>
      </c>
      <c r="AS412">
        <v>5969133.0800000001</v>
      </c>
      <c r="AT412">
        <v>85.035423034097207</v>
      </c>
      <c r="AU412">
        <v>11929773</v>
      </c>
      <c r="AV412">
        <v>30</v>
      </c>
    </row>
    <row r="413" spans="1:48" x14ac:dyDescent="0.2">
      <c r="A413" t="s">
        <v>696</v>
      </c>
      <c r="B413" t="s">
        <v>76</v>
      </c>
      <c r="C413">
        <v>24115330</v>
      </c>
      <c r="H413">
        <v>965624</v>
      </c>
      <c r="I413">
        <v>0.61735657757711104</v>
      </c>
      <c r="N413">
        <v>10785912</v>
      </c>
      <c r="O413">
        <v>141786616</v>
      </c>
      <c r="P413">
        <v>18.671081056056799</v>
      </c>
      <c r="S413" t="s">
        <v>67</v>
      </c>
      <c r="T413" t="s">
        <v>103</v>
      </c>
      <c r="U413" t="s">
        <v>697</v>
      </c>
      <c r="V413" t="s">
        <v>698</v>
      </c>
      <c r="W413" t="s">
        <v>698</v>
      </c>
      <c r="X413" t="s">
        <v>122</v>
      </c>
      <c r="Y413" t="s">
        <v>699</v>
      </c>
      <c r="Z413" t="s">
        <v>700</v>
      </c>
      <c r="AA413" t="s">
        <v>125</v>
      </c>
      <c r="AB413" t="s">
        <v>58</v>
      </c>
      <c r="AC413" t="s">
        <v>701</v>
      </c>
      <c r="AD413">
        <v>3.6297616499999998</v>
      </c>
      <c r="AE413">
        <v>875329</v>
      </c>
      <c r="AF413">
        <v>142614782</v>
      </c>
      <c r="AH413">
        <v>82.999442627222294</v>
      </c>
      <c r="AI413">
        <v>100.584093212296</v>
      </c>
      <c r="AK413">
        <v>27.2266890258262</v>
      </c>
      <c r="AM413">
        <v>26473094</v>
      </c>
      <c r="AN413">
        <v>26473094</v>
      </c>
      <c r="AT413">
        <v>84.241445708630394</v>
      </c>
      <c r="AU413">
        <v>9820288</v>
      </c>
      <c r="AV413">
        <v>24.7891812505102</v>
      </c>
    </row>
    <row r="414" spans="1:48" x14ac:dyDescent="0.2">
      <c r="A414" t="s">
        <v>696</v>
      </c>
      <c r="B414" t="s">
        <v>95</v>
      </c>
      <c r="C414">
        <v>8487714</v>
      </c>
      <c r="D414">
        <v>1858779</v>
      </c>
      <c r="E414">
        <v>2191189</v>
      </c>
      <c r="F414">
        <v>3010776</v>
      </c>
      <c r="G414">
        <v>5672402</v>
      </c>
      <c r="H414">
        <v>-4944382</v>
      </c>
      <c r="I414">
        <v>2.2609996454913399</v>
      </c>
      <c r="L414">
        <v>140757</v>
      </c>
      <c r="M414">
        <v>2716762</v>
      </c>
      <c r="N414">
        <v>11051153</v>
      </c>
      <c r="O414">
        <v>150856680</v>
      </c>
      <c r="P414">
        <v>17.053696263234698</v>
      </c>
      <c r="Q414">
        <v>2795940</v>
      </c>
      <c r="R414">
        <v>86602</v>
      </c>
      <c r="S414" t="s">
        <v>67</v>
      </c>
      <c r="T414" t="s">
        <v>103</v>
      </c>
      <c r="U414" t="s">
        <v>697</v>
      </c>
      <c r="V414" t="s">
        <v>698</v>
      </c>
      <c r="W414" t="s">
        <v>698</v>
      </c>
      <c r="X414" t="s">
        <v>122</v>
      </c>
      <c r="Y414" t="s">
        <v>699</v>
      </c>
      <c r="Z414" t="s">
        <v>700</v>
      </c>
      <c r="AA414" t="s">
        <v>125</v>
      </c>
      <c r="AB414" t="s">
        <v>58</v>
      </c>
      <c r="AC414" t="s">
        <v>701</v>
      </c>
      <c r="AD414">
        <v>40.1859558415847</v>
      </c>
      <c r="AE414">
        <v>3410869</v>
      </c>
      <c r="AF414">
        <v>146923309</v>
      </c>
      <c r="AG414">
        <v>124167494</v>
      </c>
      <c r="AH414">
        <v>82.308250453344201</v>
      </c>
      <c r="AI414">
        <v>97.392643799399494</v>
      </c>
      <c r="AK414">
        <v>27.0781750498146</v>
      </c>
      <c r="AL414">
        <v>2750783</v>
      </c>
      <c r="AM414">
        <v>31830786</v>
      </c>
      <c r="AN414">
        <v>25726640</v>
      </c>
      <c r="AO414">
        <v>1423919</v>
      </c>
      <c r="AP414">
        <v>1423919</v>
      </c>
      <c r="AQ414">
        <v>1807890</v>
      </c>
      <c r="AR414">
        <v>682092</v>
      </c>
      <c r="AS414">
        <v>9924704</v>
      </c>
      <c r="AT414">
        <v>85.420369604704604</v>
      </c>
      <c r="AU414">
        <v>15995535</v>
      </c>
      <c r="AV414">
        <v>39.193186154009098</v>
      </c>
    </row>
    <row r="415" spans="1:48" x14ac:dyDescent="0.2">
      <c r="A415" t="s">
        <v>696</v>
      </c>
      <c r="B415" t="s">
        <v>50</v>
      </c>
      <c r="C415">
        <v>12393154</v>
      </c>
      <c r="D415">
        <v>2050551</v>
      </c>
      <c r="E415">
        <v>1929855</v>
      </c>
      <c r="F415">
        <v>18636836</v>
      </c>
      <c r="G415">
        <v>8099400</v>
      </c>
      <c r="H415">
        <v>-7769948</v>
      </c>
      <c r="I415">
        <v>3.4291542149703691</v>
      </c>
      <c r="L415">
        <v>594567</v>
      </c>
      <c r="M415">
        <v>3753296</v>
      </c>
      <c r="N415">
        <v>23102714</v>
      </c>
      <c r="O415">
        <v>181335735</v>
      </c>
      <c r="P415">
        <v>22.205787513420891</v>
      </c>
      <c r="Q415">
        <v>522019</v>
      </c>
      <c r="R415">
        <v>161927</v>
      </c>
      <c r="S415" t="s">
        <v>67</v>
      </c>
      <c r="T415" t="s">
        <v>103</v>
      </c>
      <c r="U415" t="s">
        <v>697</v>
      </c>
      <c r="V415" t="s">
        <v>698</v>
      </c>
      <c r="W415" t="s">
        <v>698</v>
      </c>
      <c r="X415" t="s">
        <v>122</v>
      </c>
      <c r="Y415" t="s">
        <v>699</v>
      </c>
      <c r="Z415" t="s">
        <v>700</v>
      </c>
      <c r="AA415" t="s">
        <v>125</v>
      </c>
      <c r="AB415" t="s">
        <v>58</v>
      </c>
      <c r="AC415" t="s">
        <v>701</v>
      </c>
      <c r="AD415">
        <v>50.175137015161752</v>
      </c>
      <c r="AE415">
        <v>6218282</v>
      </c>
      <c r="AF415">
        <v>174559809</v>
      </c>
      <c r="AG415">
        <v>139496716</v>
      </c>
      <c r="AH415">
        <v>76.927317166690841</v>
      </c>
      <c r="AI415">
        <v>96.263325593270395</v>
      </c>
      <c r="AK415">
        <v>47.645429309561202</v>
      </c>
      <c r="AL415">
        <v>2964074</v>
      </c>
      <c r="AM415">
        <v>48720826</v>
      </c>
      <c r="AN415">
        <v>40267028</v>
      </c>
      <c r="AO415">
        <v>1308407</v>
      </c>
      <c r="AP415">
        <v>1308407</v>
      </c>
      <c r="AQ415">
        <v>6730967</v>
      </c>
      <c r="AR415">
        <v>2472234</v>
      </c>
      <c r="AS415">
        <v>7536067</v>
      </c>
      <c r="AT415">
        <v>84.172868906478897</v>
      </c>
      <c r="AU415">
        <v>30872662</v>
      </c>
      <c r="AV415">
        <v>63.669629244381198</v>
      </c>
    </row>
    <row r="416" spans="1:48" x14ac:dyDescent="0.2">
      <c r="A416" t="s">
        <v>696</v>
      </c>
      <c r="B416" t="s">
        <v>88</v>
      </c>
      <c r="C416">
        <v>13103205</v>
      </c>
      <c r="D416">
        <v>2482504</v>
      </c>
      <c r="E416">
        <v>2016164</v>
      </c>
      <c r="F416">
        <v>15197543</v>
      </c>
      <c r="G416">
        <v>3124166</v>
      </c>
      <c r="H416">
        <v>4220611</v>
      </c>
      <c r="I416">
        <v>2.907240223271546</v>
      </c>
      <c r="L416">
        <v>592469</v>
      </c>
      <c r="M416">
        <v>3500000</v>
      </c>
      <c r="N416">
        <v>18919073</v>
      </c>
      <c r="O416">
        <v>185269107</v>
      </c>
      <c r="P416">
        <v>25.259593872819821</v>
      </c>
      <c r="Q416">
        <v>600000</v>
      </c>
      <c r="R416">
        <v>195000</v>
      </c>
      <c r="S416" t="s">
        <v>67</v>
      </c>
      <c r="T416" t="s">
        <v>103</v>
      </c>
      <c r="U416" t="s">
        <v>697</v>
      </c>
      <c r="V416" t="s">
        <v>698</v>
      </c>
      <c r="W416" t="s">
        <v>698</v>
      </c>
      <c r="X416" t="s">
        <v>122</v>
      </c>
      <c r="Y416" t="s">
        <v>699</v>
      </c>
      <c r="Z416" t="s">
        <v>700</v>
      </c>
      <c r="AA416" t="s">
        <v>125</v>
      </c>
      <c r="AB416" t="s">
        <v>89</v>
      </c>
      <c r="AC416" t="s">
        <v>701</v>
      </c>
      <c r="AD416">
        <v>41.106111062140897</v>
      </c>
      <c r="AE416">
        <v>5386218</v>
      </c>
      <c r="AF416">
        <v>179882889</v>
      </c>
      <c r="AG416">
        <v>143421198</v>
      </c>
      <c r="AH416">
        <v>77.412365354575812</v>
      </c>
      <c r="AI416">
        <v>97.092759776728457</v>
      </c>
      <c r="AK416">
        <v>37.862780155815699</v>
      </c>
      <c r="AL416">
        <v>2271803</v>
      </c>
      <c r="AM416">
        <v>47116628</v>
      </c>
      <c r="AN416">
        <v>46798224</v>
      </c>
      <c r="AO416">
        <v>86218</v>
      </c>
      <c r="AP416">
        <v>86218</v>
      </c>
      <c r="AQ416">
        <v>-4882879</v>
      </c>
      <c r="AR416">
        <v>1395708</v>
      </c>
      <c r="AS416">
        <v>15741271</v>
      </c>
      <c r="AU416">
        <v>14698462</v>
      </c>
      <c r="AV416">
        <v>29.416062580582601</v>
      </c>
    </row>
    <row r="417" spans="1:48" x14ac:dyDescent="0.2">
      <c r="A417" t="s">
        <v>702</v>
      </c>
      <c r="B417" t="s">
        <v>49</v>
      </c>
      <c r="C417">
        <v>2533330.7400000002</v>
      </c>
      <c r="D417">
        <v>419500.44</v>
      </c>
      <c r="E417">
        <v>70634.2</v>
      </c>
      <c r="F417">
        <v>657602.52</v>
      </c>
      <c r="G417">
        <v>1219973.8500000001</v>
      </c>
      <c r="H417">
        <v>-294199.84000000003</v>
      </c>
      <c r="I417">
        <v>4.2824109549999996</v>
      </c>
      <c r="J417">
        <v>5521710.9000000004</v>
      </c>
      <c r="K417">
        <v>16.47081944</v>
      </c>
      <c r="L417">
        <v>438547.07</v>
      </c>
      <c r="M417">
        <v>1006868.61</v>
      </c>
      <c r="N417">
        <v>6441199.79</v>
      </c>
      <c r="O417">
        <v>33524202.719999999</v>
      </c>
      <c r="P417">
        <v>20.620202540000001</v>
      </c>
      <c r="Q417">
        <v>788798.52</v>
      </c>
      <c r="R417">
        <v>18596.3</v>
      </c>
      <c r="S417" t="s">
        <v>63</v>
      </c>
      <c r="T417" t="s">
        <v>51</v>
      </c>
      <c r="U417" t="s">
        <v>703</v>
      </c>
      <c r="V417" t="s">
        <v>704</v>
      </c>
      <c r="W417" t="s">
        <v>147</v>
      </c>
      <c r="X417" t="s">
        <v>140</v>
      </c>
      <c r="Y417" t="s">
        <v>705</v>
      </c>
      <c r="Z417" t="s">
        <v>149</v>
      </c>
      <c r="AA417" t="s">
        <v>143</v>
      </c>
      <c r="AB417" t="s">
        <v>58</v>
      </c>
      <c r="AC417" t="s">
        <v>706</v>
      </c>
      <c r="AD417">
        <v>56.670221040000001</v>
      </c>
      <c r="AE417">
        <v>1435644.13</v>
      </c>
      <c r="AF417">
        <v>32085310.300000001</v>
      </c>
      <c r="AH417">
        <v>77.875996450000002</v>
      </c>
      <c r="AI417">
        <v>95.707899659999995</v>
      </c>
      <c r="AJ417">
        <v>1721404.1</v>
      </c>
      <c r="AK417">
        <v>72.270827449999999</v>
      </c>
      <c r="AL417">
        <v>420580.49</v>
      </c>
      <c r="AM417">
        <v>6912758.5</v>
      </c>
      <c r="AN417">
        <v>6912758.5</v>
      </c>
      <c r="AO417">
        <v>86037.99</v>
      </c>
      <c r="AR417">
        <v>679415.34</v>
      </c>
      <c r="AS417">
        <v>421047.55</v>
      </c>
      <c r="AT417">
        <v>80.757030268417907</v>
      </c>
      <c r="AU417">
        <v>6735399.6299999999</v>
      </c>
      <c r="AV417">
        <v>75.571775500000001</v>
      </c>
    </row>
    <row r="418" spans="1:48" x14ac:dyDescent="0.2">
      <c r="A418" t="s">
        <v>702</v>
      </c>
      <c r="B418" t="s">
        <v>127</v>
      </c>
      <c r="C418">
        <v>19502210</v>
      </c>
      <c r="D418">
        <v>448707</v>
      </c>
      <c r="F418">
        <v>1625927</v>
      </c>
      <c r="G418">
        <v>3717329</v>
      </c>
      <c r="H418">
        <v>1456346</v>
      </c>
      <c r="I418">
        <v>12.4458425893938</v>
      </c>
      <c r="L418">
        <v>4953</v>
      </c>
      <c r="M418">
        <v>991024</v>
      </c>
      <c r="N418">
        <v>19656112</v>
      </c>
      <c r="O418">
        <v>37736987</v>
      </c>
      <c r="P418">
        <v>20.627945203998401</v>
      </c>
      <c r="Q418">
        <v>521185</v>
      </c>
      <c r="R418">
        <v>2527250</v>
      </c>
      <c r="S418" t="s">
        <v>63</v>
      </c>
      <c r="T418" t="s">
        <v>51</v>
      </c>
      <c r="U418" t="s">
        <v>703</v>
      </c>
      <c r="V418" t="s">
        <v>704</v>
      </c>
      <c r="W418" t="s">
        <v>147</v>
      </c>
      <c r="X418" t="s">
        <v>140</v>
      </c>
      <c r="Y418" t="s">
        <v>705</v>
      </c>
      <c r="Z418" t="s">
        <v>149</v>
      </c>
      <c r="AA418" t="s">
        <v>143</v>
      </c>
      <c r="AB418" t="s">
        <v>58</v>
      </c>
      <c r="AC418" t="s">
        <v>706</v>
      </c>
      <c r="AD418">
        <v>24.082839842253801</v>
      </c>
      <c r="AE418">
        <v>4696686</v>
      </c>
      <c r="AF418">
        <v>33040300</v>
      </c>
      <c r="AG418">
        <v>26410247</v>
      </c>
      <c r="AH418">
        <v>69.9850441160022</v>
      </c>
      <c r="AI418">
        <v>87.554154760686103</v>
      </c>
      <c r="AK418">
        <v>214.16876723274299</v>
      </c>
      <c r="AL418">
        <v>385460</v>
      </c>
      <c r="AM418">
        <v>11924502</v>
      </c>
      <c r="AN418">
        <v>7784365</v>
      </c>
      <c r="AO418">
        <v>2970609</v>
      </c>
      <c r="AP418">
        <v>2970609</v>
      </c>
      <c r="AQ418">
        <v>3572446</v>
      </c>
      <c r="AR418">
        <v>286948</v>
      </c>
      <c r="AS418">
        <v>1415719</v>
      </c>
      <c r="AT418">
        <v>82.788262037894398</v>
      </c>
      <c r="AU418">
        <v>18199766</v>
      </c>
      <c r="AV418">
        <v>198.30073455749499</v>
      </c>
    </row>
    <row r="419" spans="1:48" x14ac:dyDescent="0.2">
      <c r="A419" t="s">
        <v>702</v>
      </c>
      <c r="B419" t="s">
        <v>88</v>
      </c>
      <c r="C419">
        <v>8473544</v>
      </c>
      <c r="F419">
        <v>3583906</v>
      </c>
      <c r="G419">
        <v>5619331</v>
      </c>
      <c r="H419">
        <v>-1945656</v>
      </c>
      <c r="I419">
        <v>0.40243457864848908</v>
      </c>
      <c r="M419">
        <v>800000</v>
      </c>
      <c r="N419">
        <v>8920814</v>
      </c>
      <c r="O419">
        <v>39687196</v>
      </c>
      <c r="P419">
        <v>22.60969759617182</v>
      </c>
      <c r="Q419">
        <v>390000</v>
      </c>
      <c r="S419" t="s">
        <v>63</v>
      </c>
      <c r="T419" t="s">
        <v>51</v>
      </c>
      <c r="U419" t="s">
        <v>703</v>
      </c>
      <c r="V419" t="s">
        <v>704</v>
      </c>
      <c r="W419" t="s">
        <v>147</v>
      </c>
      <c r="X419" t="s">
        <v>140</v>
      </c>
      <c r="Y419" t="s">
        <v>705</v>
      </c>
      <c r="Z419" t="s">
        <v>149</v>
      </c>
      <c r="AA419" t="s">
        <v>143</v>
      </c>
      <c r="AB419" t="s">
        <v>89</v>
      </c>
      <c r="AC419" t="s">
        <v>706</v>
      </c>
      <c r="AD419">
        <v>1.884866591829818</v>
      </c>
      <c r="AE419">
        <v>159715</v>
      </c>
      <c r="AF419">
        <v>39527391</v>
      </c>
      <c r="AG419">
        <v>30606177</v>
      </c>
      <c r="AH419">
        <v>77.118517014908278</v>
      </c>
      <c r="AI419">
        <v>99.597338647960925</v>
      </c>
      <c r="AK419">
        <v>81.247280904525198</v>
      </c>
      <c r="AL419">
        <v>406880</v>
      </c>
      <c r="AM419">
        <v>16170716</v>
      </c>
      <c r="AN419">
        <v>8973155</v>
      </c>
      <c r="AO419">
        <v>-1640938</v>
      </c>
      <c r="AP419">
        <v>-1640938</v>
      </c>
      <c r="AQ419">
        <v>-1116268</v>
      </c>
      <c r="AR419">
        <v>105244</v>
      </c>
      <c r="AS419">
        <v>5265355</v>
      </c>
      <c r="AU419">
        <v>10866470</v>
      </c>
      <c r="AV419">
        <v>98.967553917231697</v>
      </c>
    </row>
    <row r="420" spans="1:48" x14ac:dyDescent="0.2">
      <c r="A420" t="s">
        <v>707</v>
      </c>
      <c r="B420" t="s">
        <v>102</v>
      </c>
      <c r="N420">
        <v>40363229.480000302</v>
      </c>
      <c r="S420" t="s">
        <v>63</v>
      </c>
      <c r="T420" t="s">
        <v>369</v>
      </c>
      <c r="U420" t="s">
        <v>708</v>
      </c>
      <c r="V420" t="s">
        <v>709</v>
      </c>
      <c r="W420" t="s">
        <v>659</v>
      </c>
      <c r="X420" t="s">
        <v>531</v>
      </c>
      <c r="Y420" t="s">
        <v>710</v>
      </c>
      <c r="Z420" t="s">
        <v>661</v>
      </c>
      <c r="AA420" t="s">
        <v>534</v>
      </c>
      <c r="AB420" t="s">
        <v>58</v>
      </c>
      <c r="AC420" t="s">
        <v>711</v>
      </c>
      <c r="AT420">
        <v>78.027857961513106</v>
      </c>
      <c r="AU420">
        <v>49064037.979999997</v>
      </c>
    </row>
    <row r="421" spans="1:48" x14ac:dyDescent="0.2">
      <c r="A421" t="s">
        <v>707</v>
      </c>
      <c r="B421" t="s">
        <v>76</v>
      </c>
      <c r="C421">
        <v>38803806</v>
      </c>
      <c r="H421">
        <v>-21725245</v>
      </c>
      <c r="I421">
        <v>4.7728488441170196</v>
      </c>
      <c r="N421">
        <v>46312311</v>
      </c>
      <c r="O421">
        <v>341032317</v>
      </c>
      <c r="P421">
        <v>17.813826717190601</v>
      </c>
      <c r="S421" t="s">
        <v>63</v>
      </c>
      <c r="T421" t="s">
        <v>369</v>
      </c>
      <c r="U421" t="s">
        <v>708</v>
      </c>
      <c r="V421" t="s">
        <v>709</v>
      </c>
      <c r="W421" t="s">
        <v>659</v>
      </c>
      <c r="X421" t="s">
        <v>531</v>
      </c>
      <c r="Y421" t="s">
        <v>710</v>
      </c>
      <c r="Z421" t="s">
        <v>661</v>
      </c>
      <c r="AA421" t="s">
        <v>534</v>
      </c>
      <c r="AB421" t="s">
        <v>58</v>
      </c>
      <c r="AC421" t="s">
        <v>711</v>
      </c>
      <c r="AD421">
        <v>41.946805424189598</v>
      </c>
      <c r="AE421">
        <v>16276957</v>
      </c>
      <c r="AF421">
        <v>324755360</v>
      </c>
      <c r="AH421">
        <v>78.823835044348598</v>
      </c>
      <c r="AI421">
        <v>95.227151155883007</v>
      </c>
      <c r="AK421">
        <v>51.338435060779297</v>
      </c>
      <c r="AM421">
        <v>60750906</v>
      </c>
      <c r="AN421">
        <v>60750906</v>
      </c>
      <c r="AO421">
        <v>11185270</v>
      </c>
      <c r="AP421">
        <v>11185270</v>
      </c>
      <c r="AQ421">
        <v>7761307</v>
      </c>
      <c r="AT421">
        <v>80.409196537022297</v>
      </c>
      <c r="AU421">
        <v>68037556</v>
      </c>
      <c r="AV421">
        <v>75.421450041656001</v>
      </c>
    </row>
    <row r="422" spans="1:48" x14ac:dyDescent="0.2">
      <c r="A422" t="s">
        <v>707</v>
      </c>
      <c r="B422" t="s">
        <v>60</v>
      </c>
      <c r="C422">
        <v>87728137</v>
      </c>
      <c r="D422">
        <v>7517705</v>
      </c>
      <c r="E422">
        <v>55473004</v>
      </c>
      <c r="F422">
        <v>12951481</v>
      </c>
      <c r="G422">
        <v>40236820</v>
      </c>
      <c r="H422">
        <v>-59246512</v>
      </c>
      <c r="I422">
        <v>4.1089640466998603</v>
      </c>
      <c r="L422">
        <v>391701</v>
      </c>
      <c r="M422">
        <v>4914682</v>
      </c>
      <c r="N422">
        <v>53781585</v>
      </c>
      <c r="O422">
        <v>352071102</v>
      </c>
      <c r="P422">
        <v>19.1233130516915</v>
      </c>
      <c r="Q422">
        <v>2785950</v>
      </c>
      <c r="R422">
        <v>2782269</v>
      </c>
      <c r="S422" t="s">
        <v>63</v>
      </c>
      <c r="T422" t="s">
        <v>369</v>
      </c>
      <c r="U422" t="s">
        <v>708</v>
      </c>
      <c r="V422" t="s">
        <v>709</v>
      </c>
      <c r="W422" t="s">
        <v>659</v>
      </c>
      <c r="X422" t="s">
        <v>531</v>
      </c>
      <c r="Y422" t="s">
        <v>710</v>
      </c>
      <c r="Z422" t="s">
        <v>661</v>
      </c>
      <c r="AA422" t="s">
        <v>534</v>
      </c>
      <c r="AB422" t="s">
        <v>58</v>
      </c>
      <c r="AC422" t="s">
        <v>711</v>
      </c>
      <c r="AD422">
        <v>16.490119925834101</v>
      </c>
      <c r="AE422">
        <v>14466475</v>
      </c>
      <c r="AF422">
        <v>337604627</v>
      </c>
      <c r="AG422">
        <v>274492347</v>
      </c>
      <c r="AH422">
        <v>77.9650319042657</v>
      </c>
      <c r="AI422">
        <v>95.891035953300104</v>
      </c>
      <c r="AK422">
        <v>57.349245394080498</v>
      </c>
      <c r="AL422">
        <v>6821770</v>
      </c>
      <c r="AM422">
        <v>141516872</v>
      </c>
      <c r="AN422">
        <v>67327659</v>
      </c>
      <c r="AO422">
        <v>7315481</v>
      </c>
      <c r="AP422">
        <v>7315481</v>
      </c>
      <c r="AQ422">
        <v>-807211</v>
      </c>
      <c r="AR422">
        <v>2560851</v>
      </c>
      <c r="AS422">
        <v>5080639</v>
      </c>
      <c r="AT422">
        <v>80.9905168103287</v>
      </c>
      <c r="AU422">
        <v>113028097</v>
      </c>
      <c r="AV422">
        <v>120.525939711128</v>
      </c>
    </row>
    <row r="423" spans="1:48" x14ac:dyDescent="0.2">
      <c r="A423" t="s">
        <v>712</v>
      </c>
      <c r="B423" t="s">
        <v>102</v>
      </c>
      <c r="N423">
        <v>9261340.1500000097</v>
      </c>
      <c r="S423" t="s">
        <v>102</v>
      </c>
      <c r="T423" t="s">
        <v>369</v>
      </c>
      <c r="U423" t="s">
        <v>713</v>
      </c>
      <c r="V423" t="s">
        <v>714</v>
      </c>
      <c r="W423" t="s">
        <v>659</v>
      </c>
      <c r="X423" t="s">
        <v>531</v>
      </c>
      <c r="Y423" t="s">
        <v>715</v>
      </c>
      <c r="Z423" t="s">
        <v>661</v>
      </c>
      <c r="AA423" t="s">
        <v>534</v>
      </c>
      <c r="AB423" t="s">
        <v>58</v>
      </c>
      <c r="AC423" t="s">
        <v>716</v>
      </c>
      <c r="AT423">
        <v>73.036400965207307</v>
      </c>
      <c r="AU423">
        <v>13794935.18</v>
      </c>
    </row>
    <row r="424" spans="1:48" x14ac:dyDescent="0.2">
      <c r="A424" t="s">
        <v>712</v>
      </c>
      <c r="B424" t="s">
        <v>84</v>
      </c>
      <c r="C424">
        <v>1232236.5</v>
      </c>
      <c r="D424">
        <v>0</v>
      </c>
      <c r="E424">
        <v>0</v>
      </c>
      <c r="F424">
        <v>1077104.1399999999</v>
      </c>
      <c r="G424">
        <v>1466765.32</v>
      </c>
      <c r="I424">
        <v>2.1503354659233299E-2</v>
      </c>
      <c r="J424">
        <v>11204423.76</v>
      </c>
      <c r="K424">
        <v>14.163646862410801</v>
      </c>
      <c r="L424">
        <v>1165249.5</v>
      </c>
      <c r="M424">
        <v>1533962.45</v>
      </c>
      <c r="O424">
        <v>79106912.709999993</v>
      </c>
      <c r="P424">
        <v>18.998862937676101</v>
      </c>
      <c r="Q424">
        <v>657270.41</v>
      </c>
      <c r="R424">
        <v>66.97</v>
      </c>
      <c r="S424" t="s">
        <v>102</v>
      </c>
      <c r="T424" t="s">
        <v>369</v>
      </c>
      <c r="U424" t="s">
        <v>713</v>
      </c>
      <c r="V424" t="s">
        <v>714</v>
      </c>
      <c r="W424" t="s">
        <v>659</v>
      </c>
      <c r="X424" t="s">
        <v>531</v>
      </c>
      <c r="Y424" t="s">
        <v>715</v>
      </c>
      <c r="Z424" t="s">
        <v>661</v>
      </c>
      <c r="AA424" t="s">
        <v>534</v>
      </c>
      <c r="AB424" t="s">
        <v>58</v>
      </c>
      <c r="AC424" t="s">
        <v>716</v>
      </c>
      <c r="AD424">
        <v>1.3804687655333501</v>
      </c>
      <c r="AE424">
        <v>17010.6400000014</v>
      </c>
      <c r="AF424">
        <v>79070067.659999996</v>
      </c>
      <c r="AH424">
        <v>83.251032967786202</v>
      </c>
      <c r="AI424">
        <v>99.953423729055004</v>
      </c>
      <c r="AJ424">
        <v>1898156.33</v>
      </c>
      <c r="AL424">
        <v>1304007.7</v>
      </c>
      <c r="AM424">
        <v>15029413.92</v>
      </c>
      <c r="AN424">
        <v>15029413.92</v>
      </c>
      <c r="AR424">
        <v>392194.75</v>
      </c>
      <c r="AS424">
        <v>423384.29</v>
      </c>
      <c r="AT424">
        <v>73.597052623165098</v>
      </c>
    </row>
    <row r="425" spans="1:48" x14ac:dyDescent="0.2">
      <c r="A425" t="s">
        <v>712</v>
      </c>
      <c r="B425" t="s">
        <v>60</v>
      </c>
      <c r="C425">
        <v>5670951</v>
      </c>
      <c r="D425">
        <v>233123</v>
      </c>
      <c r="F425">
        <v>10925082</v>
      </c>
      <c r="G425">
        <v>2158045</v>
      </c>
      <c r="H425">
        <v>-3192752</v>
      </c>
      <c r="I425">
        <v>3.4138798394237502</v>
      </c>
      <c r="L425">
        <v>515086</v>
      </c>
      <c r="M425">
        <v>1499254</v>
      </c>
      <c r="N425">
        <v>22014153</v>
      </c>
      <c r="O425">
        <v>88435245</v>
      </c>
      <c r="P425">
        <v>19.102699381903701</v>
      </c>
      <c r="Q425">
        <v>378778</v>
      </c>
      <c r="R425">
        <v>56</v>
      </c>
      <c r="S425" t="s">
        <v>102</v>
      </c>
      <c r="T425" t="s">
        <v>369</v>
      </c>
      <c r="U425" t="s">
        <v>713</v>
      </c>
      <c r="V425" t="s">
        <v>714</v>
      </c>
      <c r="W425" t="s">
        <v>659</v>
      </c>
      <c r="X425" t="s">
        <v>531</v>
      </c>
      <c r="Y425" t="s">
        <v>715</v>
      </c>
      <c r="Z425" t="s">
        <v>661</v>
      </c>
      <c r="AA425" t="s">
        <v>534</v>
      </c>
      <c r="AB425" t="s">
        <v>58</v>
      </c>
      <c r="AC425" t="s">
        <v>716</v>
      </c>
      <c r="AD425">
        <v>53.237508135760599</v>
      </c>
      <c r="AE425">
        <v>3019073</v>
      </c>
      <c r="AF425">
        <v>85177143</v>
      </c>
      <c r="AG425">
        <v>69946674</v>
      </c>
      <c r="AH425">
        <v>79.093662261013705</v>
      </c>
      <c r="AI425">
        <v>96.315833127391699</v>
      </c>
      <c r="AK425">
        <v>93.042508833619806</v>
      </c>
      <c r="AL425">
        <v>1758702</v>
      </c>
      <c r="AM425">
        <v>17606211</v>
      </c>
      <c r="AN425">
        <v>16893519</v>
      </c>
      <c r="AO425">
        <v>213310</v>
      </c>
      <c r="AP425">
        <v>213310</v>
      </c>
      <c r="AQ425">
        <v>-160422</v>
      </c>
      <c r="AS425">
        <v>138085</v>
      </c>
      <c r="AT425">
        <v>78.488971521546702</v>
      </c>
      <c r="AU425">
        <v>25206905</v>
      </c>
      <c r="AV425">
        <v>106.53663037277499</v>
      </c>
    </row>
    <row r="426" spans="1:48" x14ac:dyDescent="0.2">
      <c r="A426" t="s">
        <v>712</v>
      </c>
      <c r="B426" t="s">
        <v>87</v>
      </c>
      <c r="C426">
        <v>16549729</v>
      </c>
      <c r="D426">
        <v>922458</v>
      </c>
      <c r="E426">
        <v>0</v>
      </c>
      <c r="F426">
        <v>1122566</v>
      </c>
      <c r="G426">
        <v>16131406</v>
      </c>
      <c r="H426">
        <v>-14802116</v>
      </c>
      <c r="I426">
        <v>5.5395705251879104</v>
      </c>
      <c r="L426">
        <v>845898</v>
      </c>
      <c r="M426">
        <v>1098045</v>
      </c>
      <c r="N426">
        <v>24831922</v>
      </c>
      <c r="O426">
        <v>99570589</v>
      </c>
      <c r="P426">
        <v>23.052407573887098</v>
      </c>
      <c r="Q426">
        <v>409293</v>
      </c>
      <c r="R426">
        <v>86644</v>
      </c>
      <c r="S426" t="s">
        <v>102</v>
      </c>
      <c r="T426" t="s">
        <v>369</v>
      </c>
      <c r="U426" t="s">
        <v>713</v>
      </c>
      <c r="V426" t="s">
        <v>714</v>
      </c>
      <c r="W426" t="s">
        <v>659</v>
      </c>
      <c r="X426" t="s">
        <v>531</v>
      </c>
      <c r="Y426" t="s">
        <v>715</v>
      </c>
      <c r="Z426" t="s">
        <v>661</v>
      </c>
      <c r="AA426" t="s">
        <v>534</v>
      </c>
      <c r="AB426" t="s">
        <v>58</v>
      </c>
      <c r="AC426" t="s">
        <v>716</v>
      </c>
      <c r="AD426">
        <v>33.328539699955201</v>
      </c>
      <c r="AE426">
        <v>5515783</v>
      </c>
      <c r="AF426">
        <v>94054807</v>
      </c>
      <c r="AG426">
        <v>75861828</v>
      </c>
      <c r="AH426">
        <v>76.188991912059507</v>
      </c>
      <c r="AI426">
        <v>94.460430479124696</v>
      </c>
      <c r="AK426">
        <v>95.045561254514098</v>
      </c>
      <c r="AL426">
        <v>14834599</v>
      </c>
      <c r="AM426">
        <v>35810654</v>
      </c>
      <c r="AN426">
        <v>22953418</v>
      </c>
      <c r="AO426">
        <v>2308196</v>
      </c>
      <c r="AP426">
        <v>2308196</v>
      </c>
      <c r="AQ426">
        <v>3064154</v>
      </c>
      <c r="AR426">
        <v>44046</v>
      </c>
      <c r="AS426">
        <v>315699</v>
      </c>
      <c r="AT426">
        <v>79.660965016652696</v>
      </c>
      <c r="AU426">
        <v>39634038</v>
      </c>
      <c r="AV426">
        <v>151.70148273229699</v>
      </c>
    </row>
    <row r="427" spans="1:48" x14ac:dyDescent="0.2">
      <c r="A427" t="s">
        <v>717</v>
      </c>
      <c r="B427" t="s">
        <v>62</v>
      </c>
      <c r="C427">
        <v>32623.87</v>
      </c>
      <c r="D427">
        <v>0</v>
      </c>
      <c r="E427">
        <v>0</v>
      </c>
      <c r="F427">
        <v>49517.36</v>
      </c>
      <c r="G427">
        <v>140692</v>
      </c>
      <c r="I427">
        <v>4.722893676</v>
      </c>
      <c r="J427">
        <v>1414729.94</v>
      </c>
      <c r="K427">
        <v>51.902568979999998</v>
      </c>
      <c r="L427">
        <v>2620</v>
      </c>
      <c r="M427">
        <v>231470.44</v>
      </c>
      <c r="N427">
        <v>804146.48</v>
      </c>
      <c r="O427">
        <v>2725741.65</v>
      </c>
      <c r="P427">
        <v>38.922017789999998</v>
      </c>
      <c r="Q427">
        <v>133780.24</v>
      </c>
      <c r="S427" t="s">
        <v>85</v>
      </c>
      <c r="T427" t="s">
        <v>369</v>
      </c>
      <c r="U427" t="s">
        <v>718</v>
      </c>
      <c r="V427" t="s">
        <v>714</v>
      </c>
      <c r="W427" t="s">
        <v>659</v>
      </c>
      <c r="X427" t="s">
        <v>531</v>
      </c>
      <c r="Y427" t="s">
        <v>715</v>
      </c>
      <c r="Z427" t="s">
        <v>661</v>
      </c>
      <c r="AA427" t="s">
        <v>534</v>
      </c>
      <c r="AB427" t="s">
        <v>58</v>
      </c>
      <c r="AC427" t="s">
        <v>719</v>
      </c>
      <c r="AD427">
        <v>394.6002727</v>
      </c>
      <c r="AE427">
        <v>128733.88</v>
      </c>
      <c r="AF427">
        <v>2597007.77</v>
      </c>
      <c r="AH427">
        <v>35.626574150000003</v>
      </c>
      <c r="AI427">
        <v>95.277106320000001</v>
      </c>
      <c r="AJ427">
        <v>361855.74</v>
      </c>
      <c r="AK427">
        <v>111.4716468</v>
      </c>
      <c r="AL427">
        <v>60800</v>
      </c>
      <c r="AM427">
        <v>1060913.6499999999</v>
      </c>
      <c r="AN427">
        <v>1060913.6499999999</v>
      </c>
      <c r="AO427">
        <v>19432.36</v>
      </c>
      <c r="AS427">
        <v>143500</v>
      </c>
      <c r="AU427">
        <v>1038435.95</v>
      </c>
      <c r="AV427">
        <v>143.94910419999999</v>
      </c>
    </row>
    <row r="428" spans="1:48" x14ac:dyDescent="0.2">
      <c r="A428" t="s">
        <v>717</v>
      </c>
      <c r="B428" t="s">
        <v>60</v>
      </c>
      <c r="C428">
        <v>1447959</v>
      </c>
      <c r="F428">
        <v>2869574</v>
      </c>
      <c r="H428">
        <v>-240126</v>
      </c>
      <c r="I428">
        <v>14.1958238639576</v>
      </c>
      <c r="N428">
        <v>3773548</v>
      </c>
      <c r="O428">
        <v>7075440</v>
      </c>
      <c r="P428">
        <v>18.290834209603901</v>
      </c>
      <c r="S428" t="s">
        <v>85</v>
      </c>
      <c r="T428" t="s">
        <v>369</v>
      </c>
      <c r="U428" t="s">
        <v>718</v>
      </c>
      <c r="V428" t="s">
        <v>714</v>
      </c>
      <c r="W428" t="s">
        <v>659</v>
      </c>
      <c r="X428" t="s">
        <v>531</v>
      </c>
      <c r="Y428" t="s">
        <v>715</v>
      </c>
      <c r="Z428" t="s">
        <v>661</v>
      </c>
      <c r="AA428" t="s">
        <v>534</v>
      </c>
      <c r="AB428" t="s">
        <v>58</v>
      </c>
      <c r="AC428" t="s">
        <v>719</v>
      </c>
      <c r="AD428">
        <v>69.367779060042494</v>
      </c>
      <c r="AE428">
        <v>1004417</v>
      </c>
      <c r="AF428">
        <v>6071022</v>
      </c>
      <c r="AG428">
        <v>4301320</v>
      </c>
      <c r="AH428">
        <v>60.792261682665703</v>
      </c>
      <c r="AI428">
        <v>85.804162002645796</v>
      </c>
      <c r="AK428">
        <v>223.76418336154899</v>
      </c>
      <c r="AM428">
        <v>2869574</v>
      </c>
      <c r="AN428">
        <v>1294157</v>
      </c>
      <c r="AO428">
        <v>866141</v>
      </c>
      <c r="AP428">
        <v>866141</v>
      </c>
      <c r="AQ428">
        <v>1202552</v>
      </c>
      <c r="AT428">
        <v>74.090598692115904</v>
      </c>
      <c r="AU428">
        <v>4013674</v>
      </c>
      <c r="AV428">
        <v>238.003196166972</v>
      </c>
    </row>
    <row r="429" spans="1:48" x14ac:dyDescent="0.2">
      <c r="A429" t="s">
        <v>720</v>
      </c>
      <c r="B429" t="s">
        <v>95</v>
      </c>
      <c r="C429">
        <v>176798332</v>
      </c>
      <c r="D429">
        <v>1634156</v>
      </c>
      <c r="E429">
        <v>287097</v>
      </c>
      <c r="F429">
        <v>24107549</v>
      </c>
      <c r="G429">
        <v>3609405</v>
      </c>
      <c r="H429">
        <v>-6788611</v>
      </c>
      <c r="I429">
        <v>5.4336950301886802</v>
      </c>
      <c r="L429">
        <v>1993810</v>
      </c>
      <c r="M429">
        <v>7563804</v>
      </c>
      <c r="N429">
        <v>59286145</v>
      </c>
      <c r="O429">
        <v>90109437</v>
      </c>
      <c r="P429">
        <v>44.529035288501497</v>
      </c>
      <c r="Q429">
        <v>2676305</v>
      </c>
      <c r="R429">
        <v>3610007</v>
      </c>
      <c r="S429" t="s">
        <v>85</v>
      </c>
      <c r="T429" t="s">
        <v>369</v>
      </c>
      <c r="U429" t="s">
        <v>721</v>
      </c>
      <c r="V429" t="s">
        <v>722</v>
      </c>
      <c r="W429" t="s">
        <v>659</v>
      </c>
      <c r="X429" t="s">
        <v>531</v>
      </c>
      <c r="Y429" t="s">
        <v>723</v>
      </c>
      <c r="Z429" t="s">
        <v>661</v>
      </c>
      <c r="AA429" t="s">
        <v>534</v>
      </c>
      <c r="AB429" t="s">
        <v>58</v>
      </c>
      <c r="AC429" t="s">
        <v>724</v>
      </c>
      <c r="AD429">
        <v>2.76941074308326</v>
      </c>
      <c r="AE429">
        <v>4896272</v>
      </c>
      <c r="AF429">
        <v>85211188</v>
      </c>
      <c r="AG429">
        <v>59917770</v>
      </c>
      <c r="AH429">
        <v>66.494444971396305</v>
      </c>
      <c r="AI429">
        <v>94.564110970974099</v>
      </c>
      <c r="AK429">
        <v>250.47194741610701</v>
      </c>
      <c r="AL429">
        <v>5726713</v>
      </c>
      <c r="AM429">
        <v>53417653</v>
      </c>
      <c r="AN429">
        <v>40124863</v>
      </c>
      <c r="AO429">
        <v>2185698</v>
      </c>
      <c r="AP429">
        <v>2185698</v>
      </c>
      <c r="AQ429">
        <v>6104848</v>
      </c>
      <c r="AR429">
        <v>1748240</v>
      </c>
      <c r="AS429">
        <v>460567</v>
      </c>
      <c r="AT429">
        <v>72.481909002112303</v>
      </c>
      <c r="AU429">
        <v>66074756</v>
      </c>
      <c r="AV429">
        <v>279.15245307928302</v>
      </c>
    </row>
    <row r="430" spans="1:48" x14ac:dyDescent="0.2">
      <c r="A430" t="s">
        <v>720</v>
      </c>
      <c r="B430" t="s">
        <v>114</v>
      </c>
      <c r="C430">
        <v>29426532</v>
      </c>
      <c r="D430">
        <v>2123757</v>
      </c>
      <c r="E430">
        <v>207789</v>
      </c>
      <c r="F430">
        <v>8953032</v>
      </c>
      <c r="G430">
        <v>12916366</v>
      </c>
      <c r="H430">
        <v>-11085848</v>
      </c>
      <c r="I430">
        <v>12.375504942984399</v>
      </c>
      <c r="L430">
        <v>4052420</v>
      </c>
      <c r="M430">
        <v>7749195</v>
      </c>
      <c r="N430">
        <v>56184021</v>
      </c>
      <c r="O430">
        <v>92998371</v>
      </c>
      <c r="P430">
        <v>46.840319385809501</v>
      </c>
      <c r="Q430">
        <v>3024972</v>
      </c>
      <c r="R430">
        <v>950688</v>
      </c>
      <c r="S430" t="s">
        <v>85</v>
      </c>
      <c r="T430" t="s">
        <v>369</v>
      </c>
      <c r="U430" t="s">
        <v>721</v>
      </c>
      <c r="V430" t="s">
        <v>722</v>
      </c>
      <c r="W430" t="s">
        <v>659</v>
      </c>
      <c r="X430" t="s">
        <v>531</v>
      </c>
      <c r="Y430" t="s">
        <v>723</v>
      </c>
      <c r="Z430" t="s">
        <v>661</v>
      </c>
      <c r="AA430" t="s">
        <v>534</v>
      </c>
      <c r="AB430" t="s">
        <v>58</v>
      </c>
      <c r="AC430" t="s">
        <v>724</v>
      </c>
      <c r="AD430">
        <v>39.111024024169801</v>
      </c>
      <c r="AE430">
        <v>11509018</v>
      </c>
      <c r="AF430">
        <v>81489353</v>
      </c>
      <c r="AG430">
        <v>58287054</v>
      </c>
      <c r="AH430">
        <v>62.675349442411203</v>
      </c>
      <c r="AI430">
        <v>87.624495057015594</v>
      </c>
      <c r="AK430">
        <v>248.207241993933</v>
      </c>
      <c r="AL430">
        <v>4288718</v>
      </c>
      <c r="AM430">
        <v>46175098</v>
      </c>
      <c r="AN430">
        <v>43560734</v>
      </c>
      <c r="AO430">
        <v>6416882</v>
      </c>
      <c r="AP430">
        <v>6416882</v>
      </c>
      <c r="AQ430">
        <v>8610995</v>
      </c>
      <c r="AR430">
        <v>1262609</v>
      </c>
      <c r="AS430">
        <v>645552</v>
      </c>
      <c r="AT430">
        <v>74.859917223311399</v>
      </c>
      <c r="AU430">
        <v>67269869</v>
      </c>
      <c r="AV430">
        <v>297.18180287920597</v>
      </c>
    </row>
    <row r="431" spans="1:48" x14ac:dyDescent="0.2">
      <c r="A431" t="s">
        <v>725</v>
      </c>
      <c r="B431" t="s">
        <v>88</v>
      </c>
      <c r="C431">
        <v>54965801</v>
      </c>
      <c r="D431">
        <v>6630684</v>
      </c>
      <c r="E431">
        <v>86917603</v>
      </c>
      <c r="F431">
        <v>47325304</v>
      </c>
      <c r="G431">
        <v>24348181</v>
      </c>
      <c r="H431">
        <v>-68034365</v>
      </c>
      <c r="I431">
        <v>-6.0098601127972584</v>
      </c>
      <c r="L431">
        <v>1354969</v>
      </c>
      <c r="M431">
        <v>6428490</v>
      </c>
      <c r="N431">
        <v>4731186</v>
      </c>
      <c r="O431">
        <v>521156107</v>
      </c>
      <c r="P431">
        <v>38.394242782997843</v>
      </c>
      <c r="Q431">
        <v>2418000</v>
      </c>
      <c r="R431">
        <v>156000</v>
      </c>
      <c r="S431" t="s">
        <v>60</v>
      </c>
      <c r="T431" t="s">
        <v>369</v>
      </c>
      <c r="U431" t="s">
        <v>726</v>
      </c>
      <c r="V431" t="s">
        <v>722</v>
      </c>
      <c r="W431" t="s">
        <v>659</v>
      </c>
      <c r="X431" t="s">
        <v>531</v>
      </c>
      <c r="Y431" t="s">
        <v>723</v>
      </c>
      <c r="Z431" t="s">
        <v>661</v>
      </c>
      <c r="AA431" t="s">
        <v>534</v>
      </c>
      <c r="AB431" t="s">
        <v>89</v>
      </c>
      <c r="AC431" t="s">
        <v>727</v>
      </c>
      <c r="AD431">
        <v>-56.982255202648638</v>
      </c>
      <c r="AE431">
        <v>-31320753</v>
      </c>
      <c r="AF431">
        <v>552476860</v>
      </c>
      <c r="AG431">
        <v>369847649</v>
      </c>
      <c r="AH431">
        <v>70.966768696044468</v>
      </c>
      <c r="AI431">
        <v>106.0098601127973</v>
      </c>
      <c r="AK431">
        <v>3.0828928473130999</v>
      </c>
      <c r="AL431">
        <v>22529188</v>
      </c>
      <c r="AM431">
        <v>205925772</v>
      </c>
      <c r="AN431">
        <v>200093941</v>
      </c>
      <c r="AO431">
        <v>-42430409</v>
      </c>
      <c r="AP431">
        <v>-42430409</v>
      </c>
      <c r="AQ431">
        <v>-70306143</v>
      </c>
      <c r="AR431">
        <v>3676275</v>
      </c>
      <c r="AS431">
        <v>4141078</v>
      </c>
      <c r="AU431">
        <v>72765551</v>
      </c>
      <c r="AV431">
        <v>47.414833555200801</v>
      </c>
    </row>
    <row r="432" spans="1:48" x14ac:dyDescent="0.2">
      <c r="A432" t="s">
        <v>728</v>
      </c>
      <c r="B432" t="s">
        <v>87</v>
      </c>
      <c r="C432">
        <v>7726667</v>
      </c>
      <c r="D432">
        <v>2051446</v>
      </c>
      <c r="E432">
        <v>141280</v>
      </c>
      <c r="F432">
        <v>2101983</v>
      </c>
      <c r="G432">
        <v>1486248</v>
      </c>
      <c r="H432">
        <v>-51854369</v>
      </c>
      <c r="I432">
        <v>2.4023227149007198</v>
      </c>
      <c r="L432">
        <v>2971589</v>
      </c>
      <c r="M432">
        <v>701300</v>
      </c>
      <c r="N432">
        <v>28239197</v>
      </c>
      <c r="O432">
        <v>98010479</v>
      </c>
      <c r="P432">
        <v>11.045691348983199</v>
      </c>
      <c r="Q432">
        <v>266909</v>
      </c>
      <c r="R432">
        <v>0</v>
      </c>
      <c r="S432" t="s">
        <v>102</v>
      </c>
      <c r="T432" t="s">
        <v>369</v>
      </c>
      <c r="U432" t="s">
        <v>729</v>
      </c>
      <c r="V432" t="s">
        <v>722</v>
      </c>
      <c r="W432" t="s">
        <v>659</v>
      </c>
      <c r="X432" t="s">
        <v>531</v>
      </c>
      <c r="Y432" t="s">
        <v>723</v>
      </c>
      <c r="Z432" t="s">
        <v>661</v>
      </c>
      <c r="AA432" t="s">
        <v>534</v>
      </c>
      <c r="AB432" t="s">
        <v>58</v>
      </c>
      <c r="AC432" t="s">
        <v>730</v>
      </c>
      <c r="AD432">
        <v>30.472751058121201</v>
      </c>
      <c r="AE432">
        <v>2354528</v>
      </c>
      <c r="AF432">
        <v>95655952</v>
      </c>
      <c r="AG432">
        <v>71406466</v>
      </c>
      <c r="AH432">
        <v>72.855950433626603</v>
      </c>
      <c r="AI432">
        <v>97.597678305398304</v>
      </c>
      <c r="AK432">
        <v>106.277870926422</v>
      </c>
      <c r="AL432">
        <v>468241</v>
      </c>
      <c r="AM432">
        <v>10780011</v>
      </c>
      <c r="AN432">
        <v>10825935</v>
      </c>
      <c r="AO432">
        <v>1036462</v>
      </c>
      <c r="AP432">
        <v>1036462</v>
      </c>
      <c r="AQ432">
        <v>-3823590</v>
      </c>
      <c r="AR432">
        <v>464084</v>
      </c>
      <c r="AS432">
        <v>126931</v>
      </c>
      <c r="AT432">
        <v>84.943576774897195</v>
      </c>
      <c r="AU432">
        <v>80093566</v>
      </c>
      <c r="AV432">
        <v>301.43115150848098</v>
      </c>
    </row>
    <row r="433" spans="1:48" x14ac:dyDescent="0.2">
      <c r="A433" t="s">
        <v>728</v>
      </c>
      <c r="B433" t="s">
        <v>88</v>
      </c>
      <c r="C433">
        <v>6977216</v>
      </c>
      <c r="D433">
        <v>1014214</v>
      </c>
      <c r="E433">
        <v>4585884</v>
      </c>
      <c r="F433">
        <v>1833048</v>
      </c>
      <c r="G433">
        <v>1236712</v>
      </c>
      <c r="H433">
        <v>-26774255</v>
      </c>
      <c r="I433">
        <v>-2.34017634358195</v>
      </c>
      <c r="L433">
        <v>2072837</v>
      </c>
      <c r="M433">
        <v>735200</v>
      </c>
      <c r="N433">
        <v>23509591</v>
      </c>
      <c r="O433">
        <v>105105498</v>
      </c>
      <c r="P433">
        <v>13.264311825057909</v>
      </c>
      <c r="Q433">
        <v>350000</v>
      </c>
      <c r="R433">
        <v>0</v>
      </c>
      <c r="S433" t="s">
        <v>102</v>
      </c>
      <c r="T433" t="s">
        <v>369</v>
      </c>
      <c r="U433" t="s">
        <v>729</v>
      </c>
      <c r="V433" t="s">
        <v>722</v>
      </c>
      <c r="W433" t="s">
        <v>659</v>
      </c>
      <c r="X433" t="s">
        <v>531</v>
      </c>
      <c r="Y433" t="s">
        <v>723</v>
      </c>
      <c r="Z433" t="s">
        <v>661</v>
      </c>
      <c r="AA433" t="s">
        <v>534</v>
      </c>
      <c r="AB433" t="s">
        <v>89</v>
      </c>
      <c r="AC433" t="s">
        <v>730</v>
      </c>
      <c r="AD433">
        <v>-35.252656647006489</v>
      </c>
      <c r="AE433">
        <v>-2459654</v>
      </c>
      <c r="AF433">
        <v>107565152</v>
      </c>
      <c r="AG433">
        <v>81264702</v>
      </c>
      <c r="AH433">
        <v>77.317270310635891</v>
      </c>
      <c r="AI433">
        <v>102.3401763435819</v>
      </c>
      <c r="AK433">
        <v>78.682106636171497</v>
      </c>
      <c r="AL433">
        <v>257419</v>
      </c>
      <c r="AM433">
        <v>12382715</v>
      </c>
      <c r="AN433">
        <v>13941521</v>
      </c>
      <c r="AO433">
        <v>-3920258</v>
      </c>
      <c r="AP433">
        <v>-3920258</v>
      </c>
      <c r="AQ433">
        <v>-21413029</v>
      </c>
      <c r="AR433">
        <v>152598</v>
      </c>
      <c r="AS433">
        <v>144803</v>
      </c>
      <c r="AU433">
        <v>50283846</v>
      </c>
      <c r="AV433">
        <v>168.29041955892899</v>
      </c>
    </row>
    <row r="434" spans="1:48" x14ac:dyDescent="0.2">
      <c r="A434" t="s">
        <v>731</v>
      </c>
      <c r="B434" t="s">
        <v>102</v>
      </c>
      <c r="C434">
        <v>246112.48</v>
      </c>
      <c r="D434">
        <v>0</v>
      </c>
      <c r="E434">
        <v>0</v>
      </c>
      <c r="F434">
        <v>181924.83</v>
      </c>
      <c r="I434">
        <v>9.4874394768118098</v>
      </c>
      <c r="J434">
        <v>1323195.54</v>
      </c>
      <c r="K434">
        <v>79.142709074470105</v>
      </c>
      <c r="L434">
        <v>219994.36</v>
      </c>
      <c r="N434">
        <v>485999.21</v>
      </c>
      <c r="O434">
        <v>1671910.85</v>
      </c>
      <c r="P434">
        <v>78.671290996167698</v>
      </c>
      <c r="R434">
        <v>26460</v>
      </c>
      <c r="U434" t="s">
        <v>732</v>
      </c>
      <c r="V434" t="s">
        <v>733</v>
      </c>
      <c r="W434" t="s">
        <v>659</v>
      </c>
      <c r="X434" t="s">
        <v>531</v>
      </c>
      <c r="Y434" t="s">
        <v>734</v>
      </c>
      <c r="Z434" t="s">
        <v>661</v>
      </c>
      <c r="AA434" t="s">
        <v>534</v>
      </c>
      <c r="AB434" t="s">
        <v>58</v>
      </c>
      <c r="AC434" t="s">
        <v>735</v>
      </c>
      <c r="AD434">
        <v>64.450827524065403</v>
      </c>
      <c r="AE434">
        <v>158621.53</v>
      </c>
      <c r="AF434">
        <v>1508599.32</v>
      </c>
      <c r="AH434">
        <v>9.9875103986555196</v>
      </c>
      <c r="AI434">
        <v>90.232043173833105</v>
      </c>
      <c r="AJ434">
        <v>89781.95</v>
      </c>
      <c r="AK434">
        <v>115.974939986053</v>
      </c>
      <c r="AL434">
        <v>12491.47</v>
      </c>
      <c r="AM434">
        <v>1315313.8500000001</v>
      </c>
      <c r="AN434">
        <v>1315313.8500000001</v>
      </c>
      <c r="AO434">
        <v>105439.67</v>
      </c>
      <c r="AU434">
        <v>1398000.92</v>
      </c>
      <c r="AV434">
        <v>333.60768795785998</v>
      </c>
    </row>
    <row r="435" spans="1:48" x14ac:dyDescent="0.2">
      <c r="A435" t="s">
        <v>736</v>
      </c>
      <c r="B435" t="s">
        <v>63</v>
      </c>
      <c r="C435">
        <v>677318.11</v>
      </c>
      <c r="D435">
        <v>0</v>
      </c>
      <c r="E435">
        <v>0</v>
      </c>
      <c r="F435">
        <v>106438.41</v>
      </c>
      <c r="G435">
        <v>196298.14</v>
      </c>
      <c r="I435">
        <v>17.253676748947498</v>
      </c>
      <c r="J435">
        <v>2187681.5</v>
      </c>
      <c r="K435">
        <v>44.590933761616498</v>
      </c>
      <c r="L435">
        <v>1054536.33</v>
      </c>
      <c r="M435">
        <v>280587.76</v>
      </c>
      <c r="N435">
        <v>1389332.46</v>
      </c>
      <c r="O435">
        <v>4906112.78</v>
      </c>
      <c r="P435">
        <v>44.812988991255899</v>
      </c>
      <c r="Q435">
        <v>212887.23</v>
      </c>
      <c r="T435" t="s">
        <v>369</v>
      </c>
      <c r="U435" t="s">
        <v>737</v>
      </c>
      <c r="V435" t="s">
        <v>738</v>
      </c>
      <c r="W435" t="s">
        <v>650</v>
      </c>
      <c r="X435" t="s">
        <v>531</v>
      </c>
      <c r="Y435" t="s">
        <v>739</v>
      </c>
      <c r="Z435" t="s">
        <v>652</v>
      </c>
      <c r="AA435" t="s">
        <v>534</v>
      </c>
      <c r="AB435" t="s">
        <v>58</v>
      </c>
      <c r="AC435" t="s">
        <v>740</v>
      </c>
      <c r="AD435">
        <v>124.975964395814</v>
      </c>
      <c r="AE435">
        <v>846484.84</v>
      </c>
      <c r="AF435">
        <v>4060307.44</v>
      </c>
      <c r="AH435">
        <v>34.661361575956299</v>
      </c>
      <c r="AI435">
        <v>82.760173319945594</v>
      </c>
      <c r="AJ435">
        <v>972101.2</v>
      </c>
      <c r="AK435">
        <v>123.182712883436</v>
      </c>
      <c r="AL435">
        <v>127205.31</v>
      </c>
      <c r="AM435">
        <v>2198575.7799999998</v>
      </c>
      <c r="AN435">
        <v>2198575.7799999998</v>
      </c>
      <c r="AO435">
        <v>806484.84</v>
      </c>
      <c r="AR435">
        <v>64489.85</v>
      </c>
      <c r="AU435">
        <v>1705520.05</v>
      </c>
      <c r="AV435">
        <v>151.21692804621699</v>
      </c>
    </row>
    <row r="436" spans="1:48" x14ac:dyDescent="0.2">
      <c r="A436" t="s">
        <v>736</v>
      </c>
      <c r="B436" t="s">
        <v>49</v>
      </c>
      <c r="C436">
        <v>1468394.66</v>
      </c>
      <c r="D436">
        <v>101494.66</v>
      </c>
      <c r="E436">
        <v>458806.48</v>
      </c>
      <c r="F436">
        <v>345331.21</v>
      </c>
      <c r="G436">
        <v>171897.72</v>
      </c>
      <c r="H436">
        <v>-2814412.3</v>
      </c>
      <c r="I436">
        <v>9.5881145760000006</v>
      </c>
      <c r="J436">
        <v>2015417.83</v>
      </c>
      <c r="K436">
        <v>44.213942019999998</v>
      </c>
      <c r="L436">
        <v>454831.46</v>
      </c>
      <c r="M436">
        <v>192890.8</v>
      </c>
      <c r="N436">
        <v>843592.51</v>
      </c>
      <c r="O436">
        <v>4558331.01</v>
      </c>
      <c r="P436">
        <v>52.604265130000002</v>
      </c>
      <c r="Q436">
        <v>214241.2</v>
      </c>
      <c r="T436" t="s">
        <v>369</v>
      </c>
      <c r="U436" t="s">
        <v>737</v>
      </c>
      <c r="V436" t="s">
        <v>738</v>
      </c>
      <c r="W436" t="s">
        <v>650</v>
      </c>
      <c r="X436" t="s">
        <v>531</v>
      </c>
      <c r="Y436" t="s">
        <v>739</v>
      </c>
      <c r="Z436" t="s">
        <v>652</v>
      </c>
      <c r="AA436" t="s">
        <v>534</v>
      </c>
      <c r="AB436" t="s">
        <v>58</v>
      </c>
      <c r="AC436" t="s">
        <v>740</v>
      </c>
      <c r="AD436">
        <v>29.764341420000001</v>
      </c>
      <c r="AE436">
        <v>437058</v>
      </c>
      <c r="AF436">
        <v>4110873.53</v>
      </c>
      <c r="AH436">
        <v>37.781988320000004</v>
      </c>
      <c r="AI436">
        <v>90.183743149999998</v>
      </c>
      <c r="AJ436">
        <v>538620.30000000005</v>
      </c>
      <c r="AK436">
        <v>73.875613389999998</v>
      </c>
      <c r="AL436">
        <v>330667.48</v>
      </c>
      <c r="AM436">
        <v>2397876.5299999998</v>
      </c>
      <c r="AN436">
        <v>2397876.5299999998</v>
      </c>
      <c r="AO436">
        <v>34336.43</v>
      </c>
      <c r="AR436">
        <v>56136.52</v>
      </c>
      <c r="AS436">
        <v>17175</v>
      </c>
      <c r="AU436">
        <v>3658004.81</v>
      </c>
      <c r="AV436">
        <v>320.34109590000003</v>
      </c>
    </row>
    <row r="437" spans="1:48" x14ac:dyDescent="0.2">
      <c r="A437" t="s">
        <v>741</v>
      </c>
      <c r="B437" t="s">
        <v>84</v>
      </c>
      <c r="C437">
        <v>11163158.16</v>
      </c>
      <c r="D437">
        <v>0</v>
      </c>
      <c r="E437">
        <v>0</v>
      </c>
      <c r="F437">
        <v>1692788.79</v>
      </c>
      <c r="G437">
        <v>1948818.86</v>
      </c>
      <c r="H437">
        <v>267849.05000001698</v>
      </c>
      <c r="J437">
        <v>20845175.440000001</v>
      </c>
      <c r="K437">
        <v>13.475318491509499</v>
      </c>
      <c r="L437">
        <v>24751</v>
      </c>
      <c r="M437">
        <v>2874174.04</v>
      </c>
      <c r="N437">
        <v>3615662.1800000099</v>
      </c>
      <c r="O437">
        <v>154691523.27000001</v>
      </c>
      <c r="P437">
        <v>11.7368216992153</v>
      </c>
      <c r="Q437">
        <v>789870.16</v>
      </c>
      <c r="R437">
        <v>3047.5</v>
      </c>
      <c r="S437" t="s">
        <v>63</v>
      </c>
      <c r="T437" t="s">
        <v>251</v>
      </c>
      <c r="U437" t="s">
        <v>742</v>
      </c>
      <c r="V437" t="s">
        <v>743</v>
      </c>
      <c r="W437" t="s">
        <v>650</v>
      </c>
      <c r="X437" t="s">
        <v>531</v>
      </c>
      <c r="Y437" t="s">
        <v>744</v>
      </c>
      <c r="Z437" t="s">
        <v>652</v>
      </c>
      <c r="AA437" t="s">
        <v>534</v>
      </c>
      <c r="AB437" t="s">
        <v>58</v>
      </c>
      <c r="AC437" t="s">
        <v>745</v>
      </c>
      <c r="AF437">
        <v>157189526.5</v>
      </c>
      <c r="AH437">
        <v>87.509691454601494</v>
      </c>
      <c r="AI437">
        <v>101.614828774839</v>
      </c>
      <c r="AK437">
        <v>8.28069410082486</v>
      </c>
      <c r="AL437">
        <v>4576112.54</v>
      </c>
      <c r="AM437">
        <v>18155868.27</v>
      </c>
      <c r="AN437">
        <v>18155868.27</v>
      </c>
      <c r="AR437">
        <v>135082.97</v>
      </c>
      <c r="AS437">
        <v>1004626.78</v>
      </c>
      <c r="AT437">
        <v>79.755951608782894</v>
      </c>
      <c r="AU437">
        <v>3347813.1299999901</v>
      </c>
      <c r="AV437">
        <v>7.66725845948773</v>
      </c>
    </row>
    <row r="438" spans="1:48" x14ac:dyDescent="0.2">
      <c r="A438" t="s">
        <v>741</v>
      </c>
      <c r="B438" t="s">
        <v>50</v>
      </c>
      <c r="C438">
        <v>27707958</v>
      </c>
      <c r="D438">
        <v>3869112</v>
      </c>
      <c r="E438">
        <v>187330</v>
      </c>
      <c r="F438">
        <v>8951682</v>
      </c>
      <c r="G438">
        <v>17552437</v>
      </c>
      <c r="H438">
        <v>-19570637</v>
      </c>
      <c r="I438">
        <v>-1.938793114402646</v>
      </c>
      <c r="L438">
        <v>10200</v>
      </c>
      <c r="M438">
        <v>3086044</v>
      </c>
      <c r="N438">
        <v>20491584</v>
      </c>
      <c r="O438">
        <v>197291757</v>
      </c>
      <c r="P438">
        <v>14.68960053916495</v>
      </c>
      <c r="Q438">
        <v>536401</v>
      </c>
      <c r="R438">
        <v>1158681</v>
      </c>
      <c r="S438" t="s">
        <v>63</v>
      </c>
      <c r="T438" t="s">
        <v>251</v>
      </c>
      <c r="U438" t="s">
        <v>742</v>
      </c>
      <c r="V438" t="s">
        <v>743</v>
      </c>
      <c r="W438" t="s">
        <v>650</v>
      </c>
      <c r="X438" t="s">
        <v>531</v>
      </c>
      <c r="Y438" t="s">
        <v>744</v>
      </c>
      <c r="Z438" t="s">
        <v>652</v>
      </c>
      <c r="AA438" t="s">
        <v>534</v>
      </c>
      <c r="AB438" t="s">
        <v>58</v>
      </c>
      <c r="AC438" t="s">
        <v>745</v>
      </c>
      <c r="AD438">
        <v>-13.804983391414121</v>
      </c>
      <c r="AE438">
        <v>-3825079</v>
      </c>
      <c r="AF438">
        <v>201108036</v>
      </c>
      <c r="AG438">
        <v>164465442</v>
      </c>
      <c r="AH438">
        <v>83.361537502045763</v>
      </c>
      <c r="AI438">
        <v>101.9343327151778</v>
      </c>
      <c r="AK438">
        <v>36.681628376103298</v>
      </c>
      <c r="AL438">
        <v>7480914</v>
      </c>
      <c r="AM438">
        <v>47301252</v>
      </c>
      <c r="AN438">
        <v>28981371</v>
      </c>
      <c r="AO438">
        <v>-7247518</v>
      </c>
      <c r="AP438">
        <v>-7247518</v>
      </c>
      <c r="AQ438">
        <v>-16510449</v>
      </c>
      <c r="AR438">
        <v>3101626</v>
      </c>
      <c r="AS438">
        <v>1366825</v>
      </c>
      <c r="AT438">
        <v>79.924679506608499</v>
      </c>
      <c r="AU438">
        <v>40062221</v>
      </c>
      <c r="AV438">
        <v>71.714685533500997</v>
      </c>
    </row>
    <row r="439" spans="1:48" x14ac:dyDescent="0.2">
      <c r="A439" t="s">
        <v>746</v>
      </c>
      <c r="B439" t="s">
        <v>84</v>
      </c>
      <c r="D439">
        <v>0</v>
      </c>
      <c r="E439">
        <v>0</v>
      </c>
      <c r="F439">
        <v>3778297.73</v>
      </c>
      <c r="G439">
        <v>1434898.06</v>
      </c>
      <c r="I439">
        <v>5.2530648466017098</v>
      </c>
      <c r="J439">
        <v>12219086.060000001</v>
      </c>
      <c r="K439">
        <v>9.5207768408991793</v>
      </c>
      <c r="L439">
        <v>403821.48</v>
      </c>
      <c r="M439">
        <v>6451926.4000000004</v>
      </c>
      <c r="N439">
        <v>17549369.98</v>
      </c>
      <c r="O439">
        <v>128341271.56</v>
      </c>
      <c r="P439">
        <v>12.779908443039</v>
      </c>
      <c r="Q439">
        <v>405696.68</v>
      </c>
      <c r="R439">
        <v>40829.31</v>
      </c>
      <c r="S439" t="s">
        <v>84</v>
      </c>
      <c r="T439" t="s">
        <v>369</v>
      </c>
      <c r="U439" t="s">
        <v>747</v>
      </c>
      <c r="V439" t="s">
        <v>748</v>
      </c>
      <c r="W439" t="s">
        <v>650</v>
      </c>
      <c r="X439" t="s">
        <v>531</v>
      </c>
      <c r="Y439" t="s">
        <v>749</v>
      </c>
      <c r="Z439" t="s">
        <v>652</v>
      </c>
      <c r="AA439" t="s">
        <v>534</v>
      </c>
      <c r="AB439" t="s">
        <v>58</v>
      </c>
      <c r="AC439" t="s">
        <v>750</v>
      </c>
      <c r="AE439">
        <v>6741850.2199999997</v>
      </c>
      <c r="AF439">
        <v>122265221.18000001</v>
      </c>
      <c r="AH439">
        <v>84.478151861938699</v>
      </c>
      <c r="AI439">
        <v>95.265708134145001</v>
      </c>
      <c r="AJ439">
        <v>6261914.9800000004</v>
      </c>
      <c r="AK439">
        <v>51.6726926253126</v>
      </c>
      <c r="AL439">
        <v>3159393.55</v>
      </c>
      <c r="AM439">
        <v>16401897</v>
      </c>
      <c r="AN439">
        <v>16401897</v>
      </c>
      <c r="AO439">
        <v>4068355.4</v>
      </c>
      <c r="AR439">
        <v>229547.01</v>
      </c>
      <c r="AS439">
        <v>281325.98</v>
      </c>
      <c r="AT439">
        <v>81.339174252893699</v>
      </c>
      <c r="AU439">
        <v>21191234.25</v>
      </c>
      <c r="AV439">
        <v>62.395865777470298</v>
      </c>
    </row>
    <row r="440" spans="1:48" x14ac:dyDescent="0.2">
      <c r="A440" t="s">
        <v>746</v>
      </c>
      <c r="B440" t="s">
        <v>95</v>
      </c>
      <c r="C440">
        <v>4429234</v>
      </c>
      <c r="D440">
        <v>240396</v>
      </c>
      <c r="E440">
        <v>1725836</v>
      </c>
      <c r="F440">
        <v>6213670</v>
      </c>
      <c r="G440">
        <v>875383</v>
      </c>
      <c r="H440">
        <v>-8192425</v>
      </c>
      <c r="I440">
        <v>2.9730130281517</v>
      </c>
      <c r="L440">
        <v>206441</v>
      </c>
      <c r="M440">
        <v>3364683</v>
      </c>
      <c r="N440">
        <v>18845686</v>
      </c>
      <c r="O440">
        <v>140070291</v>
      </c>
      <c r="P440">
        <v>11.5687936994434</v>
      </c>
      <c r="Q440">
        <v>0</v>
      </c>
      <c r="R440">
        <v>0</v>
      </c>
      <c r="S440" t="s">
        <v>84</v>
      </c>
      <c r="T440" t="s">
        <v>369</v>
      </c>
      <c r="U440" t="s">
        <v>747</v>
      </c>
      <c r="V440" t="s">
        <v>748</v>
      </c>
      <c r="W440" t="s">
        <v>650</v>
      </c>
      <c r="X440" t="s">
        <v>531</v>
      </c>
      <c r="Y440" t="s">
        <v>749</v>
      </c>
      <c r="Z440" t="s">
        <v>652</v>
      </c>
      <c r="AA440" t="s">
        <v>534</v>
      </c>
      <c r="AB440" t="s">
        <v>58</v>
      </c>
      <c r="AC440" t="s">
        <v>750</v>
      </c>
      <c r="AD440">
        <v>94.018694880423993</v>
      </c>
      <c r="AE440">
        <v>4164308</v>
      </c>
      <c r="AF440">
        <v>135878983</v>
      </c>
      <c r="AG440">
        <v>117895745</v>
      </c>
      <c r="AH440">
        <v>84.168986983828006</v>
      </c>
      <c r="AI440">
        <v>97.007710935647296</v>
      </c>
      <c r="AK440">
        <v>49.9300687288777</v>
      </c>
      <c r="AL440">
        <v>2537974</v>
      </c>
      <c r="AM440">
        <v>17225722</v>
      </c>
      <c r="AN440">
        <v>16204443</v>
      </c>
      <c r="AO440">
        <v>2041682</v>
      </c>
      <c r="AP440">
        <v>2041682</v>
      </c>
      <c r="AQ440">
        <v>-238274</v>
      </c>
      <c r="AR440">
        <v>376715</v>
      </c>
      <c r="AS440">
        <v>1684624</v>
      </c>
      <c r="AT440">
        <v>82.693387931845095</v>
      </c>
      <c r="AU440">
        <v>27038111</v>
      </c>
      <c r="AV440">
        <v>71.635213519371106</v>
      </c>
    </row>
    <row r="441" spans="1:48" x14ac:dyDescent="0.2">
      <c r="A441" t="s">
        <v>746</v>
      </c>
      <c r="B441" t="s">
        <v>60</v>
      </c>
      <c r="C441">
        <v>3545635</v>
      </c>
      <c r="D441">
        <v>235052</v>
      </c>
      <c r="E441">
        <v>1318272</v>
      </c>
      <c r="F441">
        <v>8336584</v>
      </c>
      <c r="G441">
        <v>939803</v>
      </c>
      <c r="H441">
        <v>-9998848</v>
      </c>
      <c r="I441">
        <v>3.79763001157154</v>
      </c>
      <c r="L441">
        <v>200162</v>
      </c>
      <c r="M441">
        <v>3665351</v>
      </c>
      <c r="N441">
        <v>21879373</v>
      </c>
      <c r="O441">
        <v>140773008</v>
      </c>
      <c r="P441">
        <v>13.266779097311</v>
      </c>
      <c r="Q441">
        <v>525108</v>
      </c>
      <c r="S441" t="s">
        <v>84</v>
      </c>
      <c r="T441" t="s">
        <v>369</v>
      </c>
      <c r="U441" t="s">
        <v>747</v>
      </c>
      <c r="V441" t="s">
        <v>748</v>
      </c>
      <c r="W441" t="s">
        <v>650</v>
      </c>
      <c r="X441" t="s">
        <v>531</v>
      </c>
      <c r="Y441" t="s">
        <v>749</v>
      </c>
      <c r="Z441" t="s">
        <v>652</v>
      </c>
      <c r="AA441" t="s">
        <v>534</v>
      </c>
      <c r="AB441" t="s">
        <v>58</v>
      </c>
      <c r="AC441" t="s">
        <v>750</v>
      </c>
      <c r="AD441">
        <v>150.77801296523799</v>
      </c>
      <c r="AE441">
        <v>5346038</v>
      </c>
      <c r="AF441">
        <v>135441729</v>
      </c>
      <c r="AG441">
        <v>117122804</v>
      </c>
      <c r="AH441">
        <v>83.199759431154604</v>
      </c>
      <c r="AI441">
        <v>96.212854242625795</v>
      </c>
      <c r="AK441">
        <v>58.154708583201902</v>
      </c>
      <c r="AL441">
        <v>2992555</v>
      </c>
      <c r="AM441">
        <v>18767386</v>
      </c>
      <c r="AN441">
        <v>18676044</v>
      </c>
      <c r="AO441">
        <v>2891966</v>
      </c>
      <c r="AP441">
        <v>2891966</v>
      </c>
      <c r="AQ441">
        <v>2803812</v>
      </c>
      <c r="AR441">
        <v>359245</v>
      </c>
      <c r="AS441">
        <v>195254</v>
      </c>
      <c r="AT441">
        <v>83.211774343774294</v>
      </c>
      <c r="AU441">
        <v>31878221</v>
      </c>
      <c r="AV441">
        <v>84.731342731160794</v>
      </c>
    </row>
    <row r="442" spans="1:48" x14ac:dyDescent="0.2">
      <c r="A442" t="s">
        <v>751</v>
      </c>
      <c r="B442" t="s">
        <v>102</v>
      </c>
      <c r="C442">
        <v>660233.22</v>
      </c>
      <c r="D442">
        <v>0</v>
      </c>
      <c r="E442">
        <v>0</v>
      </c>
      <c r="F442">
        <v>35829.440000000002</v>
      </c>
      <c r="G442">
        <v>6998.16</v>
      </c>
      <c r="I442">
        <v>15.3878066441542</v>
      </c>
      <c r="J442">
        <v>1053901.6100000001</v>
      </c>
      <c r="K442">
        <v>48.993250215017497</v>
      </c>
      <c r="L442">
        <v>235565</v>
      </c>
      <c r="N442">
        <v>3728683.34</v>
      </c>
      <c r="O442">
        <v>2151115.9300000002</v>
      </c>
      <c r="P442">
        <v>100</v>
      </c>
      <c r="Q442">
        <v>648083.63</v>
      </c>
      <c r="T442" t="s">
        <v>369</v>
      </c>
      <c r="U442" t="s">
        <v>752</v>
      </c>
      <c r="V442" t="s">
        <v>748</v>
      </c>
      <c r="W442" t="s">
        <v>650</v>
      </c>
      <c r="X442" t="s">
        <v>531</v>
      </c>
      <c r="Y442" t="s">
        <v>749</v>
      </c>
      <c r="Z442" t="s">
        <v>652</v>
      </c>
      <c r="AA442" t="s">
        <v>534</v>
      </c>
      <c r="AB442" t="s">
        <v>58</v>
      </c>
      <c r="AC442" t="s">
        <v>753</v>
      </c>
      <c r="AD442">
        <v>50.135247662939499</v>
      </c>
      <c r="AE442">
        <v>331009.56</v>
      </c>
      <c r="AF442">
        <v>1820106.37</v>
      </c>
      <c r="AH442">
        <v>35.380462270111103</v>
      </c>
      <c r="AI442">
        <v>84.612193355845704</v>
      </c>
      <c r="AJ442">
        <v>322907.44</v>
      </c>
      <c r="AK442">
        <v>737.49865641094402</v>
      </c>
      <c r="AM442">
        <v>2151115.9300000002</v>
      </c>
      <c r="AN442">
        <v>2151115.9300000002</v>
      </c>
      <c r="AO442">
        <v>284984.90000000002</v>
      </c>
      <c r="AU442">
        <v>3773068.07</v>
      </c>
      <c r="AV442">
        <v>746.27754047144003</v>
      </c>
    </row>
    <row r="443" spans="1:48" x14ac:dyDescent="0.2">
      <c r="A443" t="s">
        <v>751</v>
      </c>
      <c r="B443" t="s">
        <v>85</v>
      </c>
      <c r="C443">
        <v>159902.1</v>
      </c>
      <c r="H443">
        <v>8111.3599999998696</v>
      </c>
      <c r="I443">
        <v>8.0773199505977402</v>
      </c>
      <c r="N443">
        <v>2250539.36</v>
      </c>
      <c r="O443">
        <v>5581121</v>
      </c>
      <c r="P443">
        <v>22.022009556861398</v>
      </c>
      <c r="T443" t="s">
        <v>369</v>
      </c>
      <c r="U443" t="s">
        <v>752</v>
      </c>
      <c r="V443" t="s">
        <v>748</v>
      </c>
      <c r="W443" t="s">
        <v>650</v>
      </c>
      <c r="X443" t="s">
        <v>531</v>
      </c>
      <c r="Y443" t="s">
        <v>749</v>
      </c>
      <c r="Z443" t="s">
        <v>652</v>
      </c>
      <c r="AA443" t="s">
        <v>534</v>
      </c>
      <c r="AB443" t="s">
        <v>58</v>
      </c>
      <c r="AC443" t="s">
        <v>753</v>
      </c>
      <c r="AD443">
        <v>281.925628243782</v>
      </c>
      <c r="AE443">
        <v>450805</v>
      </c>
      <c r="AF443">
        <v>5127165.41</v>
      </c>
      <c r="AH443">
        <v>16.789025896410401</v>
      </c>
      <c r="AI443">
        <v>91.866229203774694</v>
      </c>
      <c r="AK443">
        <v>158</v>
      </c>
      <c r="AN443">
        <v>1229075</v>
      </c>
      <c r="AO443">
        <v>319949.3</v>
      </c>
      <c r="AU443">
        <v>2242428</v>
      </c>
      <c r="AV443">
        <v>157</v>
      </c>
    </row>
    <row r="444" spans="1:48" x14ac:dyDescent="0.2">
      <c r="A444" t="s">
        <v>751</v>
      </c>
      <c r="B444" t="s">
        <v>76</v>
      </c>
      <c r="C444">
        <v>153177</v>
      </c>
      <c r="H444">
        <v>-53972</v>
      </c>
      <c r="I444">
        <v>8.1112218629805</v>
      </c>
      <c r="N444">
        <v>2509680</v>
      </c>
      <c r="O444">
        <v>5105507</v>
      </c>
      <c r="P444">
        <v>20.273735791567798</v>
      </c>
      <c r="T444" t="s">
        <v>369</v>
      </c>
      <c r="U444" t="s">
        <v>752</v>
      </c>
      <c r="V444" t="s">
        <v>748</v>
      </c>
      <c r="W444" t="s">
        <v>650</v>
      </c>
      <c r="X444" t="s">
        <v>531</v>
      </c>
      <c r="Y444" t="s">
        <v>749</v>
      </c>
      <c r="Z444" t="s">
        <v>652</v>
      </c>
      <c r="AA444" t="s">
        <v>534</v>
      </c>
      <c r="AB444" t="s">
        <v>58</v>
      </c>
      <c r="AC444" t="s">
        <v>753</v>
      </c>
      <c r="AD444">
        <v>270.353251467257</v>
      </c>
      <c r="AE444">
        <v>414119</v>
      </c>
      <c r="AF444">
        <v>4651379</v>
      </c>
      <c r="AH444">
        <v>15.409556778592201</v>
      </c>
      <c r="AI444">
        <v>91.105134122820701</v>
      </c>
      <c r="AK444">
        <v>194.24020274417501</v>
      </c>
      <c r="AM444">
        <v>1035077</v>
      </c>
      <c r="AN444">
        <v>1035077</v>
      </c>
      <c r="AO444">
        <v>306468</v>
      </c>
      <c r="AP444">
        <v>306468</v>
      </c>
      <c r="AQ444">
        <v>153290</v>
      </c>
      <c r="AU444">
        <v>2563652</v>
      </c>
      <c r="AV444">
        <v>198.41744136523801</v>
      </c>
    </row>
    <row r="445" spans="1:48" x14ac:dyDescent="0.2">
      <c r="A445" t="s">
        <v>751</v>
      </c>
      <c r="B445" t="s">
        <v>127</v>
      </c>
      <c r="C445">
        <v>404840</v>
      </c>
      <c r="F445">
        <v>570647</v>
      </c>
      <c r="H445">
        <v>-187028</v>
      </c>
      <c r="I445">
        <v>0.59342772045862302</v>
      </c>
      <c r="N445">
        <v>2054673</v>
      </c>
      <c r="O445">
        <v>4886189</v>
      </c>
      <c r="P445">
        <v>12.697134719921801</v>
      </c>
      <c r="T445" t="s">
        <v>369</v>
      </c>
      <c r="U445" t="s">
        <v>752</v>
      </c>
      <c r="V445" t="s">
        <v>748</v>
      </c>
      <c r="W445" t="s">
        <v>650</v>
      </c>
      <c r="X445" t="s">
        <v>531</v>
      </c>
      <c r="Y445" t="s">
        <v>749</v>
      </c>
      <c r="Z445" t="s">
        <v>652</v>
      </c>
      <c r="AA445" t="s">
        <v>534</v>
      </c>
      <c r="AB445" t="s">
        <v>58</v>
      </c>
      <c r="AC445" t="s">
        <v>753</v>
      </c>
      <c r="AD445">
        <v>7.16233573757534</v>
      </c>
      <c r="AE445">
        <v>28996</v>
      </c>
      <c r="AF445">
        <v>4857193</v>
      </c>
      <c r="AG445">
        <v>622221</v>
      </c>
      <c r="AH445">
        <v>12.734280233531701</v>
      </c>
      <c r="AI445">
        <v>99.406572279541393</v>
      </c>
      <c r="AK445">
        <v>152.28595610674699</v>
      </c>
      <c r="AM445">
        <v>570647</v>
      </c>
      <c r="AN445">
        <v>620406</v>
      </c>
      <c r="AO445">
        <v>-302020</v>
      </c>
      <c r="AP445">
        <v>-302020</v>
      </c>
      <c r="AQ445">
        <v>-506916</v>
      </c>
      <c r="AU445">
        <v>2241701</v>
      </c>
      <c r="AV445">
        <v>166.14788829680001</v>
      </c>
    </row>
    <row r="446" spans="1:48" x14ac:dyDescent="0.2">
      <c r="A446" t="s">
        <v>754</v>
      </c>
      <c r="B446" t="s">
        <v>114</v>
      </c>
      <c r="C446">
        <v>9267543</v>
      </c>
      <c r="F446">
        <v>1960061</v>
      </c>
      <c r="G446">
        <v>31162729</v>
      </c>
      <c r="H446">
        <v>-65546622</v>
      </c>
      <c r="I446">
        <v>6.7491517295707997</v>
      </c>
      <c r="N446">
        <v>28728633</v>
      </c>
      <c r="O446">
        <v>16073294</v>
      </c>
      <c r="P446">
        <v>79.597281055146496</v>
      </c>
      <c r="U446" t="s">
        <v>755</v>
      </c>
      <c r="V446" t="s">
        <v>756</v>
      </c>
      <c r="W446" t="s">
        <v>650</v>
      </c>
      <c r="X446" t="s">
        <v>531</v>
      </c>
      <c r="Y446" t="s">
        <v>757</v>
      </c>
      <c r="Z446" t="s">
        <v>652</v>
      </c>
      <c r="AA446" t="s">
        <v>534</v>
      </c>
      <c r="AB446" t="s">
        <v>58</v>
      </c>
      <c r="AC446" t="s">
        <v>758</v>
      </c>
      <c r="AD446">
        <v>11.705486556685001</v>
      </c>
      <c r="AE446">
        <v>1084811</v>
      </c>
      <c r="AF446">
        <v>14988481</v>
      </c>
      <c r="AG446">
        <v>888375</v>
      </c>
      <c r="AH446">
        <v>5.5270251387176801</v>
      </c>
      <c r="AI446">
        <v>93.250835827429</v>
      </c>
      <c r="AK446">
        <v>690.01707911562198</v>
      </c>
      <c r="AM446">
        <v>33122790</v>
      </c>
      <c r="AN446">
        <v>12793905</v>
      </c>
      <c r="AO446">
        <v>1244311</v>
      </c>
      <c r="AP446">
        <v>1244311</v>
      </c>
      <c r="AQ446">
        <v>15737636</v>
      </c>
      <c r="AU446">
        <v>94275255</v>
      </c>
      <c r="AV446">
        <v>2264.3449859929101</v>
      </c>
    </row>
    <row r="447" spans="1:48" x14ac:dyDescent="0.2">
      <c r="A447" t="s">
        <v>759</v>
      </c>
      <c r="B447" t="s">
        <v>84</v>
      </c>
      <c r="C447">
        <v>4567307.66</v>
      </c>
      <c r="D447">
        <v>0</v>
      </c>
      <c r="E447">
        <v>0</v>
      </c>
      <c r="F447">
        <v>3092718.87</v>
      </c>
      <c r="G447">
        <v>3333621.07</v>
      </c>
      <c r="I447">
        <v>8.0673706701190397</v>
      </c>
      <c r="J447">
        <v>8332889.21</v>
      </c>
      <c r="K447">
        <v>8.4830933584269896</v>
      </c>
      <c r="L447">
        <v>1482881.32</v>
      </c>
      <c r="M447">
        <v>435597.61</v>
      </c>
      <c r="N447">
        <v>8827194.0699999593</v>
      </c>
      <c r="O447">
        <v>98229370.560000002</v>
      </c>
      <c r="P447">
        <v>12.6762925172102</v>
      </c>
      <c r="Q447">
        <v>218895.51</v>
      </c>
      <c r="R447">
        <v>278.5</v>
      </c>
      <c r="S447" t="s">
        <v>102</v>
      </c>
      <c r="T447" t="s">
        <v>369</v>
      </c>
      <c r="U447" t="s">
        <v>760</v>
      </c>
      <c r="V447" t="s">
        <v>722</v>
      </c>
      <c r="W447" t="s">
        <v>659</v>
      </c>
      <c r="X447" t="s">
        <v>531</v>
      </c>
      <c r="Y447" t="s">
        <v>723</v>
      </c>
      <c r="Z447" t="s">
        <v>661</v>
      </c>
      <c r="AA447" t="s">
        <v>534</v>
      </c>
      <c r="AB447" t="s">
        <v>58</v>
      </c>
      <c r="AC447" t="s">
        <v>730</v>
      </c>
      <c r="AD447">
        <v>173.50544390521699</v>
      </c>
      <c r="AE447">
        <v>7924527.4299999904</v>
      </c>
      <c r="AF447">
        <v>90287890.629999995</v>
      </c>
      <c r="AH447">
        <v>82.766865242549699</v>
      </c>
      <c r="AI447">
        <v>91.9153712532962</v>
      </c>
      <c r="AJ447">
        <v>7164029.3099999903</v>
      </c>
      <c r="AK447">
        <v>35.196191239228099</v>
      </c>
      <c r="AL447">
        <v>304772.44</v>
      </c>
      <c r="AM447">
        <v>12451842.35</v>
      </c>
      <c r="AN447">
        <v>12451842.35</v>
      </c>
      <c r="AO447">
        <v>5940383.8699999899</v>
      </c>
      <c r="AR447">
        <v>1150296.54</v>
      </c>
      <c r="AS447">
        <v>1217026.43</v>
      </c>
      <c r="AT447">
        <v>87.998899541396398</v>
      </c>
      <c r="AU447">
        <v>14322510.119999999</v>
      </c>
      <c r="AV447">
        <v>57.107366305961399</v>
      </c>
    </row>
    <row r="448" spans="1:48" x14ac:dyDescent="0.2">
      <c r="A448" t="s">
        <v>759</v>
      </c>
      <c r="B448" t="s">
        <v>49</v>
      </c>
      <c r="C448">
        <v>7724904.5499999998</v>
      </c>
      <c r="D448">
        <v>765366.03</v>
      </c>
      <c r="E448">
        <v>2315907.19</v>
      </c>
      <c r="F448">
        <v>2063757.78</v>
      </c>
      <c r="G448">
        <v>1463247.04</v>
      </c>
      <c r="H448">
        <v>-7324396.5499999998</v>
      </c>
      <c r="I448">
        <v>6.7023726620000001</v>
      </c>
      <c r="J448">
        <v>8467522.0099999998</v>
      </c>
      <c r="K448">
        <v>10.14310066</v>
      </c>
      <c r="L448">
        <v>2045179.63</v>
      </c>
      <c r="M448">
        <v>374867.05</v>
      </c>
      <c r="N448">
        <v>14543948.630000001</v>
      </c>
      <c r="O448">
        <v>83480607.120000005</v>
      </c>
      <c r="P448">
        <v>12.83358119</v>
      </c>
      <c r="Q448">
        <v>179705.19</v>
      </c>
      <c r="R448">
        <v>2744.36</v>
      </c>
      <c r="S448" t="s">
        <v>102</v>
      </c>
      <c r="T448" t="s">
        <v>369</v>
      </c>
      <c r="U448" t="s">
        <v>760</v>
      </c>
      <c r="V448" t="s">
        <v>722</v>
      </c>
      <c r="W448" t="s">
        <v>659</v>
      </c>
      <c r="X448" t="s">
        <v>531</v>
      </c>
      <c r="Y448" t="s">
        <v>723</v>
      </c>
      <c r="Z448" t="s">
        <v>661</v>
      </c>
      <c r="AA448" t="s">
        <v>534</v>
      </c>
      <c r="AB448" t="s">
        <v>58</v>
      </c>
      <c r="AC448" t="s">
        <v>730</v>
      </c>
      <c r="AD448">
        <v>72.430427510000001</v>
      </c>
      <c r="AE448">
        <v>5595181.3899999997</v>
      </c>
      <c r="AF448">
        <v>77793666.280000001</v>
      </c>
      <c r="AH448">
        <v>82.187806449999997</v>
      </c>
      <c r="AI448">
        <v>93.187710249999995</v>
      </c>
      <c r="AJ448">
        <v>6133736.4400000004</v>
      </c>
      <c r="AK448">
        <v>67.303956189999994</v>
      </c>
      <c r="AL448">
        <v>281909.15999999997</v>
      </c>
      <c r="AM448">
        <v>10713551.49</v>
      </c>
      <c r="AN448">
        <v>10713551.49</v>
      </c>
      <c r="AO448">
        <v>3446079.88</v>
      </c>
      <c r="AR448">
        <v>954886.08</v>
      </c>
      <c r="AS448">
        <v>265981.98</v>
      </c>
      <c r="AT448">
        <v>87.777367940247302</v>
      </c>
      <c r="AU448">
        <v>21868345.18</v>
      </c>
      <c r="AV448">
        <v>101.1985248</v>
      </c>
    </row>
    <row r="449" spans="1:48" x14ac:dyDescent="0.2">
      <c r="A449" t="s">
        <v>759</v>
      </c>
      <c r="B449" t="s">
        <v>85</v>
      </c>
      <c r="C449">
        <v>1908632</v>
      </c>
      <c r="D449">
        <v>915572.19</v>
      </c>
      <c r="E449">
        <v>1642692.49</v>
      </c>
      <c r="F449">
        <v>1620314.45</v>
      </c>
      <c r="G449">
        <v>926850.53</v>
      </c>
      <c r="H449">
        <v>-6216860</v>
      </c>
      <c r="I449">
        <v>6.7752464594683</v>
      </c>
      <c r="J449">
        <v>7307965.1799999997</v>
      </c>
      <c r="K449">
        <v>8.897716398</v>
      </c>
      <c r="L449">
        <v>2534812.33</v>
      </c>
      <c r="M449">
        <v>374875.26</v>
      </c>
      <c r="N449">
        <v>18050287</v>
      </c>
      <c r="O449">
        <v>82014094</v>
      </c>
      <c r="P449">
        <v>12.316305048739499</v>
      </c>
      <c r="Q449">
        <v>103845.26</v>
      </c>
      <c r="R449">
        <v>16981.43</v>
      </c>
      <c r="S449" t="s">
        <v>102</v>
      </c>
      <c r="T449" t="s">
        <v>369</v>
      </c>
      <c r="U449" t="s">
        <v>760</v>
      </c>
      <c r="V449" t="s">
        <v>722</v>
      </c>
      <c r="W449" t="s">
        <v>659</v>
      </c>
      <c r="X449" t="s">
        <v>531</v>
      </c>
      <c r="Y449" t="s">
        <v>723</v>
      </c>
      <c r="Z449" t="s">
        <v>661</v>
      </c>
      <c r="AA449" t="s">
        <v>534</v>
      </c>
      <c r="AB449" t="s">
        <v>58</v>
      </c>
      <c r="AC449" t="s">
        <v>730</v>
      </c>
      <c r="AD449">
        <v>291.13296853453198</v>
      </c>
      <c r="AE449">
        <v>5556657</v>
      </c>
      <c r="AF449">
        <v>76447388</v>
      </c>
      <c r="AH449">
        <v>83.702269514798303</v>
      </c>
      <c r="AI449">
        <v>93.212500768465503</v>
      </c>
      <c r="AJ449">
        <v>6202311.8499999996</v>
      </c>
      <c r="AK449">
        <v>85</v>
      </c>
      <c r="AL449">
        <v>1119164.48</v>
      </c>
      <c r="AM449">
        <v>10220053.960000001</v>
      </c>
      <c r="AN449">
        <v>10101106</v>
      </c>
      <c r="AO449">
        <v>3613756</v>
      </c>
      <c r="AR449">
        <v>904021.36</v>
      </c>
      <c r="AS449">
        <v>60924.18</v>
      </c>
      <c r="AT449">
        <v>87.1493472562032</v>
      </c>
      <c r="AU449">
        <v>24267147</v>
      </c>
      <c r="AV449">
        <v>114</v>
      </c>
    </row>
    <row r="450" spans="1:48" x14ac:dyDescent="0.2">
      <c r="A450" t="s">
        <v>759</v>
      </c>
      <c r="B450" t="s">
        <v>76</v>
      </c>
      <c r="C450">
        <v>4419889</v>
      </c>
      <c r="H450">
        <v>-4930663</v>
      </c>
      <c r="I450">
        <v>5.7532668496598296</v>
      </c>
      <c r="N450">
        <v>21598813</v>
      </c>
      <c r="O450">
        <v>80305731</v>
      </c>
      <c r="P450">
        <v>10.4695130662592</v>
      </c>
      <c r="S450" t="s">
        <v>102</v>
      </c>
      <c r="T450" t="s">
        <v>369</v>
      </c>
      <c r="U450" t="s">
        <v>760</v>
      </c>
      <c r="V450" t="s">
        <v>722</v>
      </c>
      <c r="W450" t="s">
        <v>659</v>
      </c>
      <c r="X450" t="s">
        <v>531</v>
      </c>
      <c r="Y450" t="s">
        <v>723</v>
      </c>
      <c r="Z450" t="s">
        <v>661</v>
      </c>
      <c r="AA450" t="s">
        <v>534</v>
      </c>
      <c r="AB450" t="s">
        <v>58</v>
      </c>
      <c r="AC450" t="s">
        <v>730</v>
      </c>
      <c r="AD450">
        <v>104.532104765527</v>
      </c>
      <c r="AE450">
        <v>4620203</v>
      </c>
      <c r="AF450">
        <v>75585156</v>
      </c>
      <c r="AH450">
        <v>84.221065119250298</v>
      </c>
      <c r="AI450">
        <v>94.121745806659803</v>
      </c>
      <c r="AK450">
        <v>102.871689250731</v>
      </c>
      <c r="AM450">
        <v>8407619</v>
      </c>
      <c r="AN450">
        <v>8407619</v>
      </c>
      <c r="AO450">
        <v>2273221</v>
      </c>
      <c r="AP450">
        <v>2273221</v>
      </c>
      <c r="AQ450">
        <v>1382325</v>
      </c>
      <c r="AT450">
        <v>87.527506959755499</v>
      </c>
      <c r="AU450">
        <v>26529476</v>
      </c>
      <c r="AV450">
        <v>126.355647926426</v>
      </c>
    </row>
    <row r="451" spans="1:48" x14ac:dyDescent="0.2">
      <c r="A451" t="s">
        <v>759</v>
      </c>
      <c r="B451" t="s">
        <v>95</v>
      </c>
      <c r="C451">
        <v>82284239</v>
      </c>
      <c r="D451">
        <v>913875</v>
      </c>
      <c r="E451">
        <v>57920099</v>
      </c>
      <c r="F451">
        <v>1686677</v>
      </c>
      <c r="G451">
        <v>1036535</v>
      </c>
      <c r="H451">
        <v>-80716721</v>
      </c>
      <c r="I451">
        <v>7.1610487269784597</v>
      </c>
      <c r="L451">
        <v>3040952</v>
      </c>
      <c r="M451">
        <v>679679</v>
      </c>
      <c r="N451">
        <v>32626669</v>
      </c>
      <c r="O451">
        <v>85912961</v>
      </c>
      <c r="P451">
        <v>10.295684023741201</v>
      </c>
      <c r="Q451">
        <v>141842</v>
      </c>
      <c r="R451">
        <v>0</v>
      </c>
      <c r="S451" t="s">
        <v>102</v>
      </c>
      <c r="T451" t="s">
        <v>369</v>
      </c>
      <c r="U451" t="s">
        <v>760</v>
      </c>
      <c r="V451" t="s">
        <v>722</v>
      </c>
      <c r="W451" t="s">
        <v>659</v>
      </c>
      <c r="X451" t="s">
        <v>531</v>
      </c>
      <c r="Y451" t="s">
        <v>723</v>
      </c>
      <c r="Z451" t="s">
        <v>661</v>
      </c>
      <c r="AA451" t="s">
        <v>534</v>
      </c>
      <c r="AB451" t="s">
        <v>58</v>
      </c>
      <c r="AC451" t="s">
        <v>730</v>
      </c>
      <c r="AD451">
        <v>7.4768498497020799</v>
      </c>
      <c r="AE451">
        <v>6152269</v>
      </c>
      <c r="AF451">
        <v>79759823</v>
      </c>
      <c r="AG451">
        <v>66827463</v>
      </c>
      <c r="AH451">
        <v>77.785077155005794</v>
      </c>
      <c r="AI451">
        <v>92.837939784196195</v>
      </c>
      <c r="AK451">
        <v>147.26212268550299</v>
      </c>
      <c r="AL451">
        <v>976791</v>
      </c>
      <c r="AM451">
        <v>66872740</v>
      </c>
      <c r="AN451">
        <v>8845327</v>
      </c>
      <c r="AO451">
        <v>3735673</v>
      </c>
      <c r="AP451">
        <v>3735673</v>
      </c>
      <c r="AQ451">
        <v>-16047050</v>
      </c>
      <c r="AR451">
        <v>433589</v>
      </c>
      <c r="AS451">
        <v>42701</v>
      </c>
      <c r="AT451">
        <v>86.683035192527996</v>
      </c>
      <c r="AU451">
        <v>113343390</v>
      </c>
      <c r="AV451">
        <v>511.581130264043</v>
      </c>
    </row>
    <row r="452" spans="1:48" x14ac:dyDescent="0.2">
      <c r="A452" t="s">
        <v>761</v>
      </c>
      <c r="B452" t="s">
        <v>63</v>
      </c>
      <c r="C452">
        <v>7506778.79</v>
      </c>
      <c r="D452">
        <v>0</v>
      </c>
      <c r="E452">
        <v>0</v>
      </c>
      <c r="F452">
        <v>4430225.3899999997</v>
      </c>
      <c r="G452">
        <v>1096821.78</v>
      </c>
      <c r="I452">
        <v>4.0852473827988902</v>
      </c>
      <c r="J452">
        <v>35834118.759999998</v>
      </c>
      <c r="K452">
        <v>16.0581905943361</v>
      </c>
      <c r="L452">
        <v>2476138.7599999998</v>
      </c>
      <c r="N452">
        <v>26550612.309999902</v>
      </c>
      <c r="O452">
        <v>223151659.27000001</v>
      </c>
      <c r="P452">
        <v>19.607169609731901</v>
      </c>
      <c r="Q452">
        <v>1207622.93</v>
      </c>
      <c r="S452" t="s">
        <v>63</v>
      </c>
      <c r="T452" t="s">
        <v>369</v>
      </c>
      <c r="U452" t="s">
        <v>762</v>
      </c>
      <c r="V452" t="s">
        <v>650</v>
      </c>
      <c r="W452" t="s">
        <v>650</v>
      </c>
      <c r="X452" t="s">
        <v>531</v>
      </c>
      <c r="Y452" t="s">
        <v>763</v>
      </c>
      <c r="Z452" t="s">
        <v>652</v>
      </c>
      <c r="AA452" t="s">
        <v>534</v>
      </c>
      <c r="AB452" t="s">
        <v>58</v>
      </c>
      <c r="AC452" t="s">
        <v>764</v>
      </c>
      <c r="AD452">
        <v>121.440867981138</v>
      </c>
      <c r="AE452">
        <v>9116297.3199999798</v>
      </c>
      <c r="AF452">
        <v>214038981.21000001</v>
      </c>
      <c r="AH452">
        <v>74.009344084766497</v>
      </c>
      <c r="AI452">
        <v>95.916374500727201</v>
      </c>
      <c r="AJ452">
        <v>6574095.7099999804</v>
      </c>
      <c r="AK452">
        <v>44.656447052614801</v>
      </c>
      <c r="AL452">
        <v>4895975.2</v>
      </c>
      <c r="AM452">
        <v>43753724.32</v>
      </c>
      <c r="AN452">
        <v>43753724.32</v>
      </c>
      <c r="AO452">
        <v>5700266.4499999797</v>
      </c>
      <c r="AR452">
        <v>17728.47</v>
      </c>
      <c r="AS452">
        <v>748333.19</v>
      </c>
      <c r="AU452">
        <v>29078147.620000001</v>
      </c>
      <c r="AV452">
        <v>48.907601241707503</v>
      </c>
    </row>
    <row r="453" spans="1:48" x14ac:dyDescent="0.2">
      <c r="A453" t="s">
        <v>761</v>
      </c>
      <c r="B453" t="s">
        <v>102</v>
      </c>
      <c r="C453">
        <v>8830111.8300000001</v>
      </c>
      <c r="D453">
        <v>0</v>
      </c>
      <c r="E453">
        <v>0</v>
      </c>
      <c r="F453">
        <v>16991800.57</v>
      </c>
      <c r="G453">
        <v>1571324.3</v>
      </c>
      <c r="I453">
        <v>3.0452346552598701</v>
      </c>
      <c r="J453">
        <v>33825215.640000001</v>
      </c>
      <c r="K453">
        <v>15.1179821946192</v>
      </c>
      <c r="L453">
        <v>2832283.91</v>
      </c>
      <c r="M453">
        <v>3670038.74</v>
      </c>
      <c r="N453">
        <v>27525441.4500001</v>
      </c>
      <c r="O453">
        <v>223741602.58000001</v>
      </c>
      <c r="P453">
        <v>19.1023175248413</v>
      </c>
      <c r="Q453">
        <v>1049372.6100000001</v>
      </c>
      <c r="R453">
        <v>246.78</v>
      </c>
      <c r="S453" t="s">
        <v>63</v>
      </c>
      <c r="T453" t="s">
        <v>369</v>
      </c>
      <c r="U453" t="s">
        <v>762</v>
      </c>
      <c r="V453" t="s">
        <v>650</v>
      </c>
      <c r="W453" t="s">
        <v>650</v>
      </c>
      <c r="X453" t="s">
        <v>531</v>
      </c>
      <c r="Y453" t="s">
        <v>763</v>
      </c>
      <c r="Z453" t="s">
        <v>652</v>
      </c>
      <c r="AA453" t="s">
        <v>534</v>
      </c>
      <c r="AB453" t="s">
        <v>58</v>
      </c>
      <c r="AC453" t="s">
        <v>764</v>
      </c>
      <c r="AD453">
        <v>77.161614158175098</v>
      </c>
      <c r="AE453">
        <v>6813456.8199999696</v>
      </c>
      <c r="AF453">
        <v>216914547.37</v>
      </c>
      <c r="AH453">
        <v>75.338110899482601</v>
      </c>
      <c r="AI453">
        <v>96.948687623903595</v>
      </c>
      <c r="AJ453">
        <v>7096740.7299999697</v>
      </c>
      <c r="AK453">
        <v>45.682316110858103</v>
      </c>
      <c r="AL453">
        <v>4892778.59</v>
      </c>
      <c r="AM453">
        <v>42739831.359999999</v>
      </c>
      <c r="AN453">
        <v>42739831.359999999</v>
      </c>
      <c r="AO453">
        <v>4320966.7699999698</v>
      </c>
      <c r="AR453">
        <v>7122.23</v>
      </c>
      <c r="AS453">
        <v>1392154.77</v>
      </c>
      <c r="AT453">
        <v>83.258171433751897</v>
      </c>
      <c r="AU453">
        <v>36732936.229999997</v>
      </c>
      <c r="AV453">
        <v>60.963440226272702</v>
      </c>
    </row>
    <row r="454" spans="1:48" x14ac:dyDescent="0.2">
      <c r="A454" t="s">
        <v>761</v>
      </c>
      <c r="B454" t="s">
        <v>62</v>
      </c>
      <c r="D454">
        <v>1498318.61</v>
      </c>
      <c r="E454">
        <v>582903.30000000005</v>
      </c>
      <c r="F454">
        <v>12377061.470000001</v>
      </c>
      <c r="G454">
        <v>1488753.58</v>
      </c>
      <c r="I454">
        <v>3.2419713030000001</v>
      </c>
      <c r="J454">
        <v>31417013.550000001</v>
      </c>
      <c r="K454">
        <v>14.385606279999999</v>
      </c>
      <c r="L454">
        <v>3855175.39</v>
      </c>
      <c r="M454">
        <v>3966662.49</v>
      </c>
      <c r="N454">
        <v>28010766.640000001</v>
      </c>
      <c r="O454">
        <v>218392001.90000001</v>
      </c>
      <c r="P454">
        <v>14.6188772</v>
      </c>
      <c r="Q454">
        <v>1121408.6000000001</v>
      </c>
      <c r="R454">
        <v>1276.49</v>
      </c>
      <c r="S454" t="s">
        <v>63</v>
      </c>
      <c r="T454" t="s">
        <v>369</v>
      </c>
      <c r="U454" t="s">
        <v>762</v>
      </c>
      <c r="V454" t="s">
        <v>650</v>
      </c>
      <c r="W454" t="s">
        <v>650</v>
      </c>
      <c r="X454" t="s">
        <v>531</v>
      </c>
      <c r="Y454" t="s">
        <v>763</v>
      </c>
      <c r="Z454" t="s">
        <v>652</v>
      </c>
      <c r="AA454" t="s">
        <v>534</v>
      </c>
      <c r="AB454" t="s">
        <v>58</v>
      </c>
      <c r="AC454" t="s">
        <v>764</v>
      </c>
      <c r="AE454">
        <v>7080206.0300000003</v>
      </c>
      <c r="AF454">
        <v>211264130.69999999</v>
      </c>
      <c r="AH454">
        <v>80.548181659999997</v>
      </c>
      <c r="AI454">
        <v>96.736203189999998</v>
      </c>
      <c r="AJ454">
        <v>11806410.449999999</v>
      </c>
      <c r="AK454">
        <v>47.731131429999998</v>
      </c>
      <c r="AL454">
        <v>6133818.6799999997</v>
      </c>
      <c r="AM454">
        <v>31926458.579999998</v>
      </c>
      <c r="AN454">
        <v>31926458.579999998</v>
      </c>
      <c r="AO454">
        <v>2726225.07</v>
      </c>
      <c r="AR454">
        <v>60301.98</v>
      </c>
      <c r="AS454">
        <v>840777.99</v>
      </c>
      <c r="AT454">
        <v>82.774328560206399</v>
      </c>
      <c r="AU454">
        <v>35089035.869999997</v>
      </c>
      <c r="AV454">
        <v>59.792700590000003</v>
      </c>
    </row>
    <row r="455" spans="1:48" x14ac:dyDescent="0.2">
      <c r="A455" t="s">
        <v>761</v>
      </c>
      <c r="B455" t="s">
        <v>49</v>
      </c>
      <c r="C455">
        <v>11100614.560000001</v>
      </c>
      <c r="D455">
        <v>1033053.46</v>
      </c>
      <c r="E455">
        <v>372195.02</v>
      </c>
      <c r="F455">
        <v>14063196.66</v>
      </c>
      <c r="G455">
        <v>1743734.86</v>
      </c>
      <c r="H455">
        <v>-12918802.02</v>
      </c>
      <c r="I455">
        <v>3.489337694</v>
      </c>
      <c r="J455">
        <v>30532340.190000001</v>
      </c>
      <c r="K455">
        <v>13.76129588</v>
      </c>
      <c r="L455">
        <v>5762238.9800000004</v>
      </c>
      <c r="M455">
        <v>4046710.96</v>
      </c>
      <c r="N455">
        <v>24449411.16</v>
      </c>
      <c r="O455">
        <v>221871111.90000001</v>
      </c>
      <c r="P455">
        <v>15.745316499999999</v>
      </c>
      <c r="Q455">
        <v>1018670.61</v>
      </c>
      <c r="R455">
        <v>500.86</v>
      </c>
      <c r="S455" t="s">
        <v>63</v>
      </c>
      <c r="T455" t="s">
        <v>369</v>
      </c>
      <c r="U455" t="s">
        <v>762</v>
      </c>
      <c r="V455" t="s">
        <v>650</v>
      </c>
      <c r="W455" t="s">
        <v>650</v>
      </c>
      <c r="X455" t="s">
        <v>531</v>
      </c>
      <c r="Y455" t="s">
        <v>763</v>
      </c>
      <c r="Z455" t="s">
        <v>652</v>
      </c>
      <c r="AA455" t="s">
        <v>534</v>
      </c>
      <c r="AB455" t="s">
        <v>58</v>
      </c>
      <c r="AC455" t="s">
        <v>764</v>
      </c>
      <c r="AD455">
        <v>69.742375960000004</v>
      </c>
      <c r="AE455">
        <v>7741832.3399999999</v>
      </c>
      <c r="AF455">
        <v>214038207.30000001</v>
      </c>
      <c r="AH455">
        <v>80.24801377</v>
      </c>
      <c r="AI455">
        <v>96.469614949999993</v>
      </c>
      <c r="AJ455">
        <v>13055723.460000001</v>
      </c>
      <c r="AK455">
        <v>41.122508580000002</v>
      </c>
      <c r="AL455">
        <v>5969555.5899999999</v>
      </c>
      <c r="AM455">
        <v>34934308.789999999</v>
      </c>
      <c r="AN455">
        <v>34934308.789999999</v>
      </c>
      <c r="AO455">
        <v>2870061.15</v>
      </c>
      <c r="AR455">
        <v>102649.9</v>
      </c>
      <c r="AS455">
        <v>821801.89</v>
      </c>
      <c r="AT455">
        <v>84.396815662897595</v>
      </c>
      <c r="AU455">
        <v>37368213.18</v>
      </c>
      <c r="AV455">
        <v>62.851193309999999</v>
      </c>
    </row>
    <row r="456" spans="1:48" x14ac:dyDescent="0.2">
      <c r="A456" t="s">
        <v>761</v>
      </c>
      <c r="B456" t="s">
        <v>95</v>
      </c>
      <c r="C456">
        <v>10525700</v>
      </c>
      <c r="D456">
        <v>1145776</v>
      </c>
      <c r="E456">
        <v>25618</v>
      </c>
      <c r="F456">
        <v>13473973</v>
      </c>
      <c r="G456">
        <v>7482898</v>
      </c>
      <c r="H456">
        <v>-21316822</v>
      </c>
      <c r="I456">
        <v>3.60690107891643</v>
      </c>
      <c r="L456">
        <v>485810</v>
      </c>
      <c r="M456">
        <v>4476724</v>
      </c>
      <c r="N456">
        <v>26467369</v>
      </c>
      <c r="O456">
        <v>233904585</v>
      </c>
      <c r="P456">
        <v>15.853372861417</v>
      </c>
      <c r="Q456">
        <v>1157506</v>
      </c>
      <c r="R456">
        <v>29869</v>
      </c>
      <c r="S456" t="s">
        <v>63</v>
      </c>
      <c r="T456" t="s">
        <v>369</v>
      </c>
      <c r="U456" t="s">
        <v>762</v>
      </c>
      <c r="V456" t="s">
        <v>650</v>
      </c>
      <c r="W456" t="s">
        <v>650</v>
      </c>
      <c r="X456" t="s">
        <v>531</v>
      </c>
      <c r="Y456" t="s">
        <v>763</v>
      </c>
      <c r="Z456" t="s">
        <v>652</v>
      </c>
      <c r="AA456" t="s">
        <v>534</v>
      </c>
      <c r="AB456" t="s">
        <v>58</v>
      </c>
      <c r="AC456" t="s">
        <v>764</v>
      </c>
      <c r="AD456">
        <v>80.153405474220193</v>
      </c>
      <c r="AE456">
        <v>8436707</v>
      </c>
      <c r="AF456">
        <v>226095611</v>
      </c>
      <c r="AG456">
        <v>188912153</v>
      </c>
      <c r="AH456">
        <v>80.764621608422104</v>
      </c>
      <c r="AI456">
        <v>96.661470317052604</v>
      </c>
      <c r="AK456">
        <v>42.142582060117903</v>
      </c>
      <c r="AL456">
        <v>8710974</v>
      </c>
      <c r="AM456">
        <v>40223565</v>
      </c>
      <c r="AN456">
        <v>37081766</v>
      </c>
      <c r="AO456">
        <v>3833865</v>
      </c>
      <c r="AP456">
        <v>3833865</v>
      </c>
      <c r="AQ456">
        <v>5215741</v>
      </c>
      <c r="AR456">
        <v>1122293</v>
      </c>
      <c r="AS456">
        <v>2112124</v>
      </c>
      <c r="AT456">
        <v>83.9491544958221</v>
      </c>
      <c r="AU456">
        <v>47784191</v>
      </c>
      <c r="AV456">
        <v>76.084222439859701</v>
      </c>
    </row>
    <row r="457" spans="1:48" x14ac:dyDescent="0.2">
      <c r="A457" t="s">
        <v>761</v>
      </c>
      <c r="B457" t="s">
        <v>60</v>
      </c>
      <c r="C457">
        <v>10238211</v>
      </c>
      <c r="D457">
        <v>579399</v>
      </c>
      <c r="E457">
        <v>370208</v>
      </c>
      <c r="F457">
        <v>16371746</v>
      </c>
      <c r="G457">
        <v>4882514</v>
      </c>
      <c r="H457">
        <v>-21256960</v>
      </c>
      <c r="I457">
        <v>3.8531414287680099</v>
      </c>
      <c r="L457">
        <v>754630</v>
      </c>
      <c r="M457">
        <v>4310284</v>
      </c>
      <c r="N457">
        <v>30848627</v>
      </c>
      <c r="O457">
        <v>241428823</v>
      </c>
      <c r="P457">
        <v>17.814601200288301</v>
      </c>
      <c r="Q457">
        <v>1180503</v>
      </c>
      <c r="R457">
        <v>43250</v>
      </c>
      <c r="S457" t="s">
        <v>63</v>
      </c>
      <c r="T457" t="s">
        <v>369</v>
      </c>
      <c r="U457" t="s">
        <v>762</v>
      </c>
      <c r="V457" t="s">
        <v>650</v>
      </c>
      <c r="W457" t="s">
        <v>650</v>
      </c>
      <c r="X457" t="s">
        <v>531</v>
      </c>
      <c r="Y457" t="s">
        <v>763</v>
      </c>
      <c r="Z457" t="s">
        <v>652</v>
      </c>
      <c r="AA457" t="s">
        <v>534</v>
      </c>
      <c r="AB457" t="s">
        <v>58</v>
      </c>
      <c r="AC457" t="s">
        <v>764</v>
      </c>
      <c r="AD457">
        <v>90.861518677432997</v>
      </c>
      <c r="AE457">
        <v>9302594</v>
      </c>
      <c r="AF457">
        <v>238863463</v>
      </c>
      <c r="AG457">
        <v>195344450</v>
      </c>
      <c r="AH457">
        <v>80.911818055791997</v>
      </c>
      <c r="AI457">
        <v>98.937425959285704</v>
      </c>
      <c r="AK457">
        <v>46.4931119247819</v>
      </c>
      <c r="AL457">
        <v>8214473</v>
      </c>
      <c r="AM457">
        <v>40018761</v>
      </c>
      <c r="AN457">
        <v>43009582</v>
      </c>
      <c r="AO457">
        <v>5371482</v>
      </c>
      <c r="AP457">
        <v>5371482</v>
      </c>
      <c r="AQ457">
        <v>-2466482</v>
      </c>
      <c r="AR457">
        <v>1433520</v>
      </c>
      <c r="AS457">
        <v>1878234</v>
      </c>
      <c r="AT457">
        <v>83.193147953998405</v>
      </c>
      <c r="AU457">
        <v>52105587</v>
      </c>
      <c r="AV457">
        <v>78.530266137856302</v>
      </c>
    </row>
    <row r="458" spans="1:48" x14ac:dyDescent="0.2">
      <c r="A458" t="s">
        <v>765</v>
      </c>
      <c r="B458" t="s">
        <v>127</v>
      </c>
      <c r="C458">
        <v>2020427</v>
      </c>
      <c r="F458">
        <v>2882618</v>
      </c>
      <c r="H458">
        <v>602831</v>
      </c>
      <c r="I458">
        <v>20.202116589991601</v>
      </c>
      <c r="N458">
        <v>6881849</v>
      </c>
      <c r="O458">
        <v>5260726</v>
      </c>
      <c r="P458">
        <v>54.2555533209675</v>
      </c>
      <c r="T458" t="s">
        <v>369</v>
      </c>
      <c r="U458" t="s">
        <v>766</v>
      </c>
      <c r="V458" t="s">
        <v>767</v>
      </c>
      <c r="W458" t="s">
        <v>659</v>
      </c>
      <c r="X458" t="s">
        <v>531</v>
      </c>
      <c r="Y458" t="s">
        <v>768</v>
      </c>
      <c r="Z458" t="s">
        <v>661</v>
      </c>
      <c r="AA458" t="s">
        <v>534</v>
      </c>
      <c r="AB458" t="s">
        <v>58</v>
      </c>
      <c r="AC458" t="s">
        <v>769</v>
      </c>
      <c r="AD458">
        <v>52.601653016911797</v>
      </c>
      <c r="AE458">
        <v>1062778</v>
      </c>
      <c r="AF458">
        <v>4197945</v>
      </c>
      <c r="AG458">
        <v>1993637</v>
      </c>
      <c r="AH458">
        <v>37.896613509238101</v>
      </c>
      <c r="AI458">
        <v>79.797826383658801</v>
      </c>
      <c r="AK458">
        <v>590.16152903384898</v>
      </c>
      <c r="AM458">
        <v>2882618</v>
      </c>
      <c r="AN458">
        <v>2854236</v>
      </c>
      <c r="AO458">
        <v>885506</v>
      </c>
      <c r="AP458">
        <v>885506</v>
      </c>
      <c r="AQ458">
        <v>-912165</v>
      </c>
      <c r="AU458">
        <v>6279018</v>
      </c>
      <c r="AV458">
        <v>538.465006092267</v>
      </c>
    </row>
    <row r="459" spans="1:48" x14ac:dyDescent="0.2">
      <c r="A459" t="s">
        <v>770</v>
      </c>
      <c r="B459" t="s">
        <v>62</v>
      </c>
      <c r="C459">
        <v>7642861.2800000003</v>
      </c>
      <c r="D459">
        <v>0</v>
      </c>
      <c r="E459">
        <v>0</v>
      </c>
      <c r="F459">
        <v>1389476.28</v>
      </c>
      <c r="G459">
        <v>401791.84</v>
      </c>
      <c r="I459">
        <v>4.156537557</v>
      </c>
      <c r="J459">
        <v>18319958.829999998</v>
      </c>
      <c r="K459">
        <v>13.42251289</v>
      </c>
      <c r="L459">
        <v>5296457.82</v>
      </c>
      <c r="M459">
        <v>2398646.66</v>
      </c>
      <c r="N459">
        <v>19885301.710000001</v>
      </c>
      <c r="O459">
        <v>136486803.80000001</v>
      </c>
      <c r="P459">
        <v>13.978749069999999</v>
      </c>
      <c r="Q459">
        <v>764955.96</v>
      </c>
      <c r="R459">
        <v>3259.61</v>
      </c>
      <c r="S459" t="s">
        <v>67</v>
      </c>
      <c r="T459" t="s">
        <v>369</v>
      </c>
      <c r="U459" t="s">
        <v>771</v>
      </c>
      <c r="V459" t="s">
        <v>767</v>
      </c>
      <c r="W459" t="s">
        <v>659</v>
      </c>
      <c r="X459" t="s">
        <v>531</v>
      </c>
      <c r="Y459" t="s">
        <v>768</v>
      </c>
      <c r="Z459" t="s">
        <v>661</v>
      </c>
      <c r="AA459" t="s">
        <v>534</v>
      </c>
      <c r="AB459" t="s">
        <v>58</v>
      </c>
      <c r="AC459" t="s">
        <v>772</v>
      </c>
      <c r="AD459">
        <v>74.227766959999997</v>
      </c>
      <c r="AE459">
        <v>5673125.2599999998</v>
      </c>
      <c r="AF459">
        <v>130794456.90000001</v>
      </c>
      <c r="AH459">
        <v>80.489026370000005</v>
      </c>
      <c r="AI459">
        <v>95.829379299999999</v>
      </c>
      <c r="AJ459">
        <v>7934235.1200000001</v>
      </c>
      <c r="AK459">
        <v>54.732507669999997</v>
      </c>
      <c r="AL459">
        <v>1780047.27</v>
      </c>
      <c r="AM459">
        <v>19079147.82</v>
      </c>
      <c r="AN459">
        <v>19079147.82</v>
      </c>
      <c r="AO459">
        <v>2536821.4500000002</v>
      </c>
      <c r="AR459">
        <v>218360.31</v>
      </c>
      <c r="AS459">
        <v>264260</v>
      </c>
      <c r="AT459">
        <v>82.682262271590602</v>
      </c>
      <c r="AU459">
        <v>23806612.539999999</v>
      </c>
      <c r="AV459">
        <v>65.525563680000005</v>
      </c>
    </row>
    <row r="460" spans="1:48" x14ac:dyDescent="0.2">
      <c r="A460" t="s">
        <v>773</v>
      </c>
      <c r="B460" t="s">
        <v>88</v>
      </c>
      <c r="C460">
        <v>25328992</v>
      </c>
      <c r="D460">
        <v>0</v>
      </c>
      <c r="E460">
        <v>22768839</v>
      </c>
      <c r="F460">
        <v>10393150</v>
      </c>
      <c r="G460">
        <v>15804109</v>
      </c>
      <c r="H460">
        <v>-42305709</v>
      </c>
      <c r="I460">
        <v>-0.46879713389734251</v>
      </c>
      <c r="L460">
        <v>0</v>
      </c>
      <c r="M460">
        <v>12020419</v>
      </c>
      <c r="N460">
        <v>9718017</v>
      </c>
      <c r="O460">
        <v>221178400</v>
      </c>
      <c r="P460">
        <v>35.814937172888492</v>
      </c>
      <c r="Q460">
        <v>865500</v>
      </c>
      <c r="R460">
        <v>0</v>
      </c>
      <c r="S460" t="s">
        <v>60</v>
      </c>
      <c r="T460" t="s">
        <v>369</v>
      </c>
      <c r="U460" t="s">
        <v>774</v>
      </c>
      <c r="V460" t="s">
        <v>767</v>
      </c>
      <c r="W460" t="s">
        <v>659</v>
      </c>
      <c r="X460" t="s">
        <v>531</v>
      </c>
      <c r="Y460" t="s">
        <v>768</v>
      </c>
      <c r="Z460" t="s">
        <v>661</v>
      </c>
      <c r="AA460" t="s">
        <v>534</v>
      </c>
      <c r="AB460" t="s">
        <v>89</v>
      </c>
      <c r="AC460" t="s">
        <v>775</v>
      </c>
      <c r="AD460">
        <v>-4.0936409944777914</v>
      </c>
      <c r="AE460">
        <v>-1036878</v>
      </c>
      <c r="AF460">
        <v>222215278</v>
      </c>
      <c r="AG460">
        <v>175759517</v>
      </c>
      <c r="AH460">
        <v>79.465045863429708</v>
      </c>
      <c r="AI460">
        <v>100.4687971338973</v>
      </c>
      <c r="AK460">
        <v>15.7436795142411</v>
      </c>
      <c r="AL460">
        <v>24714518</v>
      </c>
      <c r="AM460">
        <v>88914648</v>
      </c>
      <c r="AN460">
        <v>79214905</v>
      </c>
      <c r="AO460">
        <v>-5525166</v>
      </c>
      <c r="AP460">
        <v>-5525166</v>
      </c>
      <c r="AQ460">
        <v>-16666127</v>
      </c>
      <c r="AR460">
        <v>74583</v>
      </c>
      <c r="AS460">
        <v>2273530</v>
      </c>
      <c r="AU460">
        <v>52023726</v>
      </c>
      <c r="AV460">
        <v>84.281069819150801</v>
      </c>
    </row>
    <row r="461" spans="1:48" x14ac:dyDescent="0.2">
      <c r="A461" t="s">
        <v>776</v>
      </c>
      <c r="B461" t="s">
        <v>84</v>
      </c>
      <c r="C461">
        <v>220986.4</v>
      </c>
      <c r="D461">
        <v>0</v>
      </c>
      <c r="E461">
        <v>0</v>
      </c>
      <c r="F461">
        <v>218561.11</v>
      </c>
      <c r="G461">
        <v>11429.41</v>
      </c>
      <c r="I461">
        <v>6.6665346217576396</v>
      </c>
      <c r="J461">
        <v>1442226.99</v>
      </c>
      <c r="K461">
        <v>24.933062540654301</v>
      </c>
      <c r="N461">
        <v>1980010.36</v>
      </c>
      <c r="O461">
        <v>5784395.6699999999</v>
      </c>
      <c r="P461">
        <v>6.6042624293714702</v>
      </c>
      <c r="R461">
        <v>152026.15</v>
      </c>
      <c r="U461" t="s">
        <v>777</v>
      </c>
      <c r="V461" t="s">
        <v>778</v>
      </c>
      <c r="X461" t="s">
        <v>779</v>
      </c>
      <c r="Y461" t="s">
        <v>780</v>
      </c>
      <c r="AA461" t="s">
        <v>781</v>
      </c>
      <c r="AB461" t="s">
        <v>58</v>
      </c>
      <c r="AC461" t="s">
        <v>782</v>
      </c>
      <c r="AD461">
        <v>174.49885603819999</v>
      </c>
      <c r="AE461">
        <v>385618.74</v>
      </c>
      <c r="AF461">
        <v>5330937.38</v>
      </c>
      <c r="AH461">
        <v>66.062114488789803</v>
      </c>
      <c r="AI461">
        <v>92.160662653977795</v>
      </c>
      <c r="AJ461">
        <v>426325.3</v>
      </c>
      <c r="AK461">
        <v>133.71076769241699</v>
      </c>
      <c r="AM461">
        <v>382016.67</v>
      </c>
      <c r="AN461">
        <v>382016.67</v>
      </c>
      <c r="AO461">
        <v>264554.58</v>
      </c>
      <c r="AU461">
        <v>2084058.17</v>
      </c>
      <c r="AV461">
        <v>140.73715140882001</v>
      </c>
    </row>
    <row r="462" spans="1:48" x14ac:dyDescent="0.2">
      <c r="A462" t="s">
        <v>776</v>
      </c>
      <c r="B462" t="s">
        <v>86</v>
      </c>
      <c r="C462">
        <v>139789</v>
      </c>
      <c r="H462">
        <v>-11798</v>
      </c>
      <c r="I462">
        <v>9.0023121180937693</v>
      </c>
      <c r="N462">
        <v>2666419</v>
      </c>
      <c r="O462">
        <v>5826692</v>
      </c>
      <c r="P462">
        <v>6.0557173778878299</v>
      </c>
      <c r="U462" t="s">
        <v>777</v>
      </c>
      <c r="V462" t="s">
        <v>778</v>
      </c>
      <c r="X462" t="s">
        <v>779</v>
      </c>
      <c r="Y462" t="s">
        <v>780</v>
      </c>
      <c r="AA462" t="s">
        <v>781</v>
      </c>
      <c r="AB462" t="s">
        <v>58</v>
      </c>
      <c r="AC462" t="s">
        <v>782</v>
      </c>
      <c r="AD462">
        <v>375.23481819027302</v>
      </c>
      <c r="AE462">
        <v>524537</v>
      </c>
      <c r="AF462">
        <v>5302156</v>
      </c>
      <c r="AH462">
        <v>64.823488181630296</v>
      </c>
      <c r="AI462">
        <v>90.997705044303004</v>
      </c>
      <c r="AK462">
        <v>181.04160647</v>
      </c>
      <c r="AM462">
        <v>352848</v>
      </c>
      <c r="AN462">
        <v>352848</v>
      </c>
      <c r="AO462">
        <v>284896</v>
      </c>
      <c r="AP462">
        <v>284896</v>
      </c>
      <c r="AQ462">
        <v>393268</v>
      </c>
      <c r="AU462">
        <v>2678217</v>
      </c>
      <c r="AV462">
        <v>181.8426542</v>
      </c>
    </row>
    <row r="463" spans="1:48" x14ac:dyDescent="0.2">
      <c r="A463" t="s">
        <v>776</v>
      </c>
      <c r="B463" t="s">
        <v>127</v>
      </c>
      <c r="C463">
        <v>156902</v>
      </c>
      <c r="D463">
        <v>15379</v>
      </c>
      <c r="F463">
        <v>157190</v>
      </c>
      <c r="G463">
        <v>25000</v>
      </c>
      <c r="H463">
        <v>109779</v>
      </c>
      <c r="I463">
        <v>-0.91073013248533996</v>
      </c>
      <c r="L463">
        <v>55528</v>
      </c>
      <c r="N463">
        <v>2460317</v>
      </c>
      <c r="O463">
        <v>5864196</v>
      </c>
      <c r="P463">
        <v>5.1794824047490904</v>
      </c>
      <c r="R463">
        <v>22809</v>
      </c>
      <c r="U463" t="s">
        <v>777</v>
      </c>
      <c r="V463" t="s">
        <v>778</v>
      </c>
      <c r="X463" t="s">
        <v>779</v>
      </c>
      <c r="Y463" t="s">
        <v>780</v>
      </c>
      <c r="AA463" t="s">
        <v>781</v>
      </c>
      <c r="AB463" t="s">
        <v>58</v>
      </c>
      <c r="AC463" t="s">
        <v>782</v>
      </c>
      <c r="AD463">
        <v>-34.038444379294098</v>
      </c>
      <c r="AE463">
        <v>-53407</v>
      </c>
      <c r="AF463">
        <v>5917603</v>
      </c>
      <c r="AG463">
        <v>4107892</v>
      </c>
      <c r="AH463">
        <v>70.0503871289432</v>
      </c>
      <c r="AI463">
        <v>100.910730132485</v>
      </c>
      <c r="AK463">
        <v>149.67447461412999</v>
      </c>
      <c r="AM463">
        <v>275906</v>
      </c>
      <c r="AN463">
        <v>303735</v>
      </c>
      <c r="AO463">
        <v>-57979</v>
      </c>
      <c r="AP463">
        <v>-57979</v>
      </c>
      <c r="AQ463">
        <v>-192756</v>
      </c>
      <c r="AU463">
        <v>2350538</v>
      </c>
      <c r="AV463">
        <v>142.99602051709101</v>
      </c>
    </row>
    <row r="464" spans="1:48" x14ac:dyDescent="0.2">
      <c r="A464" t="s">
        <v>776</v>
      </c>
      <c r="B464" t="s">
        <v>50</v>
      </c>
      <c r="C464">
        <v>278519</v>
      </c>
      <c r="D464">
        <v>28896</v>
      </c>
      <c r="F464">
        <v>264860</v>
      </c>
      <c r="H464">
        <v>-497586</v>
      </c>
      <c r="I464">
        <v>4.9438561332559843</v>
      </c>
      <c r="L464">
        <v>569826</v>
      </c>
      <c r="N464">
        <v>2439338</v>
      </c>
      <c r="O464">
        <v>6333194</v>
      </c>
      <c r="P464">
        <v>8.5022344175782383</v>
      </c>
      <c r="U464" t="s">
        <v>777</v>
      </c>
      <c r="V464" t="s">
        <v>778</v>
      </c>
      <c r="X464" t="s">
        <v>779</v>
      </c>
      <c r="Y464" t="s">
        <v>780</v>
      </c>
      <c r="AA464" t="s">
        <v>781</v>
      </c>
      <c r="AB464" t="s">
        <v>58</v>
      </c>
      <c r="AC464" t="s">
        <v>782</v>
      </c>
      <c r="AD464">
        <v>112.41746523576489</v>
      </c>
      <c r="AE464">
        <v>313104</v>
      </c>
      <c r="AF464">
        <v>6020091</v>
      </c>
      <c r="AG464">
        <v>4213574</v>
      </c>
      <c r="AH464">
        <v>66.531579484222334</v>
      </c>
      <c r="AI464">
        <v>95.056159656565086</v>
      </c>
      <c r="AK464">
        <v>145.87182818332801</v>
      </c>
      <c r="AM464">
        <v>863582</v>
      </c>
      <c r="AN464">
        <v>538463</v>
      </c>
      <c r="AO464">
        <v>126915</v>
      </c>
      <c r="AP464">
        <v>126915</v>
      </c>
      <c r="AQ464">
        <v>394295</v>
      </c>
      <c r="AU464">
        <v>2936924</v>
      </c>
      <c r="AV464">
        <v>175.627351812456</v>
      </c>
    </row>
    <row r="465" spans="1:48" x14ac:dyDescent="0.2">
      <c r="A465" t="s">
        <v>776</v>
      </c>
      <c r="B465" t="s">
        <v>88</v>
      </c>
      <c r="C465">
        <v>528820</v>
      </c>
      <c r="D465">
        <v>28896</v>
      </c>
      <c r="F465">
        <v>172050</v>
      </c>
      <c r="G465">
        <v>25000</v>
      </c>
      <c r="H465">
        <v>-148727</v>
      </c>
      <c r="I465">
        <v>-11.355046526456441</v>
      </c>
      <c r="L465">
        <v>100000</v>
      </c>
      <c r="N465">
        <v>1049088</v>
      </c>
      <c r="O465">
        <v>5904705</v>
      </c>
      <c r="P465">
        <v>5.6894628944206351</v>
      </c>
      <c r="U465" t="s">
        <v>777</v>
      </c>
      <c r="V465" t="s">
        <v>778</v>
      </c>
      <c r="X465" t="s">
        <v>779</v>
      </c>
      <c r="Y465" t="s">
        <v>780</v>
      </c>
      <c r="AA465" t="s">
        <v>781</v>
      </c>
      <c r="AB465" t="s">
        <v>89</v>
      </c>
      <c r="AC465" t="s">
        <v>782</v>
      </c>
      <c r="AD465">
        <v>-126.7883211678832</v>
      </c>
      <c r="AE465">
        <v>-670482</v>
      </c>
      <c r="AF465">
        <v>6575187</v>
      </c>
      <c r="AG465">
        <v>4504255</v>
      </c>
      <c r="AH465">
        <v>76.28247304480071</v>
      </c>
      <c r="AI465">
        <v>111.35504652645641</v>
      </c>
      <c r="AK465">
        <v>57.4389260716083</v>
      </c>
      <c r="AM465">
        <v>325946</v>
      </c>
      <c r="AN465">
        <v>335946</v>
      </c>
      <c r="AO465">
        <v>-759635</v>
      </c>
      <c r="AP465">
        <v>-759635</v>
      </c>
      <c r="AQ465">
        <v>-1199302</v>
      </c>
      <c r="AU465">
        <v>1197815</v>
      </c>
      <c r="AV465">
        <v>65.581921852564804</v>
      </c>
    </row>
    <row r="466" spans="1:48" x14ac:dyDescent="0.2">
      <c r="A466" t="s">
        <v>783</v>
      </c>
      <c r="B466" t="s">
        <v>102</v>
      </c>
      <c r="C466">
        <v>194096.94</v>
      </c>
      <c r="D466">
        <v>0</v>
      </c>
      <c r="E466">
        <v>0</v>
      </c>
      <c r="F466">
        <v>299747.90000000002</v>
      </c>
      <c r="G466">
        <v>33015</v>
      </c>
      <c r="J466">
        <v>2146862.4700000002</v>
      </c>
      <c r="K466">
        <v>29.801817158317601</v>
      </c>
      <c r="L466">
        <v>9520</v>
      </c>
      <c r="N466">
        <v>2243811.23</v>
      </c>
      <c r="O466">
        <v>7203797.2000000002</v>
      </c>
      <c r="P466">
        <v>13.2749045184115</v>
      </c>
      <c r="R466">
        <v>382821.76</v>
      </c>
      <c r="U466" t="s">
        <v>784</v>
      </c>
      <c r="V466" t="s">
        <v>785</v>
      </c>
      <c r="X466" t="s">
        <v>779</v>
      </c>
      <c r="Y466" t="s">
        <v>786</v>
      </c>
      <c r="AA466" t="s">
        <v>781</v>
      </c>
      <c r="AB466" t="s">
        <v>58</v>
      </c>
      <c r="AC466" t="s">
        <v>787</v>
      </c>
      <c r="AF466">
        <v>7332297.5</v>
      </c>
      <c r="AH466">
        <v>71.529995458506207</v>
      </c>
      <c r="AI466">
        <v>101.78378564016199</v>
      </c>
      <c r="AK466">
        <v>110.166294098132</v>
      </c>
      <c r="AM466">
        <v>956297.2</v>
      </c>
      <c r="AN466">
        <v>956297.2</v>
      </c>
      <c r="AU466">
        <v>2890408.48</v>
      </c>
      <c r="AV466">
        <v>141.91282511381999</v>
      </c>
    </row>
    <row r="467" spans="1:48" x14ac:dyDescent="0.2">
      <c r="A467" t="s">
        <v>783</v>
      </c>
      <c r="B467" t="s">
        <v>85</v>
      </c>
      <c r="C467">
        <v>217059</v>
      </c>
      <c r="D467">
        <v>0</v>
      </c>
      <c r="E467">
        <v>0</v>
      </c>
      <c r="F467">
        <v>387028.88</v>
      </c>
      <c r="G467">
        <v>75475</v>
      </c>
      <c r="H467">
        <v>-754482</v>
      </c>
      <c r="I467">
        <v>5.7738269253792804</v>
      </c>
      <c r="J467">
        <v>1949718.53</v>
      </c>
      <c r="K467">
        <v>26.903349339999998</v>
      </c>
      <c r="L467">
        <v>25635.200000000001</v>
      </c>
      <c r="N467">
        <v>2087562</v>
      </c>
      <c r="O467">
        <v>7183260</v>
      </c>
      <c r="P467">
        <v>13.6842742710134</v>
      </c>
      <c r="R467">
        <v>282217.76</v>
      </c>
      <c r="U467" t="s">
        <v>784</v>
      </c>
      <c r="V467" t="s">
        <v>785</v>
      </c>
      <c r="X467" t="s">
        <v>779</v>
      </c>
      <c r="Y467" t="s">
        <v>786</v>
      </c>
      <c r="AA467" t="s">
        <v>781</v>
      </c>
      <c r="AB467" t="s">
        <v>58</v>
      </c>
      <c r="AC467" t="s">
        <v>787</v>
      </c>
      <c r="AD467">
        <v>191.076619720905</v>
      </c>
      <c r="AE467">
        <v>414749</v>
      </c>
      <c r="AF467">
        <v>6764512</v>
      </c>
      <c r="AH467">
        <v>65.696647483176207</v>
      </c>
      <c r="AI467">
        <v>94.170501972641901</v>
      </c>
      <c r="AJ467">
        <v>535321.82999999996</v>
      </c>
      <c r="AK467">
        <v>111</v>
      </c>
      <c r="AL467">
        <v>20367.68</v>
      </c>
      <c r="AM467">
        <v>1046838.93</v>
      </c>
      <c r="AN467">
        <v>982977</v>
      </c>
      <c r="AO467">
        <v>262770</v>
      </c>
      <c r="AU467">
        <v>2842044</v>
      </c>
      <c r="AV467">
        <v>151</v>
      </c>
    </row>
    <row r="468" spans="1:48" x14ac:dyDescent="0.2">
      <c r="A468" t="s">
        <v>783</v>
      </c>
      <c r="B468" t="s">
        <v>86</v>
      </c>
      <c r="C468">
        <v>313866</v>
      </c>
      <c r="H468">
        <v>115401</v>
      </c>
      <c r="I468">
        <v>6.2542112651041499</v>
      </c>
      <c r="N468">
        <v>3049133</v>
      </c>
      <c r="O468">
        <v>7291455</v>
      </c>
      <c r="P468">
        <v>14.2906319794883</v>
      </c>
      <c r="U468" t="s">
        <v>784</v>
      </c>
      <c r="V468" t="s">
        <v>785</v>
      </c>
      <c r="X468" t="s">
        <v>779</v>
      </c>
      <c r="Y468" t="s">
        <v>786</v>
      </c>
      <c r="AA468" t="s">
        <v>781</v>
      </c>
      <c r="AB468" t="s">
        <v>58</v>
      </c>
      <c r="AC468" t="s">
        <v>787</v>
      </c>
      <c r="AD468">
        <v>145.29225847973299</v>
      </c>
      <c r="AE468">
        <v>456023</v>
      </c>
      <c r="AF468">
        <v>6835433</v>
      </c>
      <c r="AH468">
        <v>68.682903480855302</v>
      </c>
      <c r="AI468">
        <v>93.745802449579699</v>
      </c>
      <c r="AK468">
        <v>160.58790715999999</v>
      </c>
      <c r="AM468">
        <v>1041995</v>
      </c>
      <c r="AN468">
        <v>1041995</v>
      </c>
      <c r="AO468">
        <v>373211</v>
      </c>
      <c r="AP468">
        <v>373211</v>
      </c>
      <c r="AQ468">
        <v>-309754</v>
      </c>
      <c r="AU468">
        <v>2933732</v>
      </c>
      <c r="AV468">
        <v>154.51011223</v>
      </c>
    </row>
    <row r="469" spans="1:48" x14ac:dyDescent="0.2">
      <c r="A469" t="s">
        <v>783</v>
      </c>
      <c r="B469" t="s">
        <v>114</v>
      </c>
      <c r="C469">
        <v>237805</v>
      </c>
      <c r="D469">
        <v>60867</v>
      </c>
      <c r="F469">
        <v>413615</v>
      </c>
      <c r="H469">
        <v>-173369</v>
      </c>
      <c r="I469">
        <v>6.8781051830253599</v>
      </c>
      <c r="M469">
        <v>4950</v>
      </c>
      <c r="N469">
        <v>3240590</v>
      </c>
      <c r="O469">
        <v>6962150</v>
      </c>
      <c r="P469">
        <v>9.50047040066646</v>
      </c>
      <c r="U469" t="s">
        <v>784</v>
      </c>
      <c r="V469" t="s">
        <v>785</v>
      </c>
      <c r="X469" t="s">
        <v>779</v>
      </c>
      <c r="Y469" t="s">
        <v>786</v>
      </c>
      <c r="AA469" t="s">
        <v>781</v>
      </c>
      <c r="AB469" t="s">
        <v>58</v>
      </c>
      <c r="AC469" t="s">
        <v>787</v>
      </c>
      <c r="AD469">
        <v>201.36834801623201</v>
      </c>
      <c r="AE469">
        <v>478864</v>
      </c>
      <c r="AF469">
        <v>6483286</v>
      </c>
      <c r="AG469">
        <v>4837854</v>
      </c>
      <c r="AH469">
        <v>69.487931170687204</v>
      </c>
      <c r="AI469">
        <v>93.121894816974603</v>
      </c>
      <c r="AK469">
        <v>179.94152965024199</v>
      </c>
      <c r="AM469">
        <v>907410</v>
      </c>
      <c r="AN469">
        <v>661437</v>
      </c>
      <c r="AO469">
        <v>239771</v>
      </c>
      <c r="AP469">
        <v>239771</v>
      </c>
      <c r="AQ469">
        <v>507868</v>
      </c>
      <c r="AR469">
        <v>427978</v>
      </c>
      <c r="AU469">
        <v>3413959</v>
      </c>
      <c r="AV469">
        <v>189.56825905875499</v>
      </c>
    </row>
    <row r="470" spans="1:48" x14ac:dyDescent="0.2">
      <c r="A470" t="s">
        <v>783</v>
      </c>
      <c r="B470" t="s">
        <v>127</v>
      </c>
      <c r="C470">
        <v>387201</v>
      </c>
      <c r="D470">
        <v>111977</v>
      </c>
      <c r="F470">
        <v>127991</v>
      </c>
      <c r="G470">
        <v>78239</v>
      </c>
      <c r="H470">
        <v>59282</v>
      </c>
      <c r="I470">
        <v>13.2507022955515</v>
      </c>
      <c r="L470">
        <v>302401</v>
      </c>
      <c r="M470">
        <v>14423</v>
      </c>
      <c r="N470">
        <v>3817387</v>
      </c>
      <c r="O470">
        <v>7275071</v>
      </c>
      <c r="P470">
        <v>6.6461069589561399</v>
      </c>
      <c r="U470" t="s">
        <v>784</v>
      </c>
      <c r="V470" t="s">
        <v>785</v>
      </c>
      <c r="X470" t="s">
        <v>779</v>
      </c>
      <c r="Y470" t="s">
        <v>786</v>
      </c>
      <c r="AA470" t="s">
        <v>781</v>
      </c>
      <c r="AB470" t="s">
        <v>58</v>
      </c>
      <c r="AC470" t="s">
        <v>787</v>
      </c>
      <c r="AD470">
        <v>248.96578262969399</v>
      </c>
      <c r="AE470">
        <v>963998</v>
      </c>
      <c r="AF470">
        <v>6645389</v>
      </c>
      <c r="AG470">
        <v>4789840</v>
      </c>
      <c r="AH470">
        <v>65.839082532665302</v>
      </c>
      <c r="AI470">
        <v>91.344661790929607</v>
      </c>
      <c r="AK470">
        <v>206.798927797906</v>
      </c>
      <c r="AM470">
        <v>635031</v>
      </c>
      <c r="AN470">
        <v>483509</v>
      </c>
      <c r="AO470">
        <v>629682</v>
      </c>
      <c r="AP470">
        <v>629682</v>
      </c>
      <c r="AQ470">
        <v>369530</v>
      </c>
      <c r="AU470">
        <v>3758105</v>
      </c>
      <c r="AV470">
        <v>203.58744988442399</v>
      </c>
    </row>
    <row r="471" spans="1:48" x14ac:dyDescent="0.2">
      <c r="A471" t="s">
        <v>783</v>
      </c>
      <c r="B471" t="s">
        <v>50</v>
      </c>
      <c r="C471">
        <v>279859</v>
      </c>
      <c r="E471">
        <v>256899</v>
      </c>
      <c r="F471">
        <v>79658</v>
      </c>
      <c r="G471">
        <v>69966</v>
      </c>
      <c r="H471">
        <v>-846641</v>
      </c>
      <c r="I471">
        <v>4.9528947593845167</v>
      </c>
      <c r="M471">
        <v>20705</v>
      </c>
      <c r="N471">
        <v>4070440</v>
      </c>
      <c r="O471">
        <v>7739797</v>
      </c>
      <c r="P471">
        <v>11.583520859784819</v>
      </c>
      <c r="R471">
        <v>435920</v>
      </c>
      <c r="U471" t="s">
        <v>784</v>
      </c>
      <c r="V471" t="s">
        <v>785</v>
      </c>
      <c r="X471" t="s">
        <v>779</v>
      </c>
      <c r="Y471" t="s">
        <v>786</v>
      </c>
      <c r="AA471" t="s">
        <v>781</v>
      </c>
      <c r="AB471" t="s">
        <v>58</v>
      </c>
      <c r="AC471" t="s">
        <v>787</v>
      </c>
      <c r="AD471">
        <v>136.97754940880941</v>
      </c>
      <c r="AE471">
        <v>383344</v>
      </c>
      <c r="AF471">
        <v>7356453</v>
      </c>
      <c r="AG471">
        <v>5290389</v>
      </c>
      <c r="AH471">
        <v>68.353071792451402</v>
      </c>
      <c r="AI471">
        <v>95.04710524061548</v>
      </c>
      <c r="AK471">
        <v>199.193605940254</v>
      </c>
      <c r="AM471">
        <v>1628374</v>
      </c>
      <c r="AN471">
        <v>896541</v>
      </c>
      <c r="AO471">
        <v>57939</v>
      </c>
      <c r="AP471">
        <v>57939</v>
      </c>
      <c r="AQ471">
        <v>808873</v>
      </c>
      <c r="AR471">
        <v>765226</v>
      </c>
      <c r="AU471">
        <v>4917081</v>
      </c>
      <c r="AV471">
        <v>240.62536116250601</v>
      </c>
    </row>
    <row r="472" spans="1:48" x14ac:dyDescent="0.2">
      <c r="A472" t="s">
        <v>788</v>
      </c>
      <c r="B472" t="s">
        <v>49</v>
      </c>
      <c r="C472">
        <v>480433.4</v>
      </c>
      <c r="D472">
        <v>77228.320000000007</v>
      </c>
      <c r="E472">
        <v>0</v>
      </c>
      <c r="F472">
        <v>287761.40000000002</v>
      </c>
      <c r="G472">
        <v>45000</v>
      </c>
      <c r="H472">
        <v>48158.16</v>
      </c>
      <c r="I472">
        <v>8.8255972239999991</v>
      </c>
      <c r="J472">
        <v>1203621.03</v>
      </c>
      <c r="K472">
        <v>17.226277719999999</v>
      </c>
      <c r="L472">
        <v>62918.8</v>
      </c>
      <c r="N472">
        <v>2142672.19</v>
      </c>
      <c r="O472">
        <v>6987121.9400000004</v>
      </c>
      <c r="P472">
        <v>8.0331779640000001</v>
      </c>
      <c r="R472">
        <v>88379.42</v>
      </c>
      <c r="U472" t="s">
        <v>789</v>
      </c>
      <c r="V472" t="s">
        <v>790</v>
      </c>
      <c r="X472" t="s">
        <v>779</v>
      </c>
      <c r="Y472" t="s">
        <v>791</v>
      </c>
      <c r="AA472" t="s">
        <v>781</v>
      </c>
      <c r="AB472" t="s">
        <v>58</v>
      </c>
      <c r="AC472" t="s">
        <v>792</v>
      </c>
      <c r="AD472">
        <v>128.35394869999999</v>
      </c>
      <c r="AE472">
        <v>616655.24</v>
      </c>
      <c r="AF472">
        <v>6366164.8399999999</v>
      </c>
      <c r="AH472">
        <v>72.263185089999993</v>
      </c>
      <c r="AI472">
        <v>91.112834359999994</v>
      </c>
      <c r="AJ472">
        <v>743075.65</v>
      </c>
      <c r="AK472">
        <v>121.16588369999999</v>
      </c>
      <c r="AM472">
        <v>561287.93999999994</v>
      </c>
      <c r="AN472">
        <v>561287.93999999994</v>
      </c>
      <c r="AO472">
        <v>450616.13</v>
      </c>
      <c r="AU472">
        <v>2094514.03</v>
      </c>
      <c r="AV472">
        <v>118.44258979999999</v>
      </c>
    </row>
    <row r="473" spans="1:48" x14ac:dyDescent="0.2">
      <c r="A473" t="s">
        <v>788</v>
      </c>
      <c r="B473" t="s">
        <v>76</v>
      </c>
      <c r="C473">
        <v>240639</v>
      </c>
      <c r="H473">
        <v>92480</v>
      </c>
      <c r="I473">
        <v>9.4130947344924305</v>
      </c>
      <c r="N473">
        <v>2891175</v>
      </c>
      <c r="O473">
        <v>6791539</v>
      </c>
      <c r="P473">
        <v>6.70719847150992</v>
      </c>
      <c r="U473" t="s">
        <v>789</v>
      </c>
      <c r="V473" t="s">
        <v>790</v>
      </c>
      <c r="X473" t="s">
        <v>779</v>
      </c>
      <c r="Y473" t="s">
        <v>791</v>
      </c>
      <c r="AA473" t="s">
        <v>781</v>
      </c>
      <c r="AB473" t="s">
        <v>58</v>
      </c>
      <c r="AC473" t="s">
        <v>792</v>
      </c>
      <c r="AD473">
        <v>265.66516649420902</v>
      </c>
      <c r="AE473">
        <v>639294</v>
      </c>
      <c r="AF473">
        <v>6152246</v>
      </c>
      <c r="AH473">
        <v>74.391518623392997</v>
      </c>
      <c r="AI473">
        <v>90.586919989710694</v>
      </c>
      <c r="AK473">
        <v>169.17772793870699</v>
      </c>
      <c r="AM473">
        <v>455522</v>
      </c>
      <c r="AN473">
        <v>455522</v>
      </c>
      <c r="AO473">
        <v>438645</v>
      </c>
      <c r="AP473">
        <v>438645</v>
      </c>
      <c r="AQ473">
        <v>402161</v>
      </c>
      <c r="AU473">
        <v>2798695</v>
      </c>
      <c r="AV473">
        <v>163.766240816768</v>
      </c>
    </row>
    <row r="474" spans="1:48" x14ac:dyDescent="0.2">
      <c r="A474" t="s">
        <v>788</v>
      </c>
      <c r="B474" t="s">
        <v>95</v>
      </c>
      <c r="C474">
        <v>715896</v>
      </c>
      <c r="D474">
        <v>35565</v>
      </c>
      <c r="F474">
        <v>366187</v>
      </c>
      <c r="G474">
        <v>111300</v>
      </c>
      <c r="H474">
        <v>103965</v>
      </c>
      <c r="I474">
        <v>9.5535623860915404</v>
      </c>
      <c r="N474">
        <v>3592588</v>
      </c>
      <c r="O474">
        <v>7000687</v>
      </c>
      <c r="P474">
        <v>8.2967714454310002</v>
      </c>
      <c r="U474" t="s">
        <v>789</v>
      </c>
      <c r="V474" t="s">
        <v>790</v>
      </c>
      <c r="X474" t="s">
        <v>779</v>
      </c>
      <c r="Y474" t="s">
        <v>791</v>
      </c>
      <c r="AA474" t="s">
        <v>781</v>
      </c>
      <c r="AB474" t="s">
        <v>58</v>
      </c>
      <c r="AC474" t="s">
        <v>792</v>
      </c>
      <c r="AD474">
        <v>93.423486092952004</v>
      </c>
      <c r="AE474">
        <v>668815</v>
      </c>
      <c r="AF474">
        <v>6331872</v>
      </c>
      <c r="AG474">
        <v>5066618</v>
      </c>
      <c r="AH474">
        <v>72.373154234720104</v>
      </c>
      <c r="AI474">
        <v>90.4464376139085</v>
      </c>
      <c r="AK474">
        <v>204.25739496944999</v>
      </c>
      <c r="AM474">
        <v>634435</v>
      </c>
      <c r="AN474">
        <v>580831</v>
      </c>
      <c r="AO474">
        <v>483624</v>
      </c>
      <c r="AP474">
        <v>483624</v>
      </c>
      <c r="AQ474">
        <v>49999</v>
      </c>
      <c r="AR474">
        <v>121383</v>
      </c>
      <c r="AU474">
        <v>3488623</v>
      </c>
      <c r="AV474">
        <v>198.34644162105599</v>
      </c>
    </row>
    <row r="475" spans="1:48" x14ac:dyDescent="0.2">
      <c r="A475" t="s">
        <v>788</v>
      </c>
      <c r="B475" t="s">
        <v>60</v>
      </c>
      <c r="C475">
        <v>601732</v>
      </c>
      <c r="D475">
        <v>55716</v>
      </c>
      <c r="E475">
        <v>0</v>
      </c>
      <c r="F475">
        <v>418697</v>
      </c>
      <c r="G475">
        <v>0</v>
      </c>
      <c r="H475">
        <v>-171103</v>
      </c>
      <c r="I475">
        <v>9.1136442020956707</v>
      </c>
      <c r="L475">
        <v>0</v>
      </c>
      <c r="M475">
        <v>0</v>
      </c>
      <c r="N475">
        <v>3634225</v>
      </c>
      <c r="O475">
        <v>6984791</v>
      </c>
      <c r="P475">
        <v>7.1338140253588103</v>
      </c>
      <c r="Q475">
        <v>0</v>
      </c>
      <c r="R475">
        <v>0</v>
      </c>
      <c r="U475" t="s">
        <v>789</v>
      </c>
      <c r="V475" t="s">
        <v>790</v>
      </c>
      <c r="X475" t="s">
        <v>779</v>
      </c>
      <c r="Y475" t="s">
        <v>791</v>
      </c>
      <c r="AA475" t="s">
        <v>781</v>
      </c>
      <c r="AB475" t="s">
        <v>58</v>
      </c>
      <c r="AC475" t="s">
        <v>792</v>
      </c>
      <c r="AD475">
        <v>105.78945444151201</v>
      </c>
      <c r="AE475">
        <v>636569</v>
      </c>
      <c r="AF475">
        <v>6741478</v>
      </c>
      <c r="AG475">
        <v>5059274</v>
      </c>
      <c r="AH475">
        <v>72.432718459292502</v>
      </c>
      <c r="AI475">
        <v>96.516531418048203</v>
      </c>
      <c r="AK475">
        <v>194.07035074504401</v>
      </c>
      <c r="AL475">
        <v>0</v>
      </c>
      <c r="AM475">
        <v>739515</v>
      </c>
      <c r="AN475">
        <v>498282</v>
      </c>
      <c r="AO475">
        <v>450460</v>
      </c>
      <c r="AP475">
        <v>450460</v>
      </c>
      <c r="AQ475">
        <v>343638</v>
      </c>
      <c r="AR475">
        <v>265102</v>
      </c>
      <c r="AS475">
        <v>0</v>
      </c>
      <c r="AU475">
        <v>3805328</v>
      </c>
      <c r="AV475">
        <v>203.20737974669601</v>
      </c>
    </row>
    <row r="476" spans="1:48" x14ac:dyDescent="0.2">
      <c r="A476" t="s">
        <v>788</v>
      </c>
      <c r="B476" t="s">
        <v>88</v>
      </c>
      <c r="C476">
        <v>780200</v>
      </c>
      <c r="D476">
        <v>49435</v>
      </c>
      <c r="F476">
        <v>385000</v>
      </c>
      <c r="G476">
        <v>156000</v>
      </c>
      <c r="H476">
        <v>340392</v>
      </c>
      <c r="I476">
        <v>3.8053771073339089</v>
      </c>
      <c r="N476">
        <v>4176430</v>
      </c>
      <c r="O476">
        <v>7496261</v>
      </c>
      <c r="P476">
        <v>10.926980797493581</v>
      </c>
      <c r="U476" t="s">
        <v>789</v>
      </c>
      <c r="V476" t="s">
        <v>790</v>
      </c>
      <c r="X476" t="s">
        <v>779</v>
      </c>
      <c r="Y476" t="s">
        <v>791</v>
      </c>
      <c r="AA476" t="s">
        <v>781</v>
      </c>
      <c r="AB476" t="s">
        <v>89</v>
      </c>
      <c r="AC476" t="s">
        <v>792</v>
      </c>
      <c r="AD476">
        <v>36.562548064598822</v>
      </c>
      <c r="AE476">
        <v>285261</v>
      </c>
      <c r="AF476">
        <v>7211000</v>
      </c>
      <c r="AG476">
        <v>4637000</v>
      </c>
      <c r="AH476">
        <v>61.857504694673779</v>
      </c>
      <c r="AI476">
        <v>96.194622892666075</v>
      </c>
      <c r="AK476">
        <v>208.50295382055199</v>
      </c>
      <c r="AM476">
        <v>681935</v>
      </c>
      <c r="AN476">
        <v>819115</v>
      </c>
      <c r="AO476">
        <v>890</v>
      </c>
      <c r="AP476">
        <v>890</v>
      </c>
      <c r="AQ476">
        <v>-624919</v>
      </c>
      <c r="AR476">
        <v>91500</v>
      </c>
      <c r="AS476">
        <v>0</v>
      </c>
      <c r="AU476">
        <v>3836038</v>
      </c>
      <c r="AV476">
        <v>191.509316322285</v>
      </c>
    </row>
    <row r="477" spans="1:48" x14ac:dyDescent="0.2">
      <c r="A477" t="s">
        <v>793</v>
      </c>
      <c r="B477" t="s">
        <v>86</v>
      </c>
      <c r="C477">
        <v>205362</v>
      </c>
      <c r="H477">
        <v>-289114</v>
      </c>
      <c r="I477">
        <v>17.352028812866202</v>
      </c>
      <c r="N477">
        <v>1770331</v>
      </c>
      <c r="O477">
        <v>6013147</v>
      </c>
      <c r="P477">
        <v>12.9389652373375</v>
      </c>
      <c r="U477" t="s">
        <v>794</v>
      </c>
      <c r="V477" t="s">
        <v>795</v>
      </c>
      <c r="X477" t="s">
        <v>779</v>
      </c>
      <c r="Y477" t="s">
        <v>796</v>
      </c>
      <c r="AA477" t="s">
        <v>781</v>
      </c>
      <c r="AB477" t="s">
        <v>58</v>
      </c>
      <c r="AC477" t="s">
        <v>797</v>
      </c>
      <c r="AD477">
        <v>508.07987845852699</v>
      </c>
      <c r="AE477">
        <v>1043403</v>
      </c>
      <c r="AF477">
        <v>4969744</v>
      </c>
      <c r="AH477">
        <v>57.049844282868897</v>
      </c>
      <c r="AI477">
        <v>82.647971187133805</v>
      </c>
      <c r="AK477">
        <v>128.2398369</v>
      </c>
      <c r="AM477">
        <v>778039</v>
      </c>
      <c r="AN477">
        <v>778039</v>
      </c>
      <c r="AO477">
        <v>907980</v>
      </c>
      <c r="AP477">
        <v>907980</v>
      </c>
      <c r="AQ477">
        <v>944419</v>
      </c>
      <c r="AU477">
        <v>2059445</v>
      </c>
      <c r="AV477">
        <v>149.18277481000001</v>
      </c>
    </row>
    <row r="478" spans="1:48" x14ac:dyDescent="0.2">
      <c r="A478" t="s">
        <v>793</v>
      </c>
      <c r="B478" t="s">
        <v>114</v>
      </c>
      <c r="C478">
        <v>270407</v>
      </c>
      <c r="D478">
        <v>83328</v>
      </c>
      <c r="F478">
        <v>708159</v>
      </c>
      <c r="G478">
        <v>190279</v>
      </c>
      <c r="H478">
        <v>-320565</v>
      </c>
      <c r="I478">
        <v>6.1718371120573297</v>
      </c>
      <c r="L478">
        <v>112728</v>
      </c>
      <c r="N478">
        <v>2740437</v>
      </c>
      <c r="O478">
        <v>6278795</v>
      </c>
      <c r="P478">
        <v>18.004139329282101</v>
      </c>
      <c r="U478" t="s">
        <v>794</v>
      </c>
      <c r="V478" t="s">
        <v>795</v>
      </c>
      <c r="X478" t="s">
        <v>779</v>
      </c>
      <c r="Y478" t="s">
        <v>796</v>
      </c>
      <c r="AA478" t="s">
        <v>781</v>
      </c>
      <c r="AB478" t="s">
        <v>58</v>
      </c>
      <c r="AC478" t="s">
        <v>797</v>
      </c>
      <c r="AD478">
        <v>143.30879008309699</v>
      </c>
      <c r="AE478">
        <v>387517</v>
      </c>
      <c r="AF478">
        <v>5891279</v>
      </c>
      <c r="AG478">
        <v>4535849</v>
      </c>
      <c r="AH478">
        <v>72.240756387172993</v>
      </c>
      <c r="AI478">
        <v>93.828178814565504</v>
      </c>
      <c r="AK478">
        <v>167.460634609225</v>
      </c>
      <c r="AM478">
        <v>1094494</v>
      </c>
      <c r="AN478">
        <v>1130443</v>
      </c>
      <c r="AO478">
        <v>131038</v>
      </c>
      <c r="AP478">
        <v>131038</v>
      </c>
      <c r="AQ478">
        <v>111618</v>
      </c>
      <c r="AU478">
        <v>3061002</v>
      </c>
      <c r="AV478">
        <v>187.04948789558301</v>
      </c>
    </row>
    <row r="479" spans="1:48" x14ac:dyDescent="0.2">
      <c r="A479" t="s">
        <v>793</v>
      </c>
      <c r="B479" t="s">
        <v>88</v>
      </c>
      <c r="C479">
        <v>796600</v>
      </c>
      <c r="F479">
        <v>1247438</v>
      </c>
      <c r="H479">
        <v>-124861</v>
      </c>
      <c r="I479">
        <v>2.0604899930939911</v>
      </c>
      <c r="N479">
        <v>2265773</v>
      </c>
      <c r="O479">
        <v>7345777</v>
      </c>
      <c r="P479">
        <v>16.98170254828046</v>
      </c>
      <c r="U479" t="s">
        <v>794</v>
      </c>
      <c r="V479" t="s">
        <v>795</v>
      </c>
      <c r="X479" t="s">
        <v>779</v>
      </c>
      <c r="Y479" t="s">
        <v>796</v>
      </c>
      <c r="AA479" t="s">
        <v>781</v>
      </c>
      <c r="AB479" t="s">
        <v>89</v>
      </c>
      <c r="AC479" t="s">
        <v>797</v>
      </c>
      <c r="AD479">
        <v>19.000627667587249</v>
      </c>
      <c r="AE479">
        <v>151359</v>
      </c>
      <c r="AF479">
        <v>7194418</v>
      </c>
      <c r="AG479">
        <v>4488405</v>
      </c>
      <c r="AH479">
        <v>61.101841234766582</v>
      </c>
      <c r="AI479">
        <v>97.939510006906005</v>
      </c>
      <c r="AK479">
        <v>113.376548318432</v>
      </c>
      <c r="AM479">
        <v>1247438</v>
      </c>
      <c r="AN479">
        <v>1247438</v>
      </c>
      <c r="AO479">
        <v>119169</v>
      </c>
      <c r="AP479">
        <v>119169</v>
      </c>
      <c r="AQ479">
        <v>-645241</v>
      </c>
      <c r="AU479">
        <v>2390634</v>
      </c>
      <c r="AV479">
        <v>119.62444217169499</v>
      </c>
    </row>
    <row r="480" spans="1:48" x14ac:dyDescent="0.2">
      <c r="A480" t="s">
        <v>798</v>
      </c>
      <c r="B480" t="s">
        <v>95</v>
      </c>
      <c r="C480">
        <v>7057371</v>
      </c>
      <c r="D480">
        <v>9136</v>
      </c>
      <c r="E480">
        <v>7794</v>
      </c>
      <c r="F480">
        <v>1916855</v>
      </c>
      <c r="G480">
        <v>708721</v>
      </c>
      <c r="H480">
        <v>-468753</v>
      </c>
      <c r="I480">
        <v>6.5457228373233098</v>
      </c>
      <c r="L480">
        <v>39113</v>
      </c>
      <c r="M480">
        <v>599146</v>
      </c>
      <c r="N480">
        <v>26438485</v>
      </c>
      <c r="O480">
        <v>53975139</v>
      </c>
      <c r="P480">
        <v>26.424595219662201</v>
      </c>
      <c r="Q480">
        <v>607000</v>
      </c>
      <c r="R480">
        <v>0</v>
      </c>
      <c r="S480" t="s">
        <v>67</v>
      </c>
      <c r="T480" t="s">
        <v>51</v>
      </c>
      <c r="U480" t="s">
        <v>799</v>
      </c>
      <c r="V480" t="s">
        <v>800</v>
      </c>
      <c r="W480" t="s">
        <v>801</v>
      </c>
      <c r="X480" t="s">
        <v>801</v>
      </c>
      <c r="Y480" t="s">
        <v>802</v>
      </c>
      <c r="Z480" t="s">
        <v>803</v>
      </c>
      <c r="AA480" t="s">
        <v>804</v>
      </c>
      <c r="AB480" t="s">
        <v>58</v>
      </c>
      <c r="AC480" t="s">
        <v>805</v>
      </c>
      <c r="AD480">
        <v>50.062027347010698</v>
      </c>
      <c r="AE480">
        <v>3533063</v>
      </c>
      <c r="AF480">
        <v>50442176</v>
      </c>
      <c r="AG480">
        <v>40320993</v>
      </c>
      <c r="AH480">
        <v>74.702897939734797</v>
      </c>
      <c r="AI480">
        <v>93.454462433158298</v>
      </c>
      <c r="AK480">
        <v>188.68842216481701</v>
      </c>
      <c r="AL480">
        <v>248607</v>
      </c>
      <c r="AM480">
        <v>17890031</v>
      </c>
      <c r="AN480">
        <v>14262712</v>
      </c>
      <c r="AO480">
        <v>2870776</v>
      </c>
      <c r="AP480">
        <v>2870776</v>
      </c>
      <c r="AQ480">
        <v>215178</v>
      </c>
      <c r="AR480">
        <v>1200057</v>
      </c>
      <c r="AS480">
        <v>12553602</v>
      </c>
      <c r="AT480">
        <v>78.2864195820394</v>
      </c>
      <c r="AU480">
        <v>26907238</v>
      </c>
      <c r="AV480">
        <v>192.033858333154</v>
      </c>
    </row>
    <row r="481" spans="1:48" x14ac:dyDescent="0.2">
      <c r="A481" t="s">
        <v>798</v>
      </c>
      <c r="B481" t="s">
        <v>114</v>
      </c>
      <c r="C481">
        <v>9177606</v>
      </c>
      <c r="D481">
        <v>33442</v>
      </c>
      <c r="E481">
        <v>0</v>
      </c>
      <c r="F481">
        <v>1038908</v>
      </c>
      <c r="G481">
        <v>1714590</v>
      </c>
      <c r="H481">
        <v>1643851</v>
      </c>
      <c r="I481">
        <v>5.9847273817932001</v>
      </c>
      <c r="L481">
        <v>71799</v>
      </c>
      <c r="M481">
        <v>526604</v>
      </c>
      <c r="N481">
        <v>30616104</v>
      </c>
      <c r="O481">
        <v>57459827</v>
      </c>
      <c r="P481">
        <v>27.813808071507101</v>
      </c>
      <c r="Q481">
        <v>120811</v>
      </c>
      <c r="R481">
        <v>0</v>
      </c>
      <c r="S481" t="s">
        <v>67</v>
      </c>
      <c r="T481" t="s">
        <v>51</v>
      </c>
      <c r="U481" t="s">
        <v>799</v>
      </c>
      <c r="V481" t="s">
        <v>800</v>
      </c>
      <c r="W481" t="s">
        <v>801</v>
      </c>
      <c r="X481" t="s">
        <v>801</v>
      </c>
      <c r="Y481" t="s">
        <v>802</v>
      </c>
      <c r="Z481" t="s">
        <v>803</v>
      </c>
      <c r="AA481" t="s">
        <v>804</v>
      </c>
      <c r="AB481" t="s">
        <v>58</v>
      </c>
      <c r="AC481" t="s">
        <v>805</v>
      </c>
      <c r="AD481">
        <v>37.469618983425498</v>
      </c>
      <c r="AE481">
        <v>3438814</v>
      </c>
      <c r="AF481">
        <v>54021013</v>
      </c>
      <c r="AG481">
        <v>43621771</v>
      </c>
      <c r="AH481">
        <v>75.916989795322607</v>
      </c>
      <c r="AI481">
        <v>94.015272618206794</v>
      </c>
      <c r="AK481">
        <v>204.027966672894</v>
      </c>
      <c r="AL481">
        <v>1822350</v>
      </c>
      <c r="AM481">
        <v>21534980</v>
      </c>
      <c r="AN481">
        <v>15981766</v>
      </c>
      <c r="AO481">
        <v>3343489</v>
      </c>
      <c r="AP481">
        <v>3343489</v>
      </c>
      <c r="AQ481">
        <v>6977</v>
      </c>
      <c r="AR481">
        <v>1042506</v>
      </c>
      <c r="AS481">
        <v>15163970</v>
      </c>
      <c r="AT481">
        <v>76.008542350429195</v>
      </c>
      <c r="AU481">
        <v>28972253</v>
      </c>
      <c r="AV481">
        <v>193.073222821645</v>
      </c>
    </row>
    <row r="482" spans="1:48" x14ac:dyDescent="0.2">
      <c r="A482" t="s">
        <v>798</v>
      </c>
      <c r="B482" t="s">
        <v>87</v>
      </c>
      <c r="C482">
        <v>0</v>
      </c>
      <c r="D482">
        <v>125860</v>
      </c>
      <c r="E482">
        <v>0</v>
      </c>
      <c r="F482">
        <v>1961036</v>
      </c>
      <c r="G482">
        <v>1446383</v>
      </c>
      <c r="H482">
        <v>7189775</v>
      </c>
      <c r="I482">
        <v>7.4866015140537003</v>
      </c>
      <c r="L482">
        <v>111024</v>
      </c>
      <c r="M482">
        <v>473654</v>
      </c>
      <c r="N482">
        <v>36047089</v>
      </c>
      <c r="O482">
        <v>63024845</v>
      </c>
      <c r="P482">
        <v>29.9773668622271</v>
      </c>
      <c r="Q482">
        <v>158359</v>
      </c>
      <c r="R482">
        <v>0</v>
      </c>
      <c r="S482" t="s">
        <v>67</v>
      </c>
      <c r="T482" t="s">
        <v>51</v>
      </c>
      <c r="U482" t="s">
        <v>799</v>
      </c>
      <c r="V482" t="s">
        <v>800</v>
      </c>
      <c r="W482" t="s">
        <v>801</v>
      </c>
      <c r="X482" t="s">
        <v>801</v>
      </c>
      <c r="Y482" t="s">
        <v>802</v>
      </c>
      <c r="Z482" t="s">
        <v>803</v>
      </c>
      <c r="AA482" t="s">
        <v>804</v>
      </c>
      <c r="AB482" t="s">
        <v>58</v>
      </c>
      <c r="AC482" t="s">
        <v>805</v>
      </c>
      <c r="AE482">
        <v>4718419</v>
      </c>
      <c r="AF482">
        <v>58306426</v>
      </c>
      <c r="AG482">
        <v>45871991</v>
      </c>
      <c r="AH482">
        <v>72.783980666671994</v>
      </c>
      <c r="AI482">
        <v>92.513398485946297</v>
      </c>
      <c r="AK482">
        <v>222.56469707129699</v>
      </c>
      <c r="AL482">
        <v>3742425</v>
      </c>
      <c r="AM482">
        <v>24350740</v>
      </c>
      <c r="AN482">
        <v>18893189</v>
      </c>
      <c r="AO482">
        <v>4249998</v>
      </c>
      <c r="AP482">
        <v>4249998</v>
      </c>
      <c r="AQ482">
        <v>-1256046</v>
      </c>
      <c r="AR482">
        <v>941850</v>
      </c>
      <c r="AS482">
        <v>15390149</v>
      </c>
      <c r="AT482">
        <v>77.836124906892607</v>
      </c>
      <c r="AU482">
        <v>28857314</v>
      </c>
      <c r="AV482">
        <v>178.17303773686999</v>
      </c>
    </row>
    <row r="483" spans="1:48" x14ac:dyDescent="0.2">
      <c r="A483" t="s">
        <v>798</v>
      </c>
      <c r="B483" t="s">
        <v>88</v>
      </c>
      <c r="C483">
        <v>14934800</v>
      </c>
      <c r="D483">
        <v>167622</v>
      </c>
      <c r="E483">
        <v>1069006</v>
      </c>
      <c r="F483">
        <v>1555500</v>
      </c>
      <c r="G483">
        <v>4783389</v>
      </c>
      <c r="H483">
        <v>18541104</v>
      </c>
      <c r="I483">
        <v>1.2026744837647381</v>
      </c>
      <c r="L483">
        <v>10000</v>
      </c>
      <c r="M483">
        <v>553550</v>
      </c>
      <c r="N483">
        <v>30338976</v>
      </c>
      <c r="O483">
        <v>67290444</v>
      </c>
      <c r="P483">
        <v>33.111315181692071</v>
      </c>
      <c r="Q483">
        <v>145000</v>
      </c>
      <c r="S483" t="s">
        <v>67</v>
      </c>
      <c r="T483" t="s">
        <v>51</v>
      </c>
      <c r="U483" t="s">
        <v>799</v>
      </c>
      <c r="V483" t="s">
        <v>800</v>
      </c>
      <c r="W483" t="s">
        <v>801</v>
      </c>
      <c r="X483" t="s">
        <v>801</v>
      </c>
      <c r="Y483" t="s">
        <v>802</v>
      </c>
      <c r="Z483" t="s">
        <v>803</v>
      </c>
      <c r="AA483" t="s">
        <v>804</v>
      </c>
      <c r="AB483" t="s">
        <v>89</v>
      </c>
      <c r="AC483" t="s">
        <v>805</v>
      </c>
      <c r="AD483">
        <v>5.4187869941345044</v>
      </c>
      <c r="AE483">
        <v>809285</v>
      </c>
      <c r="AF483">
        <v>65922459</v>
      </c>
      <c r="AG483">
        <v>50902059</v>
      </c>
      <c r="AH483">
        <v>75.645301136666603</v>
      </c>
      <c r="AI483">
        <v>97.967044176436104</v>
      </c>
      <c r="AK483">
        <v>165.67997501428201</v>
      </c>
      <c r="AL483">
        <v>3360500</v>
      </c>
      <c r="AM483">
        <v>28948667</v>
      </c>
      <c r="AN483">
        <v>22280751</v>
      </c>
      <c r="AO483">
        <v>340864</v>
      </c>
      <c r="AP483">
        <v>340864</v>
      </c>
      <c r="AQ483">
        <v>-10516599</v>
      </c>
      <c r="AR483">
        <v>10000</v>
      </c>
      <c r="AS483">
        <v>17294100</v>
      </c>
      <c r="AU483">
        <v>11797872</v>
      </c>
      <c r="AV483">
        <v>64.427722879694201</v>
      </c>
    </row>
    <row r="484" spans="1:48" x14ac:dyDescent="0.2">
      <c r="A484" t="s">
        <v>806</v>
      </c>
      <c r="B484" t="s">
        <v>76</v>
      </c>
      <c r="C484">
        <v>2231584</v>
      </c>
      <c r="H484">
        <v>-1919896</v>
      </c>
      <c r="I484">
        <v>1.55701362248835</v>
      </c>
      <c r="N484">
        <v>14556390</v>
      </c>
      <c r="O484">
        <v>88080090</v>
      </c>
      <c r="P484">
        <v>10.0144175602</v>
      </c>
      <c r="S484" t="s">
        <v>49</v>
      </c>
      <c r="T484" t="s">
        <v>103</v>
      </c>
      <c r="U484" t="s">
        <v>807</v>
      </c>
      <c r="V484" t="s">
        <v>808</v>
      </c>
      <c r="W484" t="s">
        <v>809</v>
      </c>
      <c r="X484" t="s">
        <v>809</v>
      </c>
      <c r="Y484" t="s">
        <v>810</v>
      </c>
      <c r="Z484" t="s">
        <v>811</v>
      </c>
      <c r="AA484" t="s">
        <v>812</v>
      </c>
      <c r="AB484" t="s">
        <v>58</v>
      </c>
      <c r="AC484" t="s">
        <v>813</v>
      </c>
      <c r="AD484">
        <v>61.454957550000003</v>
      </c>
      <c r="AE484">
        <v>1371419</v>
      </c>
      <c r="AF484">
        <v>86332701</v>
      </c>
      <c r="AH484">
        <v>82.444599000750301</v>
      </c>
      <c r="AI484">
        <v>98.016136223294097</v>
      </c>
      <c r="AK484">
        <v>60.6989048101252</v>
      </c>
      <c r="AM484">
        <v>8820708</v>
      </c>
      <c r="AN484">
        <v>8820708</v>
      </c>
      <c r="AO484">
        <v>69342</v>
      </c>
      <c r="AP484">
        <v>69342</v>
      </c>
      <c r="AQ484">
        <v>475454</v>
      </c>
      <c r="AT484">
        <v>85.879895846054296</v>
      </c>
      <c r="AU484">
        <v>16476286</v>
      </c>
      <c r="AV484">
        <v>68.704707385443697</v>
      </c>
    </row>
    <row r="485" spans="1:48" x14ac:dyDescent="0.2">
      <c r="A485" t="s">
        <v>806</v>
      </c>
      <c r="B485" t="s">
        <v>60</v>
      </c>
      <c r="C485">
        <v>2357930</v>
      </c>
      <c r="D485">
        <v>163608</v>
      </c>
      <c r="F485">
        <v>2944322</v>
      </c>
      <c r="G485">
        <v>3022643</v>
      </c>
      <c r="H485">
        <v>-73156</v>
      </c>
      <c r="I485">
        <v>3.5056806669920202</v>
      </c>
      <c r="L485">
        <v>36100</v>
      </c>
      <c r="M485">
        <v>1268868</v>
      </c>
      <c r="N485">
        <v>23100821</v>
      </c>
      <c r="O485">
        <v>94427996</v>
      </c>
      <c r="P485">
        <v>8.3228452714383607</v>
      </c>
      <c r="Q485">
        <v>27451</v>
      </c>
      <c r="S485" t="s">
        <v>49</v>
      </c>
      <c r="T485" t="s">
        <v>103</v>
      </c>
      <c r="U485" t="s">
        <v>807</v>
      </c>
      <c r="V485" t="s">
        <v>808</v>
      </c>
      <c r="W485" t="s">
        <v>809</v>
      </c>
      <c r="X485" t="s">
        <v>809</v>
      </c>
      <c r="Y485" t="s">
        <v>810</v>
      </c>
      <c r="Z485" t="s">
        <v>811</v>
      </c>
      <c r="AA485" t="s">
        <v>812</v>
      </c>
      <c r="AB485" t="s">
        <v>58</v>
      </c>
      <c r="AC485" t="s">
        <v>813</v>
      </c>
      <c r="AD485">
        <v>140.39195395961701</v>
      </c>
      <c r="AE485">
        <v>3310344</v>
      </c>
      <c r="AF485">
        <v>80847767</v>
      </c>
      <c r="AG485">
        <v>78793342</v>
      </c>
      <c r="AH485">
        <v>83.442776864606998</v>
      </c>
      <c r="AI485">
        <v>85.618429305647894</v>
      </c>
      <c r="AK485">
        <v>102.86363951152801</v>
      </c>
      <c r="AL485">
        <v>598872</v>
      </c>
      <c r="AM485">
        <v>11120473</v>
      </c>
      <c r="AN485">
        <v>7859096</v>
      </c>
      <c r="AO485">
        <v>2054425</v>
      </c>
      <c r="AP485">
        <v>2054425</v>
      </c>
      <c r="AQ485">
        <v>47845</v>
      </c>
      <c r="AR485">
        <v>595701</v>
      </c>
      <c r="AS485">
        <v>2462908</v>
      </c>
      <c r="AT485">
        <v>87.981553529037001</v>
      </c>
      <c r="AU485">
        <v>23173977</v>
      </c>
      <c r="AV485">
        <v>103.189389510288</v>
      </c>
    </row>
    <row r="486" spans="1:48" x14ac:dyDescent="0.2">
      <c r="A486" t="s">
        <v>814</v>
      </c>
      <c r="B486" t="s">
        <v>76</v>
      </c>
      <c r="C486">
        <v>47692607</v>
      </c>
      <c r="H486">
        <v>486084</v>
      </c>
      <c r="I486">
        <v>6.44752136344857</v>
      </c>
      <c r="N486">
        <v>3373916</v>
      </c>
      <c r="O486">
        <v>19978282</v>
      </c>
      <c r="P486">
        <v>14.3263519856212</v>
      </c>
      <c r="S486" t="s">
        <v>85</v>
      </c>
      <c r="T486" t="s">
        <v>103</v>
      </c>
      <c r="U486" t="s">
        <v>815</v>
      </c>
      <c r="V486" t="s">
        <v>816</v>
      </c>
      <c r="W486" t="s">
        <v>817</v>
      </c>
      <c r="X486" t="s">
        <v>817</v>
      </c>
      <c r="Y486" t="s">
        <v>818</v>
      </c>
      <c r="Z486" t="s">
        <v>819</v>
      </c>
      <c r="AA486" t="s">
        <v>820</v>
      </c>
      <c r="AB486" t="s">
        <v>58</v>
      </c>
      <c r="AC486" t="s">
        <v>821</v>
      </c>
      <c r="AD486">
        <v>2.700846276</v>
      </c>
      <c r="AE486">
        <v>1288104</v>
      </c>
      <c r="AF486">
        <v>18466800</v>
      </c>
      <c r="AH486">
        <v>77.541337137998198</v>
      </c>
      <c r="AI486">
        <v>92.434374487255695</v>
      </c>
      <c r="AK486">
        <v>65.772616804210799</v>
      </c>
      <c r="AM486">
        <v>2862159</v>
      </c>
      <c r="AN486">
        <v>2862159</v>
      </c>
      <c r="AO486">
        <v>1099308</v>
      </c>
      <c r="AP486">
        <v>1099308</v>
      </c>
      <c r="AQ486">
        <v>1116203</v>
      </c>
      <c r="AT486">
        <v>76.368887419952301</v>
      </c>
      <c r="AU486">
        <v>2887832</v>
      </c>
      <c r="AV486">
        <v>56.2966794463578</v>
      </c>
    </row>
    <row r="487" spans="1:48" x14ac:dyDescent="0.2">
      <c r="A487" t="s">
        <v>814</v>
      </c>
      <c r="B487" t="s">
        <v>95</v>
      </c>
      <c r="C487">
        <v>3353190</v>
      </c>
      <c r="F487">
        <v>3277212</v>
      </c>
      <c r="H487">
        <v>1728275</v>
      </c>
      <c r="I487">
        <v>3.8563594821318401</v>
      </c>
      <c r="N487">
        <v>4291007</v>
      </c>
      <c r="O487">
        <v>25575235</v>
      </c>
      <c r="P487">
        <v>13.759349620834399</v>
      </c>
      <c r="S487" t="s">
        <v>85</v>
      </c>
      <c r="T487" t="s">
        <v>103</v>
      </c>
      <c r="U487" t="s">
        <v>815</v>
      </c>
      <c r="V487" t="s">
        <v>816</v>
      </c>
      <c r="W487" t="s">
        <v>817</v>
      </c>
      <c r="X487" t="s">
        <v>817</v>
      </c>
      <c r="Y487" t="s">
        <v>818</v>
      </c>
      <c r="Z487" t="s">
        <v>819</v>
      </c>
      <c r="AA487" t="s">
        <v>820</v>
      </c>
      <c r="AB487" t="s">
        <v>58</v>
      </c>
      <c r="AC487" t="s">
        <v>821</v>
      </c>
      <c r="AD487">
        <v>29.412976896626802</v>
      </c>
      <c r="AE487">
        <v>986273</v>
      </c>
      <c r="AF487">
        <v>23393581</v>
      </c>
      <c r="AG487">
        <v>19275313</v>
      </c>
      <c r="AH487">
        <v>75.367100243653695</v>
      </c>
      <c r="AI487">
        <v>91.469661960095394</v>
      </c>
      <c r="AK487">
        <v>66.033606398268006</v>
      </c>
      <c r="AM487">
        <v>3398099</v>
      </c>
      <c r="AN487">
        <v>3518986</v>
      </c>
      <c r="AO487">
        <v>70659</v>
      </c>
      <c r="AP487">
        <v>70659</v>
      </c>
      <c r="AQ487">
        <v>-1544928</v>
      </c>
      <c r="AT487">
        <v>74.597552312549894</v>
      </c>
      <c r="AU487">
        <v>2562732</v>
      </c>
      <c r="AV487">
        <v>39.437464490793403</v>
      </c>
    </row>
    <row r="488" spans="1:48" x14ac:dyDescent="0.2">
      <c r="A488" t="s">
        <v>814</v>
      </c>
      <c r="B488" t="s">
        <v>127</v>
      </c>
      <c r="C488">
        <v>99299</v>
      </c>
      <c r="D488">
        <v>0</v>
      </c>
      <c r="E488">
        <v>0</v>
      </c>
      <c r="F488">
        <v>862318</v>
      </c>
      <c r="G488">
        <v>978580</v>
      </c>
      <c r="H488">
        <v>-643554</v>
      </c>
      <c r="I488">
        <v>6.2421636611827198</v>
      </c>
      <c r="L488">
        <v>8625</v>
      </c>
      <c r="M488">
        <v>449134</v>
      </c>
      <c r="N488">
        <v>2829246</v>
      </c>
      <c r="O488">
        <v>32723349</v>
      </c>
      <c r="P488">
        <v>19.4112741944597</v>
      </c>
      <c r="Q488">
        <v>278547</v>
      </c>
      <c r="R488">
        <v>0</v>
      </c>
      <c r="S488" t="s">
        <v>85</v>
      </c>
      <c r="T488" t="s">
        <v>103</v>
      </c>
      <c r="U488" t="s">
        <v>815</v>
      </c>
      <c r="V488" t="s">
        <v>816</v>
      </c>
      <c r="W488" t="s">
        <v>817</v>
      </c>
      <c r="X488" t="s">
        <v>817</v>
      </c>
      <c r="Y488" t="s">
        <v>818</v>
      </c>
      <c r="Z488" t="s">
        <v>819</v>
      </c>
      <c r="AA488" t="s">
        <v>820</v>
      </c>
      <c r="AB488" t="s">
        <v>58</v>
      </c>
      <c r="AC488" t="s">
        <v>821</v>
      </c>
      <c r="AD488">
        <v>2057.0650258310802</v>
      </c>
      <c r="AE488">
        <v>2042645</v>
      </c>
      <c r="AF488">
        <v>28352242</v>
      </c>
      <c r="AG488">
        <v>25558516</v>
      </c>
      <c r="AH488">
        <v>78.104829673759895</v>
      </c>
      <c r="AI488">
        <v>86.642238237901594</v>
      </c>
      <c r="AK488">
        <v>35.924092352202699</v>
      </c>
      <c r="AL488">
        <v>444554</v>
      </c>
      <c r="AM488">
        <v>3233027</v>
      </c>
      <c r="AN488">
        <v>6352019</v>
      </c>
      <c r="AO488">
        <v>1515090</v>
      </c>
      <c r="AP488">
        <v>1515090</v>
      </c>
      <c r="AQ488">
        <v>700940</v>
      </c>
      <c r="AR488">
        <v>0</v>
      </c>
      <c r="AS488">
        <v>211269</v>
      </c>
      <c r="AT488">
        <v>71.580104349684504</v>
      </c>
      <c r="AU488">
        <v>3472800</v>
      </c>
      <c r="AV488">
        <v>44.095560414587297</v>
      </c>
    </row>
    <row r="489" spans="1:48" x14ac:dyDescent="0.2">
      <c r="A489" t="s">
        <v>822</v>
      </c>
      <c r="B489" t="s">
        <v>84</v>
      </c>
      <c r="D489">
        <v>0</v>
      </c>
      <c r="E489">
        <v>0</v>
      </c>
      <c r="F489">
        <v>8466365.9000000004</v>
      </c>
      <c r="G489">
        <v>837657.25</v>
      </c>
      <c r="I489">
        <v>21.6729121172256</v>
      </c>
      <c r="J489">
        <v>13347311.99</v>
      </c>
      <c r="K489">
        <v>38.371963936651198</v>
      </c>
      <c r="L489">
        <v>588004.88</v>
      </c>
      <c r="M489">
        <v>991010.79</v>
      </c>
      <c r="N489">
        <v>132858.15999999599</v>
      </c>
      <c r="O489">
        <v>34784020.990000002</v>
      </c>
      <c r="P489">
        <v>50.219691607884997</v>
      </c>
      <c r="Q489">
        <v>593988.21</v>
      </c>
      <c r="R489">
        <v>2860.84</v>
      </c>
      <c r="S489" t="s">
        <v>84</v>
      </c>
      <c r="T489" t="s">
        <v>369</v>
      </c>
      <c r="U489" t="s">
        <v>823</v>
      </c>
      <c r="V489" t="s">
        <v>748</v>
      </c>
      <c r="W489" t="s">
        <v>824</v>
      </c>
      <c r="X489" t="s">
        <v>824</v>
      </c>
      <c r="Y489" t="s">
        <v>825</v>
      </c>
      <c r="Z489" t="s">
        <v>826</v>
      </c>
      <c r="AA489" t="s">
        <v>827</v>
      </c>
      <c r="AB489" t="s">
        <v>58</v>
      </c>
      <c r="AC489" t="s">
        <v>828</v>
      </c>
      <c r="AE489">
        <v>7538710.2999999998</v>
      </c>
      <c r="AF489">
        <v>27117999.440000001</v>
      </c>
      <c r="AH489">
        <v>36.327762318315003</v>
      </c>
      <c r="AI489">
        <v>77.961082900093999</v>
      </c>
      <c r="AJ489">
        <v>1583326.86</v>
      </c>
      <c r="AK489">
        <v>1.7637339991035399</v>
      </c>
      <c r="AL489">
        <v>3635621.25</v>
      </c>
      <c r="AM489">
        <v>17468428.07</v>
      </c>
      <c r="AN489">
        <v>17468428.07</v>
      </c>
      <c r="AO489">
        <v>4259052.5999999996</v>
      </c>
      <c r="AR489">
        <v>1537641.65</v>
      </c>
      <c r="AS489">
        <v>773012.44</v>
      </c>
      <c r="AU489">
        <v>11022607.74</v>
      </c>
      <c r="AV489">
        <v>146.32859607434199</v>
      </c>
    </row>
    <row r="490" spans="1:48" x14ac:dyDescent="0.2">
      <c r="A490" t="s">
        <v>822</v>
      </c>
      <c r="B490" t="s">
        <v>62</v>
      </c>
      <c r="C490">
        <v>12893863.92</v>
      </c>
      <c r="D490">
        <v>0</v>
      </c>
      <c r="E490">
        <v>0</v>
      </c>
      <c r="F490">
        <v>2709352.86</v>
      </c>
      <c r="G490">
        <v>1236144.23</v>
      </c>
      <c r="I490">
        <v>2.175712103</v>
      </c>
      <c r="J490">
        <v>13314811.380000001</v>
      </c>
      <c r="K490">
        <v>13.43059654</v>
      </c>
      <c r="L490">
        <v>327725.51</v>
      </c>
      <c r="M490">
        <v>1277876.2</v>
      </c>
      <c r="N490">
        <v>1990783.92</v>
      </c>
      <c r="O490">
        <v>99137900.060000002</v>
      </c>
      <c r="P490">
        <v>13.9999456</v>
      </c>
      <c r="Q490">
        <v>610057.46</v>
      </c>
      <c r="R490">
        <v>4274.78</v>
      </c>
      <c r="S490" t="s">
        <v>84</v>
      </c>
      <c r="T490" t="s">
        <v>369</v>
      </c>
      <c r="U490" t="s">
        <v>823</v>
      </c>
      <c r="V490" t="s">
        <v>748</v>
      </c>
      <c r="W490" t="s">
        <v>824</v>
      </c>
      <c r="X490" t="s">
        <v>824</v>
      </c>
      <c r="Y490" t="s">
        <v>825</v>
      </c>
      <c r="Z490" t="s">
        <v>826</v>
      </c>
      <c r="AA490" t="s">
        <v>827</v>
      </c>
      <c r="AB490" t="s">
        <v>58</v>
      </c>
      <c r="AC490" t="s">
        <v>828</v>
      </c>
      <c r="AD490">
        <v>16.72854083</v>
      </c>
      <c r="AE490">
        <v>2156955.29</v>
      </c>
      <c r="AF490">
        <v>96893772.150000006</v>
      </c>
      <c r="AH490">
        <v>82.264843769999999</v>
      </c>
      <c r="AI490">
        <v>97.736357229999996</v>
      </c>
      <c r="AJ490">
        <v>2750920.04</v>
      </c>
      <c r="AK490">
        <v>7.3965766349999997</v>
      </c>
      <c r="AL490">
        <v>3976395.92</v>
      </c>
      <c r="AM490">
        <v>13879252.08</v>
      </c>
      <c r="AN490">
        <v>13879252.08</v>
      </c>
      <c r="AO490">
        <v>1026034.84</v>
      </c>
      <c r="AR490">
        <v>1276963.76</v>
      </c>
      <c r="AS490">
        <v>1631680.59</v>
      </c>
      <c r="AT490">
        <v>84.614898359414099</v>
      </c>
      <c r="AU490">
        <v>7925345.2199999997</v>
      </c>
      <c r="AV490">
        <v>29.445899520000001</v>
      </c>
    </row>
    <row r="491" spans="1:48" x14ac:dyDescent="0.2">
      <c r="A491" t="s">
        <v>822</v>
      </c>
      <c r="B491" t="s">
        <v>49</v>
      </c>
      <c r="C491">
        <v>8726390.2300000004</v>
      </c>
      <c r="D491">
        <v>0</v>
      </c>
      <c r="E491">
        <v>0</v>
      </c>
      <c r="F491">
        <v>2506768.2400000002</v>
      </c>
      <c r="G491">
        <v>1612920.42</v>
      </c>
      <c r="H491">
        <v>-7922377.4199999999</v>
      </c>
      <c r="I491">
        <v>5.8629322760000004</v>
      </c>
      <c r="J491">
        <v>12254539.32</v>
      </c>
      <c r="K491">
        <v>12.015930170000001</v>
      </c>
      <c r="L491">
        <v>570625.38</v>
      </c>
      <c r="M491">
        <v>1332364.1399999999</v>
      </c>
      <c r="N491">
        <v>4525033.08</v>
      </c>
      <c r="O491">
        <v>101985773.5</v>
      </c>
      <c r="P491">
        <v>15.032865109999999</v>
      </c>
      <c r="Q491">
        <v>650226.46</v>
      </c>
      <c r="R491">
        <v>6123.87</v>
      </c>
      <c r="S491" t="s">
        <v>84</v>
      </c>
      <c r="T491" t="s">
        <v>369</v>
      </c>
      <c r="U491" t="s">
        <v>823</v>
      </c>
      <c r="V491" t="s">
        <v>748</v>
      </c>
      <c r="W491" t="s">
        <v>824</v>
      </c>
      <c r="X491" t="s">
        <v>824</v>
      </c>
      <c r="Y491" t="s">
        <v>825</v>
      </c>
      <c r="Z491" t="s">
        <v>826</v>
      </c>
      <c r="AA491" t="s">
        <v>827</v>
      </c>
      <c r="AB491" t="s">
        <v>58</v>
      </c>
      <c r="AC491" t="s">
        <v>828</v>
      </c>
      <c r="AD491">
        <v>68.520392419999993</v>
      </c>
      <c r="AE491">
        <v>5979356.8300000001</v>
      </c>
      <c r="AF491">
        <v>96003190.829999998</v>
      </c>
      <c r="AH491">
        <v>80.347430040000006</v>
      </c>
      <c r="AI491">
        <v>94.133904720000004</v>
      </c>
      <c r="AJ491">
        <v>6804261.5499999998</v>
      </c>
      <c r="AK491">
        <v>16.96831006</v>
      </c>
      <c r="AL491">
        <v>3645278.97</v>
      </c>
      <c r="AM491">
        <v>15331383.76</v>
      </c>
      <c r="AN491">
        <v>15331383.76</v>
      </c>
      <c r="AO491">
        <v>4459838.12</v>
      </c>
      <c r="AR491">
        <v>2489418.56</v>
      </c>
      <c r="AS491">
        <v>1840305.32</v>
      </c>
      <c r="AT491">
        <v>86.998403936566305</v>
      </c>
      <c r="AU491">
        <v>12447410.5</v>
      </c>
      <c r="AV491">
        <v>46.676237960000002</v>
      </c>
    </row>
    <row r="492" spans="1:48" x14ac:dyDescent="0.2">
      <c r="A492" t="s">
        <v>822</v>
      </c>
      <c r="B492" t="s">
        <v>60</v>
      </c>
      <c r="C492">
        <v>331051</v>
      </c>
      <c r="D492">
        <v>233725</v>
      </c>
      <c r="E492">
        <v>19439</v>
      </c>
      <c r="F492">
        <v>3365464</v>
      </c>
      <c r="G492">
        <v>2503503</v>
      </c>
      <c r="H492">
        <v>4365207</v>
      </c>
      <c r="I492">
        <v>3.41568676069928</v>
      </c>
      <c r="L492">
        <v>0</v>
      </c>
      <c r="M492">
        <v>1749061</v>
      </c>
      <c r="N492">
        <v>13452875</v>
      </c>
      <c r="O492">
        <v>121247008</v>
      </c>
      <c r="P492">
        <v>16.918973373759499</v>
      </c>
      <c r="Q492">
        <v>1144704</v>
      </c>
      <c r="R492">
        <v>628878</v>
      </c>
      <c r="S492" t="s">
        <v>84</v>
      </c>
      <c r="T492" t="s">
        <v>369</v>
      </c>
      <c r="U492" t="s">
        <v>823</v>
      </c>
      <c r="V492" t="s">
        <v>748</v>
      </c>
      <c r="W492" t="s">
        <v>824</v>
      </c>
      <c r="X492" t="s">
        <v>824</v>
      </c>
      <c r="Y492" t="s">
        <v>825</v>
      </c>
      <c r="Z492" t="s">
        <v>826</v>
      </c>
      <c r="AA492" t="s">
        <v>827</v>
      </c>
      <c r="AB492" t="s">
        <v>58</v>
      </c>
      <c r="AC492" t="s">
        <v>828</v>
      </c>
      <c r="AD492">
        <v>1250.9909349314801</v>
      </c>
      <c r="AE492">
        <v>4141418</v>
      </c>
      <c r="AF492">
        <v>116855015</v>
      </c>
      <c r="AG492">
        <v>100303717</v>
      </c>
      <c r="AH492">
        <v>82.726756440868201</v>
      </c>
      <c r="AI492">
        <v>96.377648345763703</v>
      </c>
      <c r="AK492">
        <v>41.444819462818899</v>
      </c>
      <c r="AL492">
        <v>4129515</v>
      </c>
      <c r="AM492">
        <v>21885998</v>
      </c>
      <c r="AN492">
        <v>20513749</v>
      </c>
      <c r="AO492">
        <v>1998186</v>
      </c>
      <c r="AP492">
        <v>1998186</v>
      </c>
      <c r="AQ492">
        <v>-10091835</v>
      </c>
      <c r="AR492">
        <v>4841831</v>
      </c>
      <c r="AS492">
        <v>3269878</v>
      </c>
      <c r="AT492">
        <v>84.918540228257896</v>
      </c>
      <c r="AU492">
        <v>9087668</v>
      </c>
      <c r="AV492">
        <v>27.9967486205021</v>
      </c>
    </row>
    <row r="493" spans="1:48" x14ac:dyDescent="0.2">
      <c r="A493" t="s">
        <v>822</v>
      </c>
      <c r="B493" t="s">
        <v>114</v>
      </c>
      <c r="C493">
        <v>18261564</v>
      </c>
      <c r="D493">
        <v>125534</v>
      </c>
      <c r="E493">
        <v>11799</v>
      </c>
      <c r="F493">
        <v>3448305</v>
      </c>
      <c r="G493">
        <v>4434002</v>
      </c>
      <c r="H493">
        <v>11121392</v>
      </c>
      <c r="I493">
        <v>4.3901262107806103</v>
      </c>
      <c r="L493">
        <v>31604</v>
      </c>
      <c r="M493">
        <v>1972714</v>
      </c>
      <c r="N493">
        <v>16823866</v>
      </c>
      <c r="O493">
        <v>122266576</v>
      </c>
      <c r="P493">
        <v>14.407742963211801</v>
      </c>
      <c r="Q493">
        <v>314384</v>
      </c>
      <c r="R493">
        <v>648196</v>
      </c>
      <c r="S493" t="s">
        <v>84</v>
      </c>
      <c r="T493" t="s">
        <v>369</v>
      </c>
      <c r="U493" t="s">
        <v>823</v>
      </c>
      <c r="V493" t="s">
        <v>748</v>
      </c>
      <c r="W493" t="s">
        <v>824</v>
      </c>
      <c r="X493" t="s">
        <v>824</v>
      </c>
      <c r="Y493" t="s">
        <v>825</v>
      </c>
      <c r="Z493" t="s">
        <v>826</v>
      </c>
      <c r="AA493" t="s">
        <v>827</v>
      </c>
      <c r="AB493" t="s">
        <v>58</v>
      </c>
      <c r="AC493" t="s">
        <v>828</v>
      </c>
      <c r="AD493">
        <v>29.393194361665799</v>
      </c>
      <c r="AE493">
        <v>5367657</v>
      </c>
      <c r="AF493">
        <v>116897718</v>
      </c>
      <c r="AG493">
        <v>100419076</v>
      </c>
      <c r="AH493">
        <v>82.131257196570203</v>
      </c>
      <c r="AI493">
        <v>95.608891509319804</v>
      </c>
      <c r="AK493">
        <v>51.811035010965703</v>
      </c>
      <c r="AL493">
        <v>2451100</v>
      </c>
      <c r="AM493">
        <v>29238587</v>
      </c>
      <c r="AN493">
        <v>17615854</v>
      </c>
      <c r="AO493">
        <v>2885837</v>
      </c>
      <c r="AP493">
        <v>2885837</v>
      </c>
      <c r="AQ493">
        <v>-1950321</v>
      </c>
      <c r="AR493">
        <v>11614767</v>
      </c>
      <c r="AS493">
        <v>4186182</v>
      </c>
      <c r="AT493">
        <v>83.537241734358403</v>
      </c>
      <c r="AU493">
        <v>5702474</v>
      </c>
      <c r="AV493">
        <v>17.561426134939602</v>
      </c>
    </row>
    <row r="494" spans="1:48" x14ac:dyDescent="0.2">
      <c r="A494" t="s">
        <v>822</v>
      </c>
      <c r="B494" t="s">
        <v>88</v>
      </c>
      <c r="C494">
        <v>4081386</v>
      </c>
      <c r="D494">
        <v>26517</v>
      </c>
      <c r="E494">
        <v>92268</v>
      </c>
      <c r="F494">
        <v>9005812</v>
      </c>
      <c r="G494">
        <v>6465819</v>
      </c>
      <c r="H494">
        <v>9649040</v>
      </c>
      <c r="I494">
        <v>3.36057756575434</v>
      </c>
      <c r="L494">
        <v>0</v>
      </c>
      <c r="M494">
        <v>1686862</v>
      </c>
      <c r="N494">
        <v>22245390</v>
      </c>
      <c r="O494">
        <v>145215812</v>
      </c>
      <c r="P494">
        <v>18.237545646888641</v>
      </c>
      <c r="Q494">
        <v>128000</v>
      </c>
      <c r="R494">
        <v>0</v>
      </c>
      <c r="S494" t="s">
        <v>84</v>
      </c>
      <c r="T494" t="s">
        <v>369</v>
      </c>
      <c r="U494" t="s">
        <v>823</v>
      </c>
      <c r="V494" t="s">
        <v>748</v>
      </c>
      <c r="W494" t="s">
        <v>824</v>
      </c>
      <c r="X494" t="s">
        <v>824</v>
      </c>
      <c r="Y494" t="s">
        <v>825</v>
      </c>
      <c r="Z494" t="s">
        <v>826</v>
      </c>
      <c r="AA494" t="s">
        <v>827</v>
      </c>
      <c r="AB494" t="s">
        <v>89</v>
      </c>
      <c r="AC494" t="s">
        <v>828</v>
      </c>
      <c r="AD494">
        <v>119.56943058069</v>
      </c>
      <c r="AE494">
        <v>4880090</v>
      </c>
      <c r="AF494">
        <v>140335722</v>
      </c>
      <c r="AG494">
        <v>117275838</v>
      </c>
      <c r="AH494">
        <v>80.759688896688459</v>
      </c>
      <c r="AI494">
        <v>96.63942243424566</v>
      </c>
      <c r="AK494">
        <v>57.065587334919599</v>
      </c>
      <c r="AL494">
        <v>1149078</v>
      </c>
      <c r="AM494">
        <v>33262853</v>
      </c>
      <c r="AN494">
        <v>26483800</v>
      </c>
      <c r="AO494">
        <v>2607351</v>
      </c>
      <c r="AP494">
        <v>2607351</v>
      </c>
      <c r="AQ494">
        <v>6213837</v>
      </c>
      <c r="AR494">
        <v>7655614</v>
      </c>
      <c r="AS494">
        <v>7052883</v>
      </c>
      <c r="AU494">
        <v>12596350</v>
      </c>
      <c r="AV494">
        <v>32.313126945682399</v>
      </c>
    </row>
    <row r="495" spans="1:48" x14ac:dyDescent="0.2">
      <c r="A495" t="s">
        <v>829</v>
      </c>
      <c r="B495" t="s">
        <v>127</v>
      </c>
      <c r="C495">
        <v>817348</v>
      </c>
      <c r="F495">
        <v>74371</v>
      </c>
      <c r="G495">
        <v>836393</v>
      </c>
      <c r="H495">
        <v>-1284988</v>
      </c>
      <c r="I495">
        <v>14.2297622178724</v>
      </c>
      <c r="M495">
        <v>131475</v>
      </c>
      <c r="N495">
        <v>1192647</v>
      </c>
      <c r="O495">
        <v>3783085</v>
      </c>
      <c r="P495">
        <v>15.9078899892548</v>
      </c>
      <c r="Q495">
        <v>1128</v>
      </c>
      <c r="T495" t="s">
        <v>369</v>
      </c>
      <c r="U495" t="s">
        <v>830</v>
      </c>
      <c r="V495" t="s">
        <v>831</v>
      </c>
      <c r="W495" t="s">
        <v>832</v>
      </c>
      <c r="X495" t="s">
        <v>832</v>
      </c>
      <c r="Y495" t="s">
        <v>833</v>
      </c>
      <c r="Z495" t="s">
        <v>834</v>
      </c>
      <c r="AA495" t="s">
        <v>835</v>
      </c>
      <c r="AB495" t="s">
        <v>58</v>
      </c>
      <c r="AC495" t="s">
        <v>836</v>
      </c>
      <c r="AD495">
        <v>65.862276533373802</v>
      </c>
      <c r="AE495">
        <v>538324</v>
      </c>
      <c r="AF495">
        <v>3244261</v>
      </c>
      <c r="AG495">
        <v>1123669</v>
      </c>
      <c r="AH495">
        <v>29.702451834944199</v>
      </c>
      <c r="AI495">
        <v>85.757021055567094</v>
      </c>
      <c r="AK495">
        <v>132.32186161893</v>
      </c>
      <c r="AM495">
        <v>1043367</v>
      </c>
      <c r="AN495">
        <v>601809</v>
      </c>
      <c r="AO495">
        <v>81060</v>
      </c>
      <c r="AP495">
        <v>81060</v>
      </c>
      <c r="AQ495">
        <v>692703</v>
      </c>
      <c r="AU495">
        <v>3306255</v>
      </c>
      <c r="AV495">
        <v>366.82258869247602</v>
      </c>
    </row>
    <row r="496" spans="1:48" x14ac:dyDescent="0.2">
      <c r="A496" t="s">
        <v>837</v>
      </c>
      <c r="B496" t="s">
        <v>63</v>
      </c>
      <c r="C496">
        <v>6333483</v>
      </c>
      <c r="D496">
        <v>0</v>
      </c>
      <c r="E496">
        <v>0</v>
      </c>
      <c r="F496">
        <v>1141934.32</v>
      </c>
      <c r="G496">
        <v>1413741.99</v>
      </c>
      <c r="I496">
        <v>19.035807901260199</v>
      </c>
      <c r="J496">
        <v>4066461.94</v>
      </c>
      <c r="K496">
        <v>44.517663461038303</v>
      </c>
      <c r="L496">
        <v>433032.19</v>
      </c>
      <c r="M496">
        <v>323334.96999999997</v>
      </c>
      <c r="N496">
        <v>6799601.5800000103</v>
      </c>
      <c r="O496">
        <v>9134490.9499999993</v>
      </c>
      <c r="P496">
        <v>44.8716515505443</v>
      </c>
      <c r="S496" t="s">
        <v>102</v>
      </c>
      <c r="T496" t="s">
        <v>51</v>
      </c>
      <c r="U496" t="s">
        <v>838</v>
      </c>
      <c r="V496" t="s">
        <v>839</v>
      </c>
      <c r="W496" t="s">
        <v>840</v>
      </c>
      <c r="X496" t="s">
        <v>841</v>
      </c>
      <c r="Y496" t="s">
        <v>842</v>
      </c>
      <c r="Z496" t="s">
        <v>843</v>
      </c>
      <c r="AA496" t="s">
        <v>844</v>
      </c>
      <c r="AB496" t="s">
        <v>58</v>
      </c>
      <c r="AC496" t="s">
        <v>845</v>
      </c>
      <c r="AD496">
        <v>27.454469365434498</v>
      </c>
      <c r="AE496">
        <v>1738824.15</v>
      </c>
      <c r="AF496">
        <v>7179131.0499999998</v>
      </c>
      <c r="AH496">
        <v>28.423481989437001</v>
      </c>
      <c r="AI496">
        <v>78.593663175067206</v>
      </c>
      <c r="AJ496">
        <v>1871087.73</v>
      </c>
      <c r="AK496">
        <v>340.96836396377</v>
      </c>
      <c r="AL496">
        <v>636144.59</v>
      </c>
      <c r="AM496">
        <v>4098796.95</v>
      </c>
      <c r="AN496">
        <v>4098796.95</v>
      </c>
      <c r="AO496">
        <v>986638.53000000201</v>
      </c>
      <c r="AR496">
        <v>59035.82</v>
      </c>
      <c r="AS496">
        <v>55359.96</v>
      </c>
      <c r="AU496">
        <v>7205754.6900000004</v>
      </c>
      <c r="AV496">
        <v>361.33505160070899</v>
      </c>
    </row>
    <row r="497" spans="1:48" x14ac:dyDescent="0.2">
      <c r="A497" t="s">
        <v>837</v>
      </c>
      <c r="B497" t="s">
        <v>88</v>
      </c>
      <c r="C497">
        <v>8752571</v>
      </c>
      <c r="D497">
        <v>2622463</v>
      </c>
      <c r="E497">
        <v>1635868</v>
      </c>
      <c r="F497">
        <v>1725513</v>
      </c>
      <c r="G497">
        <v>7995808</v>
      </c>
      <c r="H497">
        <v>-1155771</v>
      </c>
      <c r="I497">
        <v>3.062286127220482</v>
      </c>
      <c r="L497">
        <v>943607</v>
      </c>
      <c r="M497">
        <v>426075</v>
      </c>
      <c r="N497">
        <v>16998334</v>
      </c>
      <c r="O497">
        <v>43364857</v>
      </c>
      <c r="P497">
        <v>24.647967823345979</v>
      </c>
      <c r="S497" t="s">
        <v>102</v>
      </c>
      <c r="T497" t="s">
        <v>51</v>
      </c>
      <c r="U497" t="s">
        <v>838</v>
      </c>
      <c r="V497" t="s">
        <v>839</v>
      </c>
      <c r="W497" t="s">
        <v>840</v>
      </c>
      <c r="X497" t="s">
        <v>841</v>
      </c>
      <c r="Y497" t="s">
        <v>842</v>
      </c>
      <c r="Z497" t="s">
        <v>843</v>
      </c>
      <c r="AA497" t="s">
        <v>844</v>
      </c>
      <c r="AB497" t="s">
        <v>89</v>
      </c>
      <c r="AC497" t="s">
        <v>845</v>
      </c>
      <c r="AD497">
        <v>15.172181979443531</v>
      </c>
      <c r="AE497">
        <v>1327956</v>
      </c>
      <c r="AF497">
        <v>42036902</v>
      </c>
      <c r="AG497">
        <v>29599380</v>
      </c>
      <c r="AH497">
        <v>68.256606957103543</v>
      </c>
      <c r="AI497">
        <v>96.937716178794275</v>
      </c>
      <c r="AK497">
        <v>145.57210329153199</v>
      </c>
      <c r="AL497">
        <v>627062</v>
      </c>
      <c r="AM497">
        <v>17529449</v>
      </c>
      <c r="AN497">
        <v>10688556</v>
      </c>
      <c r="AO497">
        <v>62576</v>
      </c>
      <c r="AP497">
        <v>62576</v>
      </c>
      <c r="AQ497">
        <v>-583722</v>
      </c>
      <c r="AR497">
        <v>255722</v>
      </c>
      <c r="AS497">
        <v>1297331</v>
      </c>
      <c r="AU497">
        <v>18154105</v>
      </c>
      <c r="AV497">
        <v>155.47001536887799</v>
      </c>
    </row>
    <row r="498" spans="1:48" x14ac:dyDescent="0.2">
      <c r="A498" t="s">
        <v>846</v>
      </c>
      <c r="B498" t="s">
        <v>84</v>
      </c>
      <c r="C498">
        <v>965544.98</v>
      </c>
      <c r="D498">
        <v>0</v>
      </c>
      <c r="E498">
        <v>0</v>
      </c>
      <c r="F498">
        <v>1079573.1599999999</v>
      </c>
      <c r="G498">
        <v>356813.44</v>
      </c>
      <c r="I498">
        <v>20.9883374079817</v>
      </c>
      <c r="J498">
        <v>2828917.93</v>
      </c>
      <c r="K498">
        <v>37.083388179516497</v>
      </c>
      <c r="L498">
        <v>58208.19</v>
      </c>
      <c r="M498">
        <v>439433.55</v>
      </c>
      <c r="N498">
        <v>7074566.1700000102</v>
      </c>
      <c r="O498">
        <v>7628531.4500000002</v>
      </c>
      <c r="P498">
        <v>33.694712368263197</v>
      </c>
      <c r="S498" t="s">
        <v>62</v>
      </c>
      <c r="T498" t="s">
        <v>103</v>
      </c>
      <c r="U498" t="s">
        <v>847</v>
      </c>
      <c r="V498" t="s">
        <v>848</v>
      </c>
      <c r="W498" t="s">
        <v>849</v>
      </c>
      <c r="X498" t="s">
        <v>841</v>
      </c>
      <c r="Y498" t="s">
        <v>850</v>
      </c>
      <c r="Z498" t="s">
        <v>851</v>
      </c>
      <c r="AA498" t="s">
        <v>844</v>
      </c>
      <c r="AB498" t="s">
        <v>58</v>
      </c>
      <c r="AC498" t="s">
        <v>852</v>
      </c>
      <c r="AD498">
        <v>165.82364914786299</v>
      </c>
      <c r="AE498">
        <v>1601101.92</v>
      </c>
      <c r="AF498">
        <v>5772462.4800000004</v>
      </c>
      <c r="AH498">
        <v>27.925887229579399</v>
      </c>
      <c r="AI498">
        <v>75.669380375956905</v>
      </c>
      <c r="AJ498">
        <v>1890141.81</v>
      </c>
      <c r="AK498">
        <v>441.20578176542801</v>
      </c>
      <c r="AL498">
        <v>460230.81</v>
      </c>
      <c r="AM498">
        <v>2570411.73</v>
      </c>
      <c r="AN498">
        <v>2570411.73</v>
      </c>
      <c r="AO498">
        <v>484867.23000000097</v>
      </c>
      <c r="AR498">
        <v>44226.87</v>
      </c>
      <c r="AS498">
        <v>117860.65</v>
      </c>
      <c r="AU498">
        <v>7868259.1900000004</v>
      </c>
      <c r="AV498">
        <v>490.70449885366799</v>
      </c>
    </row>
    <row r="499" spans="1:48" x14ac:dyDescent="0.2">
      <c r="A499" t="s">
        <v>846</v>
      </c>
      <c r="B499" t="s">
        <v>95</v>
      </c>
      <c r="C499">
        <v>1908842</v>
      </c>
      <c r="F499">
        <v>787091</v>
      </c>
      <c r="H499">
        <v>-1942692</v>
      </c>
      <c r="I499">
        <v>6.7402559974729099</v>
      </c>
      <c r="L499">
        <v>514459</v>
      </c>
      <c r="M499">
        <v>526814</v>
      </c>
      <c r="N499">
        <v>9128746</v>
      </c>
      <c r="O499">
        <v>29251070</v>
      </c>
      <c r="P499">
        <v>8.2982844730124405</v>
      </c>
      <c r="S499" t="s">
        <v>62</v>
      </c>
      <c r="T499" t="s">
        <v>103</v>
      </c>
      <c r="U499" t="s">
        <v>847</v>
      </c>
      <c r="V499" t="s">
        <v>848</v>
      </c>
      <c r="W499" t="s">
        <v>849</v>
      </c>
      <c r="X499" t="s">
        <v>841</v>
      </c>
      <c r="Y499" t="s">
        <v>850</v>
      </c>
      <c r="Z499" t="s">
        <v>851</v>
      </c>
      <c r="AA499" t="s">
        <v>844</v>
      </c>
      <c r="AB499" t="s">
        <v>58</v>
      </c>
      <c r="AC499" t="s">
        <v>852</v>
      </c>
      <c r="AD499">
        <v>103.287595306474</v>
      </c>
      <c r="AE499">
        <v>1971597</v>
      </c>
      <c r="AF499">
        <v>27279473</v>
      </c>
      <c r="AG499">
        <v>22994837</v>
      </c>
      <c r="AH499">
        <v>78.611951631171095</v>
      </c>
      <c r="AI499">
        <v>93.2597440025271</v>
      </c>
      <c r="AK499">
        <v>120.469649835244</v>
      </c>
      <c r="AL499">
        <v>503455</v>
      </c>
      <c r="AM499">
        <v>3647388</v>
      </c>
      <c r="AN499">
        <v>2427337</v>
      </c>
      <c r="AO499">
        <v>1037860</v>
      </c>
      <c r="AP499">
        <v>1037860</v>
      </c>
      <c r="AQ499">
        <v>1376849</v>
      </c>
      <c r="AS499">
        <v>1315569</v>
      </c>
      <c r="AU499">
        <v>11071438</v>
      </c>
      <c r="AV499">
        <v>146.10684304641799</v>
      </c>
    </row>
    <row r="500" spans="1:48" x14ac:dyDescent="0.2">
      <c r="A500" t="s">
        <v>846</v>
      </c>
      <c r="B500" t="s">
        <v>87</v>
      </c>
      <c r="C500">
        <v>5166929</v>
      </c>
      <c r="D500">
        <v>141222</v>
      </c>
      <c r="F500">
        <v>1232919</v>
      </c>
      <c r="G500">
        <v>1517759</v>
      </c>
      <c r="H500">
        <v>-1538726</v>
      </c>
      <c r="I500">
        <v>8.4041367325258491</v>
      </c>
      <c r="L500">
        <v>187656</v>
      </c>
      <c r="M500">
        <v>300681</v>
      </c>
      <c r="N500">
        <v>12523871</v>
      </c>
      <c r="O500">
        <v>34744330</v>
      </c>
      <c r="P500">
        <v>12.243589097847</v>
      </c>
      <c r="S500" t="s">
        <v>62</v>
      </c>
      <c r="T500" t="s">
        <v>103</v>
      </c>
      <c r="U500" t="s">
        <v>847</v>
      </c>
      <c r="V500" t="s">
        <v>848</v>
      </c>
      <c r="W500" t="s">
        <v>849</v>
      </c>
      <c r="X500" t="s">
        <v>841</v>
      </c>
      <c r="Y500" t="s">
        <v>850</v>
      </c>
      <c r="Z500" t="s">
        <v>851</v>
      </c>
      <c r="AA500" t="s">
        <v>844</v>
      </c>
      <c r="AB500" t="s">
        <v>58</v>
      </c>
      <c r="AC500" t="s">
        <v>852</v>
      </c>
      <c r="AD500">
        <v>56.5125048166909</v>
      </c>
      <c r="AE500">
        <v>2919961</v>
      </c>
      <c r="AF500">
        <v>30973875</v>
      </c>
      <c r="AG500">
        <v>25713660</v>
      </c>
      <c r="AH500">
        <v>74.008219470630195</v>
      </c>
      <c r="AI500">
        <v>89.147999112373199</v>
      </c>
      <c r="AK500">
        <v>145.56117243967699</v>
      </c>
      <c r="AL500">
        <v>399988</v>
      </c>
      <c r="AM500">
        <v>3813745</v>
      </c>
      <c r="AN500">
        <v>4253953</v>
      </c>
      <c r="AO500">
        <v>1778405</v>
      </c>
      <c r="AP500">
        <v>1778405</v>
      </c>
      <c r="AQ500">
        <v>-1947499</v>
      </c>
      <c r="AS500">
        <v>33520</v>
      </c>
      <c r="AU500">
        <v>14062597</v>
      </c>
      <c r="AV500">
        <v>163.445320290083</v>
      </c>
    </row>
    <row r="501" spans="1:48" x14ac:dyDescent="0.2">
      <c r="A501" t="s">
        <v>48</v>
      </c>
      <c r="B501" t="s">
        <v>102</v>
      </c>
      <c r="C501">
        <v>1198004.44</v>
      </c>
      <c r="D501">
        <v>0</v>
      </c>
      <c r="E501">
        <v>0</v>
      </c>
      <c r="F501">
        <v>266742.99</v>
      </c>
      <c r="G501">
        <v>598905.59999999998</v>
      </c>
      <c r="I501">
        <v>26.7517569583386</v>
      </c>
      <c r="J501">
        <v>1704956.63</v>
      </c>
      <c r="K501">
        <v>49.100978532229597</v>
      </c>
      <c r="L501">
        <v>14638.7</v>
      </c>
      <c r="N501">
        <v>1328525.02</v>
      </c>
      <c r="O501">
        <v>3472347.56</v>
      </c>
      <c r="P501">
        <v>37.642676529765403</v>
      </c>
      <c r="S501" t="s">
        <v>50</v>
      </c>
      <c r="T501" t="s">
        <v>51</v>
      </c>
      <c r="U501" t="s">
        <v>52</v>
      </c>
      <c r="V501" t="s">
        <v>53</v>
      </c>
      <c r="W501" t="s">
        <v>53</v>
      </c>
      <c r="X501" t="s">
        <v>54</v>
      </c>
      <c r="Y501" t="s">
        <v>55</v>
      </c>
      <c r="Z501" t="s">
        <v>56</v>
      </c>
      <c r="AA501" t="s">
        <v>57</v>
      </c>
      <c r="AB501" t="s">
        <v>58</v>
      </c>
      <c r="AC501" t="s">
        <v>59</v>
      </c>
      <c r="AD501">
        <v>77.538442178060706</v>
      </c>
      <c r="AE501">
        <v>928913.98</v>
      </c>
      <c r="AF501">
        <v>2540304.2799999998</v>
      </c>
      <c r="AH501">
        <v>21.021970796034001</v>
      </c>
      <c r="AI501">
        <v>73.158122454769497</v>
      </c>
      <c r="AJ501">
        <v>1007899.23</v>
      </c>
      <c r="AK501">
        <v>188.272330588681</v>
      </c>
      <c r="AM501">
        <v>1307084.56</v>
      </c>
      <c r="AN501">
        <v>1307084.56</v>
      </c>
      <c r="AO501">
        <v>435637.16</v>
      </c>
      <c r="AS501">
        <v>332028.73</v>
      </c>
      <c r="AU501">
        <v>1357759.35</v>
      </c>
      <c r="AV501">
        <v>192.41528262905601</v>
      </c>
    </row>
    <row r="502" spans="1:48" x14ac:dyDescent="0.2">
      <c r="A502" t="s">
        <v>48</v>
      </c>
      <c r="B502" t="s">
        <v>84</v>
      </c>
      <c r="C502">
        <v>575863.9</v>
      </c>
      <c r="D502">
        <v>0</v>
      </c>
      <c r="E502">
        <v>0</v>
      </c>
      <c r="F502">
        <v>309531.3</v>
      </c>
      <c r="G502">
        <v>432570.04</v>
      </c>
      <c r="J502">
        <v>1947631.78</v>
      </c>
      <c r="K502">
        <v>60.384559969566098</v>
      </c>
      <c r="L502">
        <v>11283.38</v>
      </c>
      <c r="N502">
        <v>1005239.3</v>
      </c>
      <c r="O502">
        <v>3225380.43</v>
      </c>
      <c r="P502">
        <v>37.678142357923299</v>
      </c>
      <c r="S502" t="s">
        <v>50</v>
      </c>
      <c r="T502" t="s">
        <v>51</v>
      </c>
      <c r="U502" t="s">
        <v>52</v>
      </c>
      <c r="V502" t="s">
        <v>53</v>
      </c>
      <c r="W502" t="s">
        <v>53</v>
      </c>
      <c r="X502" t="s">
        <v>54</v>
      </c>
      <c r="Y502" t="s">
        <v>55</v>
      </c>
      <c r="Z502" t="s">
        <v>56</v>
      </c>
      <c r="AA502" t="s">
        <v>57</v>
      </c>
      <c r="AB502" t="s">
        <v>58</v>
      </c>
      <c r="AC502" t="s">
        <v>59</v>
      </c>
      <c r="AF502">
        <v>3337957.79</v>
      </c>
      <c r="AH502">
        <v>23.298651005952799</v>
      </c>
      <c r="AI502">
        <v>103.490359120211</v>
      </c>
      <c r="AJ502">
        <v>252853.86</v>
      </c>
      <c r="AK502">
        <v>108.41543565474601</v>
      </c>
      <c r="AM502">
        <v>1215263.43</v>
      </c>
      <c r="AN502">
        <v>1215263.43</v>
      </c>
      <c r="AO502">
        <v>150569.4</v>
      </c>
      <c r="AS502">
        <v>139202.76999999999</v>
      </c>
      <c r="AU502">
        <v>1876698.79</v>
      </c>
      <c r="AV502">
        <v>202.40266860893999</v>
      </c>
    </row>
    <row r="503" spans="1:48" x14ac:dyDescent="0.2">
      <c r="A503" t="s">
        <v>48</v>
      </c>
      <c r="B503" t="s">
        <v>88</v>
      </c>
      <c r="C503">
        <v>1655000</v>
      </c>
      <c r="D503">
        <v>442596</v>
      </c>
      <c r="E503">
        <v>0</v>
      </c>
      <c r="F503">
        <v>350824</v>
      </c>
      <c r="G503">
        <v>2280491</v>
      </c>
      <c r="H503">
        <v>343954</v>
      </c>
      <c r="I503">
        <v>4.6916435821563276</v>
      </c>
      <c r="L503">
        <v>196297</v>
      </c>
      <c r="M503">
        <v>0</v>
      </c>
      <c r="N503">
        <v>2826872</v>
      </c>
      <c r="O503">
        <v>15628084</v>
      </c>
      <c r="P503">
        <v>32.304023960966681</v>
      </c>
      <c r="Q503">
        <v>0</v>
      </c>
      <c r="R503">
        <v>0</v>
      </c>
      <c r="S503" t="s">
        <v>50</v>
      </c>
      <c r="T503" t="s">
        <v>51</v>
      </c>
      <c r="U503" t="s">
        <v>52</v>
      </c>
      <c r="V503" t="s">
        <v>53</v>
      </c>
      <c r="W503" t="s">
        <v>53</v>
      </c>
      <c r="X503" t="s">
        <v>54</v>
      </c>
      <c r="Y503" t="s">
        <v>55</v>
      </c>
      <c r="Z503" t="s">
        <v>56</v>
      </c>
      <c r="AA503" t="s">
        <v>57</v>
      </c>
      <c r="AB503" t="s">
        <v>89</v>
      </c>
      <c r="AC503" t="s">
        <v>59</v>
      </c>
      <c r="AD503">
        <v>44.302960725075529</v>
      </c>
      <c r="AE503">
        <v>733214</v>
      </c>
      <c r="AF503">
        <v>14894870</v>
      </c>
      <c r="AG503">
        <v>10953370</v>
      </c>
      <c r="AH503">
        <v>70.087734363342307</v>
      </c>
      <c r="AI503">
        <v>95.308356417843683</v>
      </c>
      <c r="AK503">
        <v>68.323786646006297</v>
      </c>
      <c r="AL503">
        <v>0</v>
      </c>
      <c r="AM503">
        <v>3970367</v>
      </c>
      <c r="AN503">
        <v>5048500</v>
      </c>
      <c r="AO503">
        <v>83214</v>
      </c>
      <c r="AP503">
        <v>83214</v>
      </c>
      <c r="AQ503">
        <v>-1640514</v>
      </c>
      <c r="AR503">
        <v>575224</v>
      </c>
      <c r="AS503">
        <v>124935</v>
      </c>
      <c r="AU503">
        <v>2482918</v>
      </c>
      <c r="AV503">
        <v>60.010626477438201</v>
      </c>
    </row>
    <row r="504" spans="1:48" x14ac:dyDescent="0.2">
      <c r="A504" t="s">
        <v>61</v>
      </c>
      <c r="B504" t="s">
        <v>49</v>
      </c>
      <c r="C504">
        <v>11741679.34</v>
      </c>
      <c r="D504">
        <v>1067959.3899999999</v>
      </c>
      <c r="E504">
        <v>1537734.71</v>
      </c>
      <c r="F504">
        <v>5501315.6399999997</v>
      </c>
      <c r="G504">
        <v>6665109.4000000004</v>
      </c>
      <c r="H504">
        <v>-22416205.890000001</v>
      </c>
      <c r="I504">
        <v>3.543971881</v>
      </c>
      <c r="J504">
        <v>25870317.300000001</v>
      </c>
      <c r="K504">
        <v>11.72025126</v>
      </c>
      <c r="L504">
        <v>1383324.45</v>
      </c>
      <c r="M504">
        <v>5264837.59</v>
      </c>
      <c r="N504">
        <v>11591751.949999999</v>
      </c>
      <c r="O504">
        <v>220731763.5</v>
      </c>
      <c r="P504">
        <v>16.057531279999999</v>
      </c>
      <c r="Q504">
        <v>1145858.47</v>
      </c>
      <c r="R504">
        <v>133974.20000000001</v>
      </c>
      <c r="S504" t="s">
        <v>63</v>
      </c>
      <c r="T504" t="s">
        <v>51</v>
      </c>
      <c r="U504" t="s">
        <v>64</v>
      </c>
      <c r="V504" t="s">
        <v>53</v>
      </c>
      <c r="W504" t="s">
        <v>53</v>
      </c>
      <c r="X504" t="s">
        <v>54</v>
      </c>
      <c r="Y504" t="s">
        <v>55</v>
      </c>
      <c r="Z504" t="s">
        <v>56</v>
      </c>
      <c r="AA504" t="s">
        <v>57</v>
      </c>
      <c r="AB504" t="s">
        <v>58</v>
      </c>
      <c r="AC504" t="s">
        <v>65</v>
      </c>
      <c r="AD504">
        <v>66.623107340000004</v>
      </c>
      <c r="AE504">
        <v>7822671.6299999999</v>
      </c>
      <c r="AF504">
        <v>210753769</v>
      </c>
      <c r="AH504">
        <v>81.105675070000004</v>
      </c>
      <c r="AI504">
        <v>95.479583770000005</v>
      </c>
      <c r="AJ504">
        <v>13174360.77</v>
      </c>
      <c r="AK504">
        <v>19.800503320000001</v>
      </c>
      <c r="AL504">
        <v>5368421.83</v>
      </c>
      <c r="AM504">
        <v>35444071.960000001</v>
      </c>
      <c r="AN504">
        <v>35444071.960000001</v>
      </c>
      <c r="AO504">
        <v>3652274.57</v>
      </c>
      <c r="AR504">
        <v>4777640.32</v>
      </c>
      <c r="AS504">
        <v>1311422.02</v>
      </c>
      <c r="AT504">
        <v>82.152806603741993</v>
      </c>
      <c r="AU504">
        <v>34007957.840000004</v>
      </c>
      <c r="AV504">
        <v>58.090846390000003</v>
      </c>
    </row>
    <row r="505" spans="1:48" x14ac:dyDescent="0.2">
      <c r="A505" t="s">
        <v>853</v>
      </c>
      <c r="B505" t="s">
        <v>95</v>
      </c>
      <c r="C505">
        <v>561637</v>
      </c>
      <c r="E505">
        <v>14703146</v>
      </c>
      <c r="F505">
        <v>1463574</v>
      </c>
      <c r="G505">
        <v>903166</v>
      </c>
      <c r="H505">
        <v>-10973310</v>
      </c>
      <c r="I505">
        <v>0.70611156696345301</v>
      </c>
      <c r="L505">
        <v>218500</v>
      </c>
      <c r="M505">
        <v>132971</v>
      </c>
      <c r="N505">
        <v>355555</v>
      </c>
      <c r="O505">
        <v>19462930</v>
      </c>
      <c r="P505">
        <v>61.831101483692301</v>
      </c>
      <c r="Q505">
        <v>7877</v>
      </c>
      <c r="S505" t="s">
        <v>95</v>
      </c>
      <c r="T505" t="s">
        <v>51</v>
      </c>
      <c r="U505" t="s">
        <v>854</v>
      </c>
      <c r="V505" t="s">
        <v>53</v>
      </c>
      <c r="W505" t="s">
        <v>53</v>
      </c>
      <c r="X505" t="s">
        <v>54</v>
      </c>
      <c r="Y505" t="s">
        <v>55</v>
      </c>
      <c r="Z505" t="s">
        <v>56</v>
      </c>
      <c r="AA505" t="s">
        <v>57</v>
      </c>
      <c r="AB505" t="s">
        <v>58</v>
      </c>
      <c r="AC505" t="s">
        <v>855</v>
      </c>
      <c r="AD505">
        <v>24.4695417146662</v>
      </c>
      <c r="AE505">
        <v>137430</v>
      </c>
      <c r="AF505">
        <v>19325501</v>
      </c>
      <c r="AG505">
        <v>12860130</v>
      </c>
      <c r="AH505">
        <v>66.074994874872402</v>
      </c>
      <c r="AI505">
        <v>99.293893571009093</v>
      </c>
      <c r="AK505">
        <v>6.6233625715576503</v>
      </c>
      <c r="AL505">
        <v>78132</v>
      </c>
      <c r="AM505">
        <v>19342608</v>
      </c>
      <c r="AN505">
        <v>12034144</v>
      </c>
      <c r="AO505">
        <v>109187</v>
      </c>
      <c r="AP505">
        <v>109187</v>
      </c>
      <c r="AQ505">
        <v>6505318</v>
      </c>
      <c r="AR505">
        <v>951838</v>
      </c>
      <c r="AS505">
        <v>883404</v>
      </c>
      <c r="AT505">
        <v>5.2421148460679001</v>
      </c>
      <c r="AU505">
        <v>11328865</v>
      </c>
      <c r="AV505">
        <v>211.03677467404299</v>
      </c>
    </row>
    <row r="506" spans="1:48" x14ac:dyDescent="0.2">
      <c r="A506" t="s">
        <v>853</v>
      </c>
      <c r="B506" t="s">
        <v>60</v>
      </c>
      <c r="C506">
        <v>726157</v>
      </c>
      <c r="E506">
        <v>13361196</v>
      </c>
      <c r="F506">
        <v>1264463</v>
      </c>
      <c r="G506">
        <v>2811549</v>
      </c>
      <c r="H506">
        <v>-14338005</v>
      </c>
      <c r="I506">
        <v>0.82957242899753003</v>
      </c>
      <c r="L506">
        <v>273897</v>
      </c>
      <c r="N506">
        <v>370635</v>
      </c>
      <c r="O506">
        <v>23978497</v>
      </c>
      <c r="P506">
        <v>71.410009559815194</v>
      </c>
      <c r="Q506">
        <v>298</v>
      </c>
      <c r="S506" t="s">
        <v>95</v>
      </c>
      <c r="T506" t="s">
        <v>51</v>
      </c>
      <c r="U506" t="s">
        <v>854</v>
      </c>
      <c r="V506" t="s">
        <v>53</v>
      </c>
      <c r="W506" t="s">
        <v>53</v>
      </c>
      <c r="X506" t="s">
        <v>54</v>
      </c>
      <c r="Y506" t="s">
        <v>55</v>
      </c>
      <c r="Z506" t="s">
        <v>56</v>
      </c>
      <c r="AA506" t="s">
        <v>57</v>
      </c>
      <c r="AB506" t="s">
        <v>58</v>
      </c>
      <c r="AC506" t="s">
        <v>855</v>
      </c>
      <c r="AD506">
        <v>27.393387380415</v>
      </c>
      <c r="AE506">
        <v>198919</v>
      </c>
      <c r="AF506">
        <v>23779578</v>
      </c>
      <c r="AG506">
        <v>16364151</v>
      </c>
      <c r="AH506">
        <v>68.245107272570095</v>
      </c>
      <c r="AI506">
        <v>99.170427571002506</v>
      </c>
      <c r="AK506">
        <v>5.61105836276825</v>
      </c>
      <c r="AL506">
        <v>542149</v>
      </c>
      <c r="AM506">
        <v>20944018</v>
      </c>
      <c r="AN506">
        <v>17123047</v>
      </c>
      <c r="AO506">
        <v>129445</v>
      </c>
      <c r="AP506">
        <v>129445</v>
      </c>
      <c r="AQ506">
        <v>2855472</v>
      </c>
      <c r="AR506">
        <v>1927932</v>
      </c>
      <c r="AS506">
        <v>762534</v>
      </c>
      <c r="AT506">
        <v>4.6862220586501602</v>
      </c>
      <c r="AU506">
        <v>14708640</v>
      </c>
      <c r="AV506">
        <v>222.67470011452701</v>
      </c>
    </row>
    <row r="507" spans="1:48" x14ac:dyDescent="0.2">
      <c r="A507" t="s">
        <v>856</v>
      </c>
      <c r="B507" t="s">
        <v>114</v>
      </c>
      <c r="C507">
        <v>24676998</v>
      </c>
      <c r="D507">
        <v>2603511</v>
      </c>
      <c r="E507">
        <v>21637707</v>
      </c>
      <c r="F507">
        <v>5784031</v>
      </c>
      <c r="G507">
        <v>23522046</v>
      </c>
      <c r="H507">
        <v>-34005028</v>
      </c>
      <c r="I507">
        <v>2.5612184838830601</v>
      </c>
      <c r="L507">
        <v>550628</v>
      </c>
      <c r="M507">
        <v>4355082</v>
      </c>
      <c r="N507">
        <v>26083660</v>
      </c>
      <c r="O507">
        <v>251605790</v>
      </c>
      <c r="P507">
        <v>20.5847250176556</v>
      </c>
      <c r="Q507">
        <v>846014</v>
      </c>
      <c r="R507">
        <v>1328111</v>
      </c>
      <c r="S507" t="s">
        <v>60</v>
      </c>
      <c r="T507" t="s">
        <v>51</v>
      </c>
      <c r="U507" t="s">
        <v>857</v>
      </c>
      <c r="V507" t="s">
        <v>53</v>
      </c>
      <c r="W507" t="s">
        <v>53</v>
      </c>
      <c r="X507" t="s">
        <v>54</v>
      </c>
      <c r="Y507" t="s">
        <v>55</v>
      </c>
      <c r="Z507" t="s">
        <v>56</v>
      </c>
      <c r="AA507" t="s">
        <v>57</v>
      </c>
      <c r="AB507" t="s">
        <v>58</v>
      </c>
      <c r="AC507" t="s">
        <v>858</v>
      </c>
      <c r="AD507">
        <v>26.114092159832399</v>
      </c>
      <c r="AE507">
        <v>6444174</v>
      </c>
      <c r="AF507">
        <v>245161617</v>
      </c>
      <c r="AG507">
        <v>204686734</v>
      </c>
      <c r="AH507">
        <v>81.352155687673203</v>
      </c>
      <c r="AI507">
        <v>97.4387819135641</v>
      </c>
      <c r="AK507">
        <v>38.301744436609802</v>
      </c>
      <c r="AL507">
        <v>5229712</v>
      </c>
      <c r="AM507">
        <v>81198795</v>
      </c>
      <c r="AN507">
        <v>51792360</v>
      </c>
      <c r="AO507">
        <v>7963389</v>
      </c>
      <c r="AP507">
        <v>7963389</v>
      </c>
      <c r="AQ507">
        <v>18362675</v>
      </c>
      <c r="AR507">
        <v>7424822</v>
      </c>
      <c r="AS507">
        <v>7917131</v>
      </c>
      <c r="AT507">
        <v>78.095151134568397</v>
      </c>
      <c r="AU507">
        <v>60088688</v>
      </c>
      <c r="AV507">
        <v>88.235376910570807</v>
      </c>
    </row>
    <row r="508" spans="1:48" x14ac:dyDescent="0.2">
      <c r="A508" t="s">
        <v>856</v>
      </c>
      <c r="B508" t="s">
        <v>50</v>
      </c>
      <c r="C508">
        <v>42498986</v>
      </c>
      <c r="D508">
        <v>3855641</v>
      </c>
      <c r="E508">
        <v>28204023</v>
      </c>
      <c r="F508">
        <v>6615319</v>
      </c>
      <c r="G508">
        <v>41603127</v>
      </c>
      <c r="H508">
        <v>-53908360</v>
      </c>
      <c r="I508">
        <v>1.317450528759833</v>
      </c>
      <c r="L508">
        <v>20250</v>
      </c>
      <c r="M508">
        <v>4834779</v>
      </c>
      <c r="N508">
        <v>29652133</v>
      </c>
      <c r="O508">
        <v>300114419</v>
      </c>
      <c r="P508">
        <v>25.700031760220089</v>
      </c>
      <c r="Q508">
        <v>55987</v>
      </c>
      <c r="R508">
        <v>2269040</v>
      </c>
      <c r="S508" t="s">
        <v>60</v>
      </c>
      <c r="T508" t="s">
        <v>51</v>
      </c>
      <c r="U508" t="s">
        <v>857</v>
      </c>
      <c r="V508" t="s">
        <v>53</v>
      </c>
      <c r="W508" t="s">
        <v>53</v>
      </c>
      <c r="X508" t="s">
        <v>54</v>
      </c>
      <c r="Y508" t="s">
        <v>55</v>
      </c>
      <c r="Z508" t="s">
        <v>56</v>
      </c>
      <c r="AA508" t="s">
        <v>57</v>
      </c>
      <c r="AB508" t="s">
        <v>58</v>
      </c>
      <c r="AC508" t="s">
        <v>858</v>
      </c>
      <c r="AD508">
        <v>9.3034196157056552</v>
      </c>
      <c r="AE508">
        <v>3953859</v>
      </c>
      <c r="AF508">
        <v>296160560</v>
      </c>
      <c r="AG508">
        <v>231643934</v>
      </c>
      <c r="AH508">
        <v>77.185206486196861</v>
      </c>
      <c r="AI508">
        <v>98.682549471240165</v>
      </c>
      <c r="AK508">
        <v>36.043853644793202</v>
      </c>
      <c r="AL508">
        <v>5586288</v>
      </c>
      <c r="AM508">
        <v>108352982</v>
      </c>
      <c r="AN508">
        <v>77129501</v>
      </c>
      <c r="AO508">
        <v>486881</v>
      </c>
      <c r="AP508">
        <v>486881</v>
      </c>
      <c r="AQ508">
        <v>-737290</v>
      </c>
      <c r="AR508">
        <v>11111193</v>
      </c>
      <c r="AS508">
        <v>4197335</v>
      </c>
      <c r="AT508">
        <v>75.637186511474994</v>
      </c>
      <c r="AU508">
        <v>83560493</v>
      </c>
      <c r="AV508">
        <v>101.57253038689601</v>
      </c>
    </row>
    <row r="509" spans="1:48" x14ac:dyDescent="0.2">
      <c r="A509" t="s">
        <v>66</v>
      </c>
      <c r="B509" t="s">
        <v>102</v>
      </c>
      <c r="C509">
        <v>2364914.56</v>
      </c>
      <c r="D509">
        <v>0</v>
      </c>
      <c r="E509">
        <v>0</v>
      </c>
      <c r="F509">
        <v>973945.63</v>
      </c>
      <c r="G509">
        <v>3465879.79</v>
      </c>
      <c r="I509">
        <v>4.8083267537266199</v>
      </c>
      <c r="J509">
        <v>5616116.8600000003</v>
      </c>
      <c r="K509">
        <v>18.386325113452401</v>
      </c>
      <c r="L509">
        <v>1210719.28</v>
      </c>
      <c r="M509">
        <v>34306.99</v>
      </c>
      <c r="N509">
        <v>6735497.5899999896</v>
      </c>
      <c r="O509">
        <v>30545075.350000001</v>
      </c>
      <c r="P509">
        <v>30.980170261717799</v>
      </c>
      <c r="Q509">
        <v>511452.3</v>
      </c>
      <c r="R509">
        <v>3454.13</v>
      </c>
      <c r="S509" t="s">
        <v>67</v>
      </c>
      <c r="T509" t="s">
        <v>51</v>
      </c>
      <c r="U509" t="s">
        <v>68</v>
      </c>
      <c r="V509" t="s">
        <v>69</v>
      </c>
      <c r="W509" t="s">
        <v>70</v>
      </c>
      <c r="X509" t="s">
        <v>71</v>
      </c>
      <c r="Y509" t="s">
        <v>72</v>
      </c>
      <c r="Z509" t="s">
        <v>73</v>
      </c>
      <c r="AA509" t="s">
        <v>74</v>
      </c>
      <c r="AB509" t="s">
        <v>58</v>
      </c>
      <c r="AC509" t="s">
        <v>75</v>
      </c>
      <c r="AD509">
        <v>62.104020789656097</v>
      </c>
      <c r="AE509">
        <v>1468707.03</v>
      </c>
      <c r="AF509">
        <v>29074838.050000001</v>
      </c>
      <c r="AH509">
        <v>75.366025508920501</v>
      </c>
      <c r="AI509">
        <v>95.186663371580096</v>
      </c>
      <c r="AJ509">
        <v>1337697.58</v>
      </c>
      <c r="AK509">
        <v>83.397855156754602</v>
      </c>
      <c r="AL509">
        <v>461070.79</v>
      </c>
      <c r="AM509">
        <v>9462916.3500000108</v>
      </c>
      <c r="AN509">
        <v>9462916.3500000108</v>
      </c>
      <c r="AO509">
        <v>572612.91000000504</v>
      </c>
      <c r="AR509">
        <v>685595.61</v>
      </c>
      <c r="AS509">
        <v>1132192.3999999999</v>
      </c>
      <c r="AT509">
        <v>50.7380370287826</v>
      </c>
      <c r="AU509">
        <v>11919629.82</v>
      </c>
      <c r="AV509">
        <v>147.58695225819201</v>
      </c>
    </row>
    <row r="510" spans="1:48" x14ac:dyDescent="0.2">
      <c r="A510" t="s">
        <v>66</v>
      </c>
      <c r="B510" t="s">
        <v>62</v>
      </c>
      <c r="D510">
        <v>977097.37</v>
      </c>
      <c r="E510">
        <v>94074.89</v>
      </c>
      <c r="F510">
        <v>968533.99</v>
      </c>
      <c r="G510">
        <v>2637656.7200000002</v>
      </c>
      <c r="H510">
        <v>808547.95</v>
      </c>
      <c r="I510">
        <v>4.1324698270000004</v>
      </c>
      <c r="J510">
        <v>6144905.7599999998</v>
      </c>
      <c r="K510">
        <v>18.643032900000001</v>
      </c>
      <c r="L510">
        <v>795020.52</v>
      </c>
      <c r="M510">
        <v>1058976.26</v>
      </c>
      <c r="N510">
        <v>6086414.5800000001</v>
      </c>
      <c r="O510">
        <v>32960869.579999998</v>
      </c>
      <c r="P510">
        <v>31.428711929999999</v>
      </c>
      <c r="Q510">
        <v>559441.30000000005</v>
      </c>
      <c r="R510">
        <v>7281.41</v>
      </c>
      <c r="S510" t="s">
        <v>67</v>
      </c>
      <c r="T510" t="s">
        <v>51</v>
      </c>
      <c r="U510" t="s">
        <v>68</v>
      </c>
      <c r="V510" t="s">
        <v>69</v>
      </c>
      <c r="W510" t="s">
        <v>70</v>
      </c>
      <c r="X510" t="s">
        <v>71</v>
      </c>
      <c r="Y510" t="s">
        <v>72</v>
      </c>
      <c r="Z510" t="s">
        <v>73</v>
      </c>
      <c r="AA510" t="s">
        <v>74</v>
      </c>
      <c r="AB510" t="s">
        <v>58</v>
      </c>
      <c r="AC510" t="s">
        <v>75</v>
      </c>
      <c r="AE510">
        <v>1362097.99</v>
      </c>
      <c r="AF510">
        <v>31556553.289999999</v>
      </c>
      <c r="AH510">
        <v>75.326570649999994</v>
      </c>
      <c r="AI510">
        <v>95.739444050000003</v>
      </c>
      <c r="AJ510">
        <v>1713282.72</v>
      </c>
      <c r="AK510">
        <v>69.434365299999996</v>
      </c>
      <c r="AL510">
        <v>430728.33</v>
      </c>
      <c r="AM510">
        <v>10359176.75</v>
      </c>
      <c r="AN510">
        <v>10359176.75</v>
      </c>
      <c r="AO510">
        <v>254714.99</v>
      </c>
      <c r="AR510">
        <v>1104978.5900000001</v>
      </c>
      <c r="AS510">
        <v>1725387.37</v>
      </c>
      <c r="AT510">
        <v>49.990696482744802</v>
      </c>
      <c r="AU510">
        <v>5277866.63</v>
      </c>
      <c r="AV510">
        <v>60.210377520000002</v>
      </c>
    </row>
    <row r="511" spans="1:48" x14ac:dyDescent="0.2">
      <c r="A511" t="s">
        <v>66</v>
      </c>
      <c r="B511" t="s">
        <v>49</v>
      </c>
      <c r="C511">
        <v>3215054</v>
      </c>
      <c r="D511">
        <v>1156148.78</v>
      </c>
      <c r="E511">
        <v>209624.82</v>
      </c>
      <c r="F511">
        <v>1277262.94</v>
      </c>
      <c r="G511">
        <v>2646389.7799999998</v>
      </c>
      <c r="H511">
        <v>925552.31</v>
      </c>
      <c r="I511">
        <v>3.9709883910000001</v>
      </c>
      <c r="J511">
        <v>5826853.4199999999</v>
      </c>
      <c r="K511">
        <v>16.649455589999999</v>
      </c>
      <c r="L511">
        <v>1160471.76</v>
      </c>
      <c r="M511">
        <v>1113295.23</v>
      </c>
      <c r="N511">
        <v>6230283.1299999999</v>
      </c>
      <c r="O511">
        <v>34997260.960000001</v>
      </c>
      <c r="P511">
        <v>36.032181450000003</v>
      </c>
      <c r="Q511">
        <v>571308.16</v>
      </c>
      <c r="R511">
        <v>13939.71</v>
      </c>
      <c r="S511" t="s">
        <v>67</v>
      </c>
      <c r="T511" t="s">
        <v>51</v>
      </c>
      <c r="U511" t="s">
        <v>68</v>
      </c>
      <c r="V511" t="s">
        <v>69</v>
      </c>
      <c r="W511" t="s">
        <v>70</v>
      </c>
      <c r="X511" t="s">
        <v>71</v>
      </c>
      <c r="Y511" t="s">
        <v>72</v>
      </c>
      <c r="Z511" t="s">
        <v>73</v>
      </c>
      <c r="AA511" t="s">
        <v>74</v>
      </c>
      <c r="AB511" t="s">
        <v>58</v>
      </c>
      <c r="AC511" t="s">
        <v>75</v>
      </c>
      <c r="AD511">
        <v>43.225930264312801</v>
      </c>
      <c r="AE511">
        <v>1389737.17</v>
      </c>
      <c r="AF511">
        <v>33600723.789999999</v>
      </c>
      <c r="AH511">
        <v>73.140316179999999</v>
      </c>
      <c r="AI511">
        <v>96.009581519999998</v>
      </c>
      <c r="AJ511">
        <v>3017869.91</v>
      </c>
      <c r="AK511">
        <v>66.751595609999995</v>
      </c>
      <c r="AL511">
        <v>329555.88</v>
      </c>
      <c r="AM511">
        <v>12610276.57</v>
      </c>
      <c r="AN511">
        <v>12610276.57</v>
      </c>
      <c r="AO511">
        <v>369764.18</v>
      </c>
      <c r="AR511">
        <v>1862781</v>
      </c>
      <c r="AS511">
        <v>2257452.2599999998</v>
      </c>
      <c r="AT511">
        <v>52.697993611028203</v>
      </c>
      <c r="AU511">
        <v>5304730.82</v>
      </c>
      <c r="AV511">
        <v>56.835177340000001</v>
      </c>
    </row>
    <row r="512" spans="1:48" x14ac:dyDescent="0.2">
      <c r="A512" t="s">
        <v>66</v>
      </c>
      <c r="B512" t="s">
        <v>114</v>
      </c>
      <c r="C512">
        <v>2836421</v>
      </c>
      <c r="D512">
        <v>659779</v>
      </c>
      <c r="E512">
        <v>338562</v>
      </c>
      <c r="F512">
        <v>1683926</v>
      </c>
      <c r="G512">
        <v>3497444</v>
      </c>
      <c r="H512">
        <v>-4257125</v>
      </c>
      <c r="I512">
        <v>4.7626840111465496</v>
      </c>
      <c r="L512">
        <v>0</v>
      </c>
      <c r="M512">
        <v>1238560</v>
      </c>
      <c r="N512">
        <v>5396824</v>
      </c>
      <c r="O512">
        <v>37722511</v>
      </c>
      <c r="P512">
        <v>30.951346266424299</v>
      </c>
      <c r="Q512">
        <v>610621</v>
      </c>
      <c r="R512">
        <v>855414</v>
      </c>
      <c r="S512" t="s">
        <v>67</v>
      </c>
      <c r="T512" t="s">
        <v>51</v>
      </c>
      <c r="U512" t="s">
        <v>68</v>
      </c>
      <c r="V512" t="s">
        <v>69</v>
      </c>
      <c r="W512" t="s">
        <v>70</v>
      </c>
      <c r="X512" t="s">
        <v>71</v>
      </c>
      <c r="Y512" t="s">
        <v>72</v>
      </c>
      <c r="Z512" t="s">
        <v>73</v>
      </c>
      <c r="AA512" t="s">
        <v>74</v>
      </c>
      <c r="AB512" t="s">
        <v>58</v>
      </c>
      <c r="AC512" t="s">
        <v>75</v>
      </c>
      <c r="AD512">
        <v>63.340526670758699</v>
      </c>
      <c r="AE512">
        <v>1796604</v>
      </c>
      <c r="AF512">
        <v>35922789</v>
      </c>
      <c r="AG512">
        <v>29435216</v>
      </c>
      <c r="AH512">
        <v>78.0309030859584</v>
      </c>
      <c r="AI512">
        <v>95.229050367299294</v>
      </c>
      <c r="AK512">
        <v>54.0842371676653</v>
      </c>
      <c r="AL512">
        <v>1474032</v>
      </c>
      <c r="AM512">
        <v>12477120</v>
      </c>
      <c r="AN512">
        <v>11675625</v>
      </c>
      <c r="AO512">
        <v>427969</v>
      </c>
      <c r="AP512">
        <v>427969</v>
      </c>
      <c r="AQ512">
        <v>-249119</v>
      </c>
      <c r="AR512">
        <v>1183700</v>
      </c>
      <c r="AS512">
        <v>935082</v>
      </c>
      <c r="AT512">
        <v>75.923092855290506</v>
      </c>
      <c r="AU512">
        <v>9653949</v>
      </c>
      <c r="AV512">
        <v>96.746988102733297</v>
      </c>
    </row>
    <row r="513" spans="1:48" x14ac:dyDescent="0.2">
      <c r="A513" t="s">
        <v>66</v>
      </c>
      <c r="B513" t="s">
        <v>127</v>
      </c>
      <c r="C513">
        <v>2661064</v>
      </c>
      <c r="D513">
        <v>1336464</v>
      </c>
      <c r="E513">
        <v>335000</v>
      </c>
      <c r="F513">
        <v>1271453</v>
      </c>
      <c r="G513">
        <v>2285982</v>
      </c>
      <c r="H513">
        <v>-1767896</v>
      </c>
      <c r="I513">
        <v>3.6732751884438102</v>
      </c>
      <c r="L513">
        <v>2215</v>
      </c>
      <c r="M513">
        <v>1292829</v>
      </c>
      <c r="N513">
        <v>8697659</v>
      </c>
      <c r="O513">
        <v>43080083</v>
      </c>
      <c r="P513">
        <v>37.475568466291001</v>
      </c>
      <c r="Q513">
        <v>654471</v>
      </c>
      <c r="R513">
        <v>1732022</v>
      </c>
      <c r="S513" t="s">
        <v>67</v>
      </c>
      <c r="T513" t="s">
        <v>51</v>
      </c>
      <c r="U513" t="s">
        <v>68</v>
      </c>
      <c r="V513" t="s">
        <v>69</v>
      </c>
      <c r="W513" t="s">
        <v>70</v>
      </c>
      <c r="X513" t="s">
        <v>71</v>
      </c>
      <c r="Y513" t="s">
        <v>72</v>
      </c>
      <c r="Z513" t="s">
        <v>73</v>
      </c>
      <c r="AA513" t="s">
        <v>74</v>
      </c>
      <c r="AB513" t="s">
        <v>58</v>
      </c>
      <c r="AC513" t="s">
        <v>75</v>
      </c>
      <c r="AD513">
        <v>59.466814777848299</v>
      </c>
      <c r="AE513">
        <v>1582450</v>
      </c>
      <c r="AF513">
        <v>41491733</v>
      </c>
      <c r="AG513">
        <v>30591911</v>
      </c>
      <c r="AH513">
        <v>71.011727159392905</v>
      </c>
      <c r="AI513">
        <v>96.313029387617505</v>
      </c>
      <c r="AK513">
        <v>75.464604961185898</v>
      </c>
      <c r="AL513">
        <v>7307411</v>
      </c>
      <c r="AM513">
        <v>19120458</v>
      </c>
      <c r="AN513">
        <v>16144506</v>
      </c>
      <c r="AO513">
        <v>190357</v>
      </c>
      <c r="AP513">
        <v>190357</v>
      </c>
      <c r="AQ513">
        <v>3867736</v>
      </c>
      <c r="AR513">
        <v>2242100</v>
      </c>
      <c r="AS513">
        <v>660511</v>
      </c>
      <c r="AT513">
        <v>73.952589370865596</v>
      </c>
      <c r="AU513">
        <v>10465555</v>
      </c>
      <c r="AV513">
        <v>90.803625869278605</v>
      </c>
    </row>
    <row r="514" spans="1:48" x14ac:dyDescent="0.2">
      <c r="A514" t="s">
        <v>77</v>
      </c>
      <c r="B514" t="s">
        <v>62</v>
      </c>
      <c r="C514">
        <v>406678.56</v>
      </c>
      <c r="D514">
        <v>0</v>
      </c>
      <c r="E514">
        <v>0</v>
      </c>
      <c r="F514">
        <v>149085.92000000001</v>
      </c>
      <c r="G514">
        <v>240853.66</v>
      </c>
      <c r="I514">
        <v>4.7152078419999999</v>
      </c>
      <c r="J514">
        <v>1937003.74</v>
      </c>
      <c r="K514">
        <v>36.120154849999999</v>
      </c>
      <c r="M514">
        <v>113786.1</v>
      </c>
      <c r="N514">
        <v>3884939.52</v>
      </c>
      <c r="O514">
        <v>5362667.32</v>
      </c>
      <c r="P514">
        <v>61.007209000000003</v>
      </c>
      <c r="Q514">
        <v>394197.58</v>
      </c>
      <c r="T514" t="s">
        <v>51</v>
      </c>
      <c r="U514" t="s">
        <v>78</v>
      </c>
      <c r="V514" t="s">
        <v>79</v>
      </c>
      <c r="W514" t="s">
        <v>80</v>
      </c>
      <c r="X514" t="s">
        <v>54</v>
      </c>
      <c r="Y514" t="s">
        <v>81</v>
      </c>
      <c r="Z514" t="s">
        <v>82</v>
      </c>
      <c r="AA514" t="s">
        <v>57</v>
      </c>
      <c r="AB514" t="s">
        <v>58</v>
      </c>
      <c r="AC514" t="s">
        <v>83</v>
      </c>
      <c r="AD514">
        <v>62.17709387</v>
      </c>
      <c r="AE514">
        <v>252860.91</v>
      </c>
      <c r="AF514">
        <v>5111854.8899999997</v>
      </c>
      <c r="AH514">
        <v>54.754649039999997</v>
      </c>
      <c r="AI514">
        <v>95.322991060000007</v>
      </c>
      <c r="AJ514">
        <v>579660.28</v>
      </c>
      <c r="AK514">
        <v>273.5950565</v>
      </c>
      <c r="AL514">
        <v>1164506.08</v>
      </c>
      <c r="AM514">
        <v>3271613.66</v>
      </c>
      <c r="AN514">
        <v>3271613.66</v>
      </c>
      <c r="AO514">
        <v>69469.460000000006</v>
      </c>
      <c r="AR514">
        <v>26065.4</v>
      </c>
      <c r="AS514">
        <v>111060.99</v>
      </c>
      <c r="AU514">
        <v>4171741.7</v>
      </c>
      <c r="AV514">
        <v>293.79296640000001</v>
      </c>
    </row>
    <row r="515" spans="1:48" x14ac:dyDescent="0.2">
      <c r="A515" t="s">
        <v>77</v>
      </c>
      <c r="B515" t="s">
        <v>127</v>
      </c>
      <c r="C515">
        <v>696722</v>
      </c>
      <c r="D515">
        <v>0</v>
      </c>
      <c r="E515">
        <v>0</v>
      </c>
      <c r="F515">
        <v>756795</v>
      </c>
      <c r="G515">
        <v>478717</v>
      </c>
      <c r="H515">
        <v>-260604</v>
      </c>
      <c r="I515">
        <v>7.8082304722926796</v>
      </c>
      <c r="L515">
        <v>114522</v>
      </c>
      <c r="M515">
        <v>950927</v>
      </c>
      <c r="N515">
        <v>1851932</v>
      </c>
      <c r="O515">
        <v>5118394</v>
      </c>
      <c r="P515">
        <v>52.605875983755801</v>
      </c>
      <c r="Q515">
        <v>79941</v>
      </c>
      <c r="R515">
        <v>0</v>
      </c>
      <c r="T515" t="s">
        <v>51</v>
      </c>
      <c r="U515" t="s">
        <v>78</v>
      </c>
      <c r="V515" t="s">
        <v>79</v>
      </c>
      <c r="W515" t="s">
        <v>80</v>
      </c>
      <c r="X515" t="s">
        <v>54</v>
      </c>
      <c r="Y515" t="s">
        <v>81</v>
      </c>
      <c r="Z515" t="s">
        <v>82</v>
      </c>
      <c r="AA515" t="s">
        <v>57</v>
      </c>
      <c r="AB515" t="s">
        <v>58</v>
      </c>
      <c r="AC515" t="s">
        <v>83</v>
      </c>
      <c r="AD515">
        <v>57.362333900752397</v>
      </c>
      <c r="AE515">
        <v>399656</v>
      </c>
      <c r="AF515">
        <v>4718738</v>
      </c>
      <c r="AG515">
        <v>2562301</v>
      </c>
      <c r="AH515">
        <v>50.060644022324198</v>
      </c>
      <c r="AI515">
        <v>92.191769527707294</v>
      </c>
      <c r="AK515">
        <v>141.28682711352101</v>
      </c>
      <c r="AL515">
        <v>321831</v>
      </c>
      <c r="AM515">
        <v>3084590</v>
      </c>
      <c r="AN515">
        <v>2692576</v>
      </c>
      <c r="AO515">
        <v>-9100</v>
      </c>
      <c r="AP515">
        <v>-9100</v>
      </c>
      <c r="AQ515">
        <v>95718</v>
      </c>
      <c r="AR515">
        <v>285792</v>
      </c>
      <c r="AS515">
        <v>96065</v>
      </c>
      <c r="AU515">
        <v>2112536</v>
      </c>
      <c r="AV515">
        <v>161.16871926349799</v>
      </c>
    </row>
    <row r="516" spans="1:48" x14ac:dyDescent="0.2">
      <c r="A516" t="s">
        <v>77</v>
      </c>
      <c r="B516" t="s">
        <v>50</v>
      </c>
      <c r="C516">
        <v>1030464</v>
      </c>
      <c r="D516">
        <v>0</v>
      </c>
      <c r="E516">
        <v>0</v>
      </c>
      <c r="F516">
        <v>853243</v>
      </c>
      <c r="G516">
        <v>707109</v>
      </c>
      <c r="H516">
        <v>-379346</v>
      </c>
      <c r="I516">
        <v>6.0321751828665304</v>
      </c>
      <c r="L516">
        <v>60000</v>
      </c>
      <c r="M516">
        <v>1115144</v>
      </c>
      <c r="N516">
        <v>938800</v>
      </c>
      <c r="O516">
        <v>5918661</v>
      </c>
      <c r="P516">
        <v>54.483117042858183</v>
      </c>
      <c r="Q516">
        <v>65872</v>
      </c>
      <c r="R516">
        <v>0</v>
      </c>
      <c r="T516" t="s">
        <v>51</v>
      </c>
      <c r="U516" t="s">
        <v>78</v>
      </c>
      <c r="V516" t="s">
        <v>79</v>
      </c>
      <c r="W516" t="s">
        <v>80</v>
      </c>
      <c r="X516" t="s">
        <v>54</v>
      </c>
      <c r="Y516" t="s">
        <v>81</v>
      </c>
      <c r="Z516" t="s">
        <v>82</v>
      </c>
      <c r="AA516" t="s">
        <v>57</v>
      </c>
      <c r="AB516" t="s">
        <v>58</v>
      </c>
      <c r="AC516" t="s">
        <v>83</v>
      </c>
      <c r="AD516">
        <v>34.646916340599972</v>
      </c>
      <c r="AE516">
        <v>357024</v>
      </c>
      <c r="AF516">
        <v>5561637</v>
      </c>
      <c r="AG516">
        <v>2845905</v>
      </c>
      <c r="AH516">
        <v>48.083595259130398</v>
      </c>
      <c r="AI516">
        <v>93.967824817133476</v>
      </c>
      <c r="AK516">
        <v>60.767720007616497</v>
      </c>
      <c r="AL516">
        <v>278207</v>
      </c>
      <c r="AM516">
        <v>3554239</v>
      </c>
      <c r="AN516">
        <v>3224671</v>
      </c>
      <c r="AO516">
        <v>-175928</v>
      </c>
      <c r="AP516">
        <v>-175928</v>
      </c>
      <c r="AQ516">
        <v>-428281</v>
      </c>
      <c r="AR516">
        <v>233542</v>
      </c>
      <c r="AS516">
        <v>241122</v>
      </c>
      <c r="AU516">
        <v>1318146</v>
      </c>
      <c r="AV516">
        <v>85.322461714060097</v>
      </c>
    </row>
    <row r="517" spans="1:48" x14ac:dyDescent="0.2">
      <c r="A517" t="s">
        <v>90</v>
      </c>
      <c r="B517" t="s">
        <v>85</v>
      </c>
      <c r="C517">
        <v>1097318</v>
      </c>
      <c r="D517">
        <v>0</v>
      </c>
      <c r="E517">
        <v>0</v>
      </c>
      <c r="F517">
        <v>679982.7</v>
      </c>
      <c r="G517">
        <v>1859939.63</v>
      </c>
      <c r="H517">
        <v>-1666805</v>
      </c>
      <c r="I517">
        <v>5.4114669113112202</v>
      </c>
      <c r="J517">
        <v>4340937.8600000003</v>
      </c>
      <c r="K517">
        <v>25.415100160000001</v>
      </c>
      <c r="L517">
        <v>268600.53000000003</v>
      </c>
      <c r="M517">
        <v>291676.59999999998</v>
      </c>
      <c r="N517">
        <v>4145953</v>
      </c>
      <c r="O517">
        <v>17081653</v>
      </c>
      <c r="P517">
        <v>23.7571855604373</v>
      </c>
      <c r="Q517">
        <v>278749.33</v>
      </c>
      <c r="S517" t="s">
        <v>49</v>
      </c>
      <c r="T517" t="s">
        <v>51</v>
      </c>
      <c r="U517" t="s">
        <v>91</v>
      </c>
      <c r="V517" t="s">
        <v>92</v>
      </c>
      <c r="W517" t="s">
        <v>80</v>
      </c>
      <c r="X517" t="s">
        <v>54</v>
      </c>
      <c r="Y517" t="s">
        <v>93</v>
      </c>
      <c r="Z517" t="s">
        <v>82</v>
      </c>
      <c r="AA517" t="s">
        <v>57</v>
      </c>
      <c r="AB517" t="s">
        <v>58</v>
      </c>
      <c r="AC517" t="s">
        <v>94</v>
      </c>
      <c r="AD517">
        <v>84.238844163679104</v>
      </c>
      <c r="AE517">
        <v>924368</v>
      </c>
      <c r="AF517">
        <v>16198920</v>
      </c>
      <c r="AH517">
        <v>68.590141715207494</v>
      </c>
      <c r="AI517">
        <v>94.832274136466793</v>
      </c>
      <c r="AJ517">
        <v>956070.36</v>
      </c>
      <c r="AK517">
        <v>92</v>
      </c>
      <c r="AL517">
        <v>322832.55</v>
      </c>
      <c r="AM517">
        <v>3966811.06</v>
      </c>
      <c r="AN517">
        <v>4058120</v>
      </c>
      <c r="AO517">
        <v>478515</v>
      </c>
      <c r="AR517">
        <v>28000</v>
      </c>
      <c r="AS517">
        <v>104322.95</v>
      </c>
      <c r="AT517">
        <v>84.981391171651495</v>
      </c>
      <c r="AU517">
        <v>5812758</v>
      </c>
      <c r="AV517">
        <v>129</v>
      </c>
    </row>
    <row r="518" spans="1:48" x14ac:dyDescent="0.2">
      <c r="A518" t="s">
        <v>96</v>
      </c>
      <c r="B518" t="s">
        <v>85</v>
      </c>
      <c r="C518">
        <v>35506674</v>
      </c>
      <c r="D518">
        <v>8234662.2300000004</v>
      </c>
      <c r="E518">
        <v>33698051.329999998</v>
      </c>
      <c r="F518">
        <v>13975095.130000001</v>
      </c>
      <c r="G518">
        <v>14379199.5</v>
      </c>
      <c r="H518">
        <v>-99359334</v>
      </c>
      <c r="I518">
        <v>3.0948785211602998</v>
      </c>
      <c r="J518">
        <v>77865761.010000005</v>
      </c>
      <c r="K518">
        <v>12.81832788</v>
      </c>
      <c r="L518">
        <v>1271674.49</v>
      </c>
      <c r="M518">
        <v>9988338.6500000004</v>
      </c>
      <c r="N518">
        <v>69904648</v>
      </c>
      <c r="O518">
        <v>604056601</v>
      </c>
      <c r="P518">
        <v>18.866945218598801</v>
      </c>
      <c r="Q518">
        <v>2368471.9</v>
      </c>
      <c r="R518">
        <v>1057153.8400000001</v>
      </c>
      <c r="S518" t="s">
        <v>84</v>
      </c>
      <c r="T518" t="s">
        <v>51</v>
      </c>
      <c r="U518" t="s">
        <v>97</v>
      </c>
      <c r="V518" t="s">
        <v>98</v>
      </c>
      <c r="W518" t="s">
        <v>80</v>
      </c>
      <c r="X518" t="s">
        <v>54</v>
      </c>
      <c r="Y518" t="s">
        <v>99</v>
      </c>
      <c r="Z518" t="s">
        <v>82</v>
      </c>
      <c r="AA518" t="s">
        <v>57</v>
      </c>
      <c r="AB518" t="s">
        <v>58</v>
      </c>
      <c r="AC518" t="s">
        <v>100</v>
      </c>
      <c r="AD518">
        <v>52.651560661525203</v>
      </c>
      <c r="AE518">
        <v>18694818</v>
      </c>
      <c r="AF518">
        <v>585361783</v>
      </c>
      <c r="AH518">
        <v>82.010691577559598</v>
      </c>
      <c r="AI518">
        <v>96.905121478839703</v>
      </c>
      <c r="AJ518">
        <v>27049353.82</v>
      </c>
      <c r="AK518">
        <v>43</v>
      </c>
      <c r="AL518">
        <v>15132256.9</v>
      </c>
      <c r="AM518">
        <v>117366888.8</v>
      </c>
      <c r="AN518">
        <v>113967028</v>
      </c>
      <c r="AO518">
        <v>4077017</v>
      </c>
      <c r="AR518">
        <v>5316692</v>
      </c>
      <c r="AS518">
        <v>4697748.76</v>
      </c>
      <c r="AT518">
        <v>81.065339671459895</v>
      </c>
      <c r="AU518">
        <v>169263982</v>
      </c>
      <c r="AV518">
        <v>104</v>
      </c>
    </row>
    <row r="519" spans="1:48" x14ac:dyDescent="0.2">
      <c r="A519" t="s">
        <v>101</v>
      </c>
      <c r="B519" t="s">
        <v>114</v>
      </c>
      <c r="C519">
        <v>14913554</v>
      </c>
      <c r="D519">
        <v>1477614</v>
      </c>
      <c r="E519">
        <v>667649</v>
      </c>
      <c r="F519">
        <v>4435244</v>
      </c>
      <c r="G519">
        <v>7083706</v>
      </c>
      <c r="H519">
        <v>-9857963</v>
      </c>
      <c r="I519">
        <v>2.8441403313740601</v>
      </c>
      <c r="L519">
        <v>1130448</v>
      </c>
      <c r="M519">
        <v>4313487</v>
      </c>
      <c r="N519">
        <v>26017133</v>
      </c>
      <c r="O519">
        <v>225057812</v>
      </c>
      <c r="P519">
        <v>13.995077407044199</v>
      </c>
      <c r="Q519">
        <v>893513</v>
      </c>
      <c r="R519">
        <v>204876</v>
      </c>
      <c r="S519" t="s">
        <v>102</v>
      </c>
      <c r="T519" t="s">
        <v>103</v>
      </c>
      <c r="U519" t="s">
        <v>104</v>
      </c>
      <c r="V519" t="s">
        <v>105</v>
      </c>
      <c r="W519" t="s">
        <v>105</v>
      </c>
      <c r="X519" t="s">
        <v>106</v>
      </c>
      <c r="Y519" t="s">
        <v>107</v>
      </c>
      <c r="Z519" t="s">
        <v>108</v>
      </c>
      <c r="AA519" t="s">
        <v>109</v>
      </c>
      <c r="AB519" t="s">
        <v>58</v>
      </c>
      <c r="AC519" t="s">
        <v>110</v>
      </c>
      <c r="AD519">
        <v>42.920419907957601</v>
      </c>
      <c r="AE519">
        <v>6400960</v>
      </c>
      <c r="AF519">
        <v>218656852</v>
      </c>
      <c r="AG519">
        <v>185733662</v>
      </c>
      <c r="AH519">
        <v>82.527089528445302</v>
      </c>
      <c r="AI519">
        <v>97.155859668625894</v>
      </c>
      <c r="AK519">
        <v>42.835007429815199</v>
      </c>
      <c r="AL519">
        <v>9354863</v>
      </c>
      <c r="AM519">
        <v>37731956</v>
      </c>
      <c r="AN519">
        <v>31497015</v>
      </c>
      <c r="AO519">
        <v>5624786</v>
      </c>
      <c r="AP519">
        <v>5624786</v>
      </c>
      <c r="AQ519">
        <v>-929164</v>
      </c>
      <c r="AR519">
        <v>2100289</v>
      </c>
      <c r="AS519">
        <v>6070267</v>
      </c>
      <c r="AT519">
        <v>84.7298260597926</v>
      </c>
      <c r="AU519">
        <v>35875096</v>
      </c>
      <c r="AV519">
        <v>59.065309144759802</v>
      </c>
    </row>
    <row r="520" spans="1:48" x14ac:dyDescent="0.2">
      <c r="A520" t="s">
        <v>101</v>
      </c>
      <c r="B520" t="s">
        <v>87</v>
      </c>
      <c r="C520">
        <v>30822113</v>
      </c>
      <c r="D520">
        <v>1887882</v>
      </c>
      <c r="E520">
        <v>2449246</v>
      </c>
      <c r="F520">
        <v>4607988</v>
      </c>
      <c r="G520">
        <v>10334270</v>
      </c>
      <c r="H520">
        <v>-5191661</v>
      </c>
      <c r="I520">
        <v>3.1284750181357102</v>
      </c>
      <c r="L520">
        <v>1387919</v>
      </c>
      <c r="M520">
        <v>4522433</v>
      </c>
      <c r="N520">
        <v>18842943</v>
      </c>
      <c r="O520">
        <v>245228936</v>
      </c>
      <c r="P520">
        <v>16.5454181964889</v>
      </c>
      <c r="Q520">
        <v>898364</v>
      </c>
      <c r="R520">
        <v>392687</v>
      </c>
      <c r="S520" t="s">
        <v>102</v>
      </c>
      <c r="T520" t="s">
        <v>103</v>
      </c>
      <c r="U520" t="s">
        <v>104</v>
      </c>
      <c r="V520" t="s">
        <v>105</v>
      </c>
      <c r="W520" t="s">
        <v>105</v>
      </c>
      <c r="X520" t="s">
        <v>106</v>
      </c>
      <c r="Y520" t="s">
        <v>107</v>
      </c>
      <c r="Z520" t="s">
        <v>108</v>
      </c>
      <c r="AA520" t="s">
        <v>109</v>
      </c>
      <c r="AB520" t="s">
        <v>58</v>
      </c>
      <c r="AC520" t="s">
        <v>110</v>
      </c>
      <c r="AD520">
        <v>24.890980057077901</v>
      </c>
      <c r="AE520">
        <v>7671926</v>
      </c>
      <c r="AF520">
        <v>237557010</v>
      </c>
      <c r="AG520">
        <v>199831573</v>
      </c>
      <c r="AH520">
        <v>81.4877625208144</v>
      </c>
      <c r="AI520">
        <v>96.871524981864297</v>
      </c>
      <c r="AK520">
        <v>28.555080231057001</v>
      </c>
      <c r="AL520">
        <v>15907619</v>
      </c>
      <c r="AM520">
        <v>56754969</v>
      </c>
      <c r="AN520">
        <v>40574153</v>
      </c>
      <c r="AO520">
        <v>3443877</v>
      </c>
      <c r="AP520">
        <v>3443877</v>
      </c>
      <c r="AQ520">
        <v>-3916335</v>
      </c>
      <c r="AR520">
        <v>5713628</v>
      </c>
      <c r="AS520">
        <v>8652933</v>
      </c>
      <c r="AT520">
        <v>82.709642987245303</v>
      </c>
      <c r="AU520">
        <v>24034604</v>
      </c>
      <c r="AV520">
        <v>36.4226567761566</v>
      </c>
    </row>
    <row r="521" spans="1:48" x14ac:dyDescent="0.2">
      <c r="A521" t="s">
        <v>101</v>
      </c>
      <c r="B521" t="s">
        <v>50</v>
      </c>
      <c r="C521">
        <v>25238407</v>
      </c>
      <c r="D521">
        <v>1956469</v>
      </c>
      <c r="E521">
        <v>4035439</v>
      </c>
      <c r="F521">
        <v>6117305</v>
      </c>
      <c r="G521">
        <v>12423463</v>
      </c>
      <c r="H521">
        <v>-34492562</v>
      </c>
      <c r="I521">
        <v>2.3475067781779568</v>
      </c>
      <c r="L521">
        <v>1792494</v>
      </c>
      <c r="M521">
        <v>4500379</v>
      </c>
      <c r="N521">
        <v>14881137</v>
      </c>
      <c r="O521">
        <v>255588229</v>
      </c>
      <c r="P521">
        <v>17.21564884742795</v>
      </c>
      <c r="Q521">
        <v>702348</v>
      </c>
      <c r="R521">
        <v>378493</v>
      </c>
      <c r="S521" t="s">
        <v>102</v>
      </c>
      <c r="T521" t="s">
        <v>103</v>
      </c>
      <c r="U521" t="s">
        <v>104</v>
      </c>
      <c r="V521" t="s">
        <v>105</v>
      </c>
      <c r="W521" t="s">
        <v>105</v>
      </c>
      <c r="X521" t="s">
        <v>106</v>
      </c>
      <c r="Y521" t="s">
        <v>107</v>
      </c>
      <c r="Z521" t="s">
        <v>108</v>
      </c>
      <c r="AA521" t="s">
        <v>109</v>
      </c>
      <c r="AB521" t="s">
        <v>58</v>
      </c>
      <c r="AC521" t="s">
        <v>110</v>
      </c>
      <c r="AD521">
        <v>23.773097089685571</v>
      </c>
      <c r="AE521">
        <v>5999951</v>
      </c>
      <c r="AF521">
        <v>249588278</v>
      </c>
      <c r="AG521">
        <v>208509541</v>
      </c>
      <c r="AH521">
        <v>81.580259707500062</v>
      </c>
      <c r="AI521">
        <v>97.652493221822041</v>
      </c>
      <c r="AK521">
        <v>21.464186390997099</v>
      </c>
      <c r="AL521">
        <v>15394469</v>
      </c>
      <c r="AM521">
        <v>71487413</v>
      </c>
      <c r="AN521">
        <v>44001172</v>
      </c>
      <c r="AO521">
        <v>1103228</v>
      </c>
      <c r="AP521">
        <v>1103228</v>
      </c>
      <c r="AQ521">
        <v>10170926</v>
      </c>
      <c r="AR521">
        <v>15152664</v>
      </c>
      <c r="AS521">
        <v>9033890</v>
      </c>
      <c r="AT521">
        <v>81.377184077535105</v>
      </c>
      <c r="AU521">
        <v>49373699</v>
      </c>
      <c r="AV521">
        <v>71.215410364744798</v>
      </c>
    </row>
    <row r="522" spans="1:48" x14ac:dyDescent="0.2">
      <c r="A522" t="s">
        <v>101</v>
      </c>
      <c r="B522" t="s">
        <v>88</v>
      </c>
      <c r="C522">
        <v>26965267</v>
      </c>
      <c r="D522">
        <v>3900000</v>
      </c>
      <c r="E522">
        <v>2318206</v>
      </c>
      <c r="F522">
        <v>6085047</v>
      </c>
      <c r="G522">
        <v>7881399</v>
      </c>
      <c r="H522">
        <v>-28470444</v>
      </c>
      <c r="I522">
        <v>2.6287055586047372</v>
      </c>
      <c r="L522">
        <v>1600000</v>
      </c>
      <c r="M522">
        <v>4649520</v>
      </c>
      <c r="N522">
        <v>6445439</v>
      </c>
      <c r="O522">
        <v>267632827</v>
      </c>
      <c r="P522">
        <v>20.934163655492078</v>
      </c>
      <c r="Q522">
        <v>800001</v>
      </c>
      <c r="R522">
        <v>310000</v>
      </c>
      <c r="S522" t="s">
        <v>102</v>
      </c>
      <c r="T522" t="s">
        <v>103</v>
      </c>
      <c r="U522" t="s">
        <v>104</v>
      </c>
      <c r="V522" t="s">
        <v>105</v>
      </c>
      <c r="W522" t="s">
        <v>105</v>
      </c>
      <c r="X522" t="s">
        <v>106</v>
      </c>
      <c r="Y522" t="s">
        <v>107</v>
      </c>
      <c r="Z522" t="s">
        <v>108</v>
      </c>
      <c r="AA522" t="s">
        <v>109</v>
      </c>
      <c r="AB522" t="s">
        <v>89</v>
      </c>
      <c r="AC522" t="s">
        <v>110</v>
      </c>
      <c r="AD522">
        <v>26.090151452978379</v>
      </c>
      <c r="AE522">
        <v>7035279</v>
      </c>
      <c r="AF522">
        <v>260597547</v>
      </c>
      <c r="AG522">
        <v>216578981</v>
      </c>
      <c r="AH522">
        <v>80.923922310920403</v>
      </c>
      <c r="AI522">
        <v>97.37129406774902</v>
      </c>
      <c r="AK522">
        <v>8.9039903357186994</v>
      </c>
      <c r="AL522">
        <v>17921229</v>
      </c>
      <c r="AM522">
        <v>63652636</v>
      </c>
      <c r="AN522">
        <v>56026694</v>
      </c>
      <c r="AO522">
        <v>1920684</v>
      </c>
      <c r="AP522">
        <v>1920684</v>
      </c>
      <c r="AQ522">
        <v>-13519466</v>
      </c>
      <c r="AR522">
        <v>6930000</v>
      </c>
      <c r="AS522">
        <v>11257234</v>
      </c>
      <c r="AU522">
        <v>34915883</v>
      </c>
      <c r="AV522">
        <v>48.234214115607202</v>
      </c>
    </row>
    <row r="523" spans="1:48" x14ac:dyDescent="0.2">
      <c r="A523" t="s">
        <v>111</v>
      </c>
      <c r="B523" t="s">
        <v>102</v>
      </c>
      <c r="C523">
        <v>5350475.1500000004</v>
      </c>
      <c r="D523">
        <v>0</v>
      </c>
      <c r="E523">
        <v>0</v>
      </c>
      <c r="F523">
        <v>2033963.65</v>
      </c>
      <c r="G523">
        <v>815002.23</v>
      </c>
      <c r="H523">
        <v>2030949.8</v>
      </c>
      <c r="I523">
        <v>7.0026927261570497</v>
      </c>
      <c r="J523">
        <v>4400349.55</v>
      </c>
      <c r="K523">
        <v>43.257286160911399</v>
      </c>
      <c r="L523">
        <v>914807.23</v>
      </c>
      <c r="M523">
        <v>156246.54999999999</v>
      </c>
      <c r="N523">
        <v>5066228.0599999996</v>
      </c>
      <c r="O523">
        <v>10172504.890000001</v>
      </c>
      <c r="P523">
        <v>51.7637778201156</v>
      </c>
      <c r="Q523">
        <v>227122.78</v>
      </c>
      <c r="S523" t="s">
        <v>84</v>
      </c>
      <c r="T523" t="s">
        <v>103</v>
      </c>
      <c r="U523" t="s">
        <v>112</v>
      </c>
      <c r="V523" t="s">
        <v>105</v>
      </c>
      <c r="W523" t="s">
        <v>105</v>
      </c>
      <c r="X523" t="s">
        <v>106</v>
      </c>
      <c r="Y523" t="s">
        <v>107</v>
      </c>
      <c r="Z523" t="s">
        <v>108</v>
      </c>
      <c r="AA523" t="s">
        <v>109</v>
      </c>
      <c r="AB523" t="s">
        <v>58</v>
      </c>
      <c r="AC523" t="s">
        <v>113</v>
      </c>
      <c r="AD523">
        <v>13.3137570034317</v>
      </c>
      <c r="AE523">
        <v>712349.26</v>
      </c>
      <c r="AF523">
        <v>9465002.7400000002</v>
      </c>
      <c r="AH523">
        <v>36.2965254863594</v>
      </c>
      <c r="AI523">
        <v>93.044956403063495</v>
      </c>
      <c r="AJ523">
        <v>1912056.26</v>
      </c>
      <c r="AK523">
        <v>192.69324602435401</v>
      </c>
      <c r="AL523">
        <v>77072.710000000006</v>
      </c>
      <c r="AM523">
        <v>5265672.83</v>
      </c>
      <c r="AN523">
        <v>5265672.83</v>
      </c>
      <c r="AO523">
        <v>21227.6400000002</v>
      </c>
      <c r="AS523">
        <v>1041457.68</v>
      </c>
      <c r="AU523">
        <v>3035278.26</v>
      </c>
      <c r="AV523">
        <v>115.446366326144</v>
      </c>
    </row>
    <row r="524" spans="1:48" x14ac:dyDescent="0.2">
      <c r="A524" t="s">
        <v>111</v>
      </c>
      <c r="B524" t="s">
        <v>62</v>
      </c>
      <c r="C524">
        <v>923187.42</v>
      </c>
      <c r="D524">
        <v>109467.68</v>
      </c>
      <c r="E524">
        <v>0</v>
      </c>
      <c r="F524">
        <v>2036841.89</v>
      </c>
      <c r="G524">
        <v>713590.38</v>
      </c>
      <c r="I524">
        <v>4.181581725</v>
      </c>
      <c r="J524">
        <v>4235648.47</v>
      </c>
      <c r="K524">
        <v>24.678185920000001</v>
      </c>
      <c r="L524">
        <v>648620.05000000005</v>
      </c>
      <c r="M524">
        <v>156988.96</v>
      </c>
      <c r="N524">
        <v>3429201.72</v>
      </c>
      <c r="O524">
        <v>17163532.539999999</v>
      </c>
      <c r="P524">
        <v>28.70318752</v>
      </c>
      <c r="Q524">
        <v>301513.06</v>
      </c>
      <c r="S524" t="s">
        <v>84</v>
      </c>
      <c r="T524" t="s">
        <v>103</v>
      </c>
      <c r="U524" t="s">
        <v>112</v>
      </c>
      <c r="V524" t="s">
        <v>105</v>
      </c>
      <c r="W524" t="s">
        <v>105</v>
      </c>
      <c r="X524" t="s">
        <v>106</v>
      </c>
      <c r="Y524" t="s">
        <v>107</v>
      </c>
      <c r="Z524" t="s">
        <v>108</v>
      </c>
      <c r="AA524" t="s">
        <v>109</v>
      </c>
      <c r="AB524" t="s">
        <v>58</v>
      </c>
      <c r="AC524" t="s">
        <v>113</v>
      </c>
      <c r="AD524">
        <v>77.742300689999993</v>
      </c>
      <c r="AE524">
        <v>717707.14</v>
      </c>
      <c r="AF524">
        <v>16376944.529999999</v>
      </c>
      <c r="AH524">
        <v>67.538935780000003</v>
      </c>
      <c r="AI524">
        <v>95.417097220000002</v>
      </c>
      <c r="AJ524">
        <v>1432872.64</v>
      </c>
      <c r="AK524">
        <v>75.381132109999996</v>
      </c>
      <c r="AL524">
        <v>82984.88</v>
      </c>
      <c r="AM524">
        <v>4926480.93</v>
      </c>
      <c r="AN524">
        <v>4926480.93</v>
      </c>
      <c r="AO524">
        <v>58925.120000000003</v>
      </c>
      <c r="AS524">
        <v>876474.03</v>
      </c>
      <c r="AT524">
        <v>73.358776078436705</v>
      </c>
      <c r="AU524">
        <v>3685304.8</v>
      </c>
      <c r="AV524">
        <v>81.010821379999996</v>
      </c>
    </row>
    <row r="525" spans="1:48" x14ac:dyDescent="0.2">
      <c r="A525" t="s">
        <v>111</v>
      </c>
      <c r="B525" t="s">
        <v>49</v>
      </c>
      <c r="C525">
        <v>3765083.57</v>
      </c>
      <c r="D525">
        <v>500015.27</v>
      </c>
      <c r="E525">
        <v>0</v>
      </c>
      <c r="F525">
        <v>1993824.23</v>
      </c>
      <c r="G525">
        <v>710778.75</v>
      </c>
      <c r="H525">
        <v>2998238.18</v>
      </c>
      <c r="I525">
        <v>8.1955377929999997</v>
      </c>
      <c r="J525">
        <v>3736782.31</v>
      </c>
      <c r="K525">
        <v>21.522396759999999</v>
      </c>
      <c r="L525">
        <v>609595.68999999994</v>
      </c>
      <c r="M525">
        <v>165499.48000000001</v>
      </c>
      <c r="N525">
        <v>3800376.19</v>
      </c>
      <c r="O525">
        <v>17362296.359999999</v>
      </c>
      <c r="P525">
        <v>29.992371930000001</v>
      </c>
      <c r="Q525">
        <v>275366.68</v>
      </c>
      <c r="S525" t="s">
        <v>84</v>
      </c>
      <c r="T525" t="s">
        <v>103</v>
      </c>
      <c r="U525" t="s">
        <v>112</v>
      </c>
      <c r="V525" t="s">
        <v>105</v>
      </c>
      <c r="W525" t="s">
        <v>105</v>
      </c>
      <c r="X525" t="s">
        <v>106</v>
      </c>
      <c r="Y525" t="s">
        <v>107</v>
      </c>
      <c r="Z525" t="s">
        <v>108</v>
      </c>
      <c r="AA525" t="s">
        <v>109</v>
      </c>
      <c r="AB525" t="s">
        <v>58</v>
      </c>
      <c r="AC525" t="s">
        <v>113</v>
      </c>
      <c r="AD525">
        <v>37.792881180000002</v>
      </c>
      <c r="AE525">
        <v>1422933.56</v>
      </c>
      <c r="AF525">
        <v>15922465.66</v>
      </c>
      <c r="AH525">
        <v>65.477304520000004</v>
      </c>
      <c r="AI525">
        <v>91.707141320000005</v>
      </c>
      <c r="AJ525">
        <v>2305305.81</v>
      </c>
      <c r="AK525">
        <v>85.924847170000007</v>
      </c>
      <c r="AL525">
        <v>178069.52</v>
      </c>
      <c r="AM525">
        <v>5207364.5</v>
      </c>
      <c r="AN525">
        <v>5207364.5</v>
      </c>
      <c r="AO525">
        <v>231866.87</v>
      </c>
      <c r="AS525">
        <v>774214.88</v>
      </c>
      <c r="AT525">
        <v>77.191735500296403</v>
      </c>
      <c r="AU525">
        <v>802138.01</v>
      </c>
      <c r="AV525">
        <v>18.13599035</v>
      </c>
    </row>
    <row r="526" spans="1:48" x14ac:dyDescent="0.2">
      <c r="A526" t="s">
        <v>115</v>
      </c>
      <c r="B526" t="s">
        <v>114</v>
      </c>
      <c r="C526">
        <v>2173874</v>
      </c>
      <c r="F526">
        <v>0</v>
      </c>
      <c r="H526">
        <v>-6170310</v>
      </c>
      <c r="I526">
        <v>5.4222000553021301</v>
      </c>
      <c r="N526">
        <v>1403169</v>
      </c>
      <c r="O526">
        <v>13120652</v>
      </c>
      <c r="P526">
        <v>91.958448406374899</v>
      </c>
      <c r="T526" t="s">
        <v>103</v>
      </c>
      <c r="U526" t="s">
        <v>116</v>
      </c>
      <c r="V526" t="s">
        <v>105</v>
      </c>
      <c r="W526" t="s">
        <v>105</v>
      </c>
      <c r="X526" t="s">
        <v>106</v>
      </c>
      <c r="Y526" t="s">
        <v>107</v>
      </c>
      <c r="Z526" t="s">
        <v>108</v>
      </c>
      <c r="AA526" t="s">
        <v>109</v>
      </c>
      <c r="AB526" t="s">
        <v>58</v>
      </c>
      <c r="AC526" t="s">
        <v>117</v>
      </c>
      <c r="AD526">
        <v>32.726275763912703</v>
      </c>
      <c r="AE526">
        <v>711428</v>
      </c>
      <c r="AF526">
        <v>12409224</v>
      </c>
      <c r="AG526">
        <v>9980373</v>
      </c>
      <c r="AH526">
        <v>76.066136042629594</v>
      </c>
      <c r="AI526">
        <v>94.577799944697901</v>
      </c>
      <c r="AK526">
        <v>40.706883847047997</v>
      </c>
      <c r="AM526">
        <v>0</v>
      </c>
      <c r="AN526">
        <v>12065548</v>
      </c>
      <c r="AO526">
        <v>158768</v>
      </c>
      <c r="AP526">
        <v>158768</v>
      </c>
      <c r="AQ526">
        <v>4001739</v>
      </c>
      <c r="AU526">
        <v>7573479</v>
      </c>
      <c r="AV526">
        <v>219.711759574974</v>
      </c>
    </row>
    <row r="527" spans="1:48" x14ac:dyDescent="0.2">
      <c r="A527" t="s">
        <v>118</v>
      </c>
      <c r="B527" t="s">
        <v>102</v>
      </c>
      <c r="N527">
        <v>6801876.8200000199</v>
      </c>
      <c r="S527" t="s">
        <v>67</v>
      </c>
      <c r="T527" t="s">
        <v>103</v>
      </c>
      <c r="U527" t="s">
        <v>119</v>
      </c>
      <c r="V527" t="s">
        <v>120</v>
      </c>
      <c r="W527" t="s">
        <v>121</v>
      </c>
      <c r="X527" t="s">
        <v>122</v>
      </c>
      <c r="Y527" t="s">
        <v>123</v>
      </c>
      <c r="Z527" t="s">
        <v>124</v>
      </c>
      <c r="AA527" t="s">
        <v>125</v>
      </c>
      <c r="AB527" t="s">
        <v>58</v>
      </c>
      <c r="AC527" t="s">
        <v>126</v>
      </c>
      <c r="AT527">
        <v>78.653538258388394</v>
      </c>
      <c r="AU527">
        <v>10741952.33</v>
      </c>
    </row>
    <row r="528" spans="1:48" x14ac:dyDescent="0.2">
      <c r="A528" t="s">
        <v>118</v>
      </c>
      <c r="B528" t="s">
        <v>95</v>
      </c>
      <c r="C528">
        <v>3094460</v>
      </c>
      <c r="D528">
        <v>484687</v>
      </c>
      <c r="E528">
        <v>503730</v>
      </c>
      <c r="F528">
        <v>1419644</v>
      </c>
      <c r="G528">
        <v>4929959</v>
      </c>
      <c r="H528">
        <v>-1628776</v>
      </c>
      <c r="I528">
        <v>2.8838258762435598</v>
      </c>
      <c r="L528">
        <v>527788</v>
      </c>
      <c r="M528">
        <v>975756</v>
      </c>
      <c r="N528">
        <v>6243130</v>
      </c>
      <c r="O528">
        <v>73426902</v>
      </c>
      <c r="P528">
        <v>18.480900910132402</v>
      </c>
      <c r="Q528">
        <v>106429</v>
      </c>
      <c r="R528">
        <v>42000</v>
      </c>
      <c r="S528" t="s">
        <v>67</v>
      </c>
      <c r="T528" t="s">
        <v>103</v>
      </c>
      <c r="U528" t="s">
        <v>119</v>
      </c>
      <c r="V528" t="s">
        <v>120</v>
      </c>
      <c r="W528" t="s">
        <v>121</v>
      </c>
      <c r="X528" t="s">
        <v>122</v>
      </c>
      <c r="Y528" t="s">
        <v>123</v>
      </c>
      <c r="Z528" t="s">
        <v>124</v>
      </c>
      <c r="AA528" t="s">
        <v>125</v>
      </c>
      <c r="AB528" t="s">
        <v>58</v>
      </c>
      <c r="AC528" t="s">
        <v>126</v>
      </c>
      <c r="AD528">
        <v>68.428869657387693</v>
      </c>
      <c r="AE528">
        <v>2117504</v>
      </c>
      <c r="AF528">
        <v>71309398</v>
      </c>
      <c r="AG528">
        <v>59373828</v>
      </c>
      <c r="AH528">
        <v>80.861137243676694</v>
      </c>
      <c r="AI528">
        <v>97.116174123756394</v>
      </c>
      <c r="AK528">
        <v>31.517960648048099</v>
      </c>
      <c r="AL528">
        <v>673207</v>
      </c>
      <c r="AM528">
        <v>13447535</v>
      </c>
      <c r="AN528">
        <v>13569953</v>
      </c>
      <c r="AO528">
        <v>908005</v>
      </c>
      <c r="AP528">
        <v>908005</v>
      </c>
      <c r="AQ528">
        <v>-1979072</v>
      </c>
      <c r="AR528">
        <v>2826856</v>
      </c>
      <c r="AS528">
        <v>957479</v>
      </c>
      <c r="AT528">
        <v>80.817722826469193</v>
      </c>
      <c r="AU528">
        <v>7871906</v>
      </c>
      <c r="AV528">
        <v>39.740710754562798</v>
      </c>
    </row>
    <row r="529" spans="1:48" x14ac:dyDescent="0.2">
      <c r="A529" t="s">
        <v>128</v>
      </c>
      <c r="B529" t="s">
        <v>49</v>
      </c>
      <c r="C529">
        <v>941516</v>
      </c>
      <c r="H529">
        <v>-29686.080000000002</v>
      </c>
      <c r="I529">
        <v>4.1002735107964297</v>
      </c>
      <c r="N529">
        <v>4779193.7</v>
      </c>
      <c r="O529">
        <v>14318996</v>
      </c>
      <c r="P529">
        <v>23.8419439463493</v>
      </c>
      <c r="S529" t="s">
        <v>49</v>
      </c>
      <c r="T529" t="s">
        <v>51</v>
      </c>
      <c r="U529" t="s">
        <v>129</v>
      </c>
      <c r="V529" t="s">
        <v>130</v>
      </c>
      <c r="W529" t="s">
        <v>131</v>
      </c>
      <c r="X529" t="s">
        <v>132</v>
      </c>
      <c r="Y529" t="s">
        <v>133</v>
      </c>
      <c r="Z529" t="s">
        <v>134</v>
      </c>
      <c r="AA529" t="s">
        <v>135</v>
      </c>
      <c r="AB529" t="s">
        <v>58</v>
      </c>
      <c r="AC529" t="s">
        <v>136</v>
      </c>
      <c r="AD529">
        <v>62.358791565942603</v>
      </c>
      <c r="AE529">
        <v>587118</v>
      </c>
      <c r="AF529">
        <v>13731878</v>
      </c>
      <c r="AH529">
        <v>77.124115405856699</v>
      </c>
      <c r="AI529">
        <v>95.899726489203601</v>
      </c>
      <c r="AK529">
        <v>125</v>
      </c>
      <c r="AN529">
        <v>3413927</v>
      </c>
      <c r="AO529">
        <v>10795</v>
      </c>
      <c r="AT529">
        <v>76.367827863107806</v>
      </c>
      <c r="AU529">
        <v>4808879.78</v>
      </c>
      <c r="AV529">
        <v>126</v>
      </c>
    </row>
    <row r="530" spans="1:48" x14ac:dyDescent="0.2">
      <c r="A530" t="s">
        <v>128</v>
      </c>
      <c r="B530" t="s">
        <v>76</v>
      </c>
      <c r="C530">
        <v>1541864</v>
      </c>
      <c r="H530">
        <v>-641356</v>
      </c>
      <c r="I530">
        <v>2.8840432226789599</v>
      </c>
      <c r="N530">
        <v>5112849</v>
      </c>
      <c r="O530">
        <v>17975008</v>
      </c>
      <c r="P530">
        <v>23.5564568316187</v>
      </c>
      <c r="S530" t="s">
        <v>49</v>
      </c>
      <c r="T530" t="s">
        <v>51</v>
      </c>
      <c r="U530" t="s">
        <v>129</v>
      </c>
      <c r="V530" t="s">
        <v>130</v>
      </c>
      <c r="W530" t="s">
        <v>131</v>
      </c>
      <c r="X530" t="s">
        <v>132</v>
      </c>
      <c r="Y530" t="s">
        <v>133</v>
      </c>
      <c r="Z530" t="s">
        <v>134</v>
      </c>
      <c r="AA530" t="s">
        <v>135</v>
      </c>
      <c r="AB530" t="s">
        <v>58</v>
      </c>
      <c r="AC530" t="s">
        <v>136</v>
      </c>
      <c r="AD530">
        <v>33.622096371664398</v>
      </c>
      <c r="AE530">
        <v>518407</v>
      </c>
      <c r="AF530">
        <v>17456601</v>
      </c>
      <c r="AH530">
        <v>78.058324090871096</v>
      </c>
      <c r="AI530">
        <v>97.115956777321003</v>
      </c>
      <c r="AK530">
        <v>105.4400934065</v>
      </c>
      <c r="AM530">
        <v>4234275</v>
      </c>
      <c r="AN530">
        <v>4234275</v>
      </c>
      <c r="AO530">
        <v>6524</v>
      </c>
      <c r="AP530">
        <v>6524</v>
      </c>
      <c r="AT530">
        <v>78.634753798905706</v>
      </c>
      <c r="AU530">
        <v>5754205</v>
      </c>
      <c r="AV530">
        <v>118.666503290073</v>
      </c>
    </row>
    <row r="531" spans="1:48" x14ac:dyDescent="0.2">
      <c r="A531" t="s">
        <v>128</v>
      </c>
      <c r="B531" t="s">
        <v>86</v>
      </c>
      <c r="C531">
        <v>1061863</v>
      </c>
      <c r="H531">
        <v>-972243</v>
      </c>
      <c r="I531">
        <v>2.6211231062002298</v>
      </c>
      <c r="N531">
        <v>5204295</v>
      </c>
      <c r="O531">
        <v>18488029</v>
      </c>
      <c r="P531">
        <v>21.125724110450101</v>
      </c>
      <c r="S531" t="s">
        <v>49</v>
      </c>
      <c r="T531" t="s">
        <v>51</v>
      </c>
      <c r="U531" t="s">
        <v>129</v>
      </c>
      <c r="V531" t="s">
        <v>130</v>
      </c>
      <c r="W531" t="s">
        <v>131</v>
      </c>
      <c r="X531" t="s">
        <v>132</v>
      </c>
      <c r="Y531" t="s">
        <v>133</v>
      </c>
      <c r="Z531" t="s">
        <v>134</v>
      </c>
      <c r="AA531" t="s">
        <v>135</v>
      </c>
      <c r="AB531" t="s">
        <v>58</v>
      </c>
      <c r="AC531" t="s">
        <v>136</v>
      </c>
      <c r="AD531">
        <v>45.6362073073457</v>
      </c>
      <c r="AE531">
        <v>484594</v>
      </c>
      <c r="AF531">
        <v>18003435</v>
      </c>
      <c r="AH531">
        <v>77.814633458223199</v>
      </c>
      <c r="AI531">
        <v>97.378876893799799</v>
      </c>
      <c r="AK531">
        <v>104.06604073</v>
      </c>
      <c r="AM531">
        <v>3905730</v>
      </c>
      <c r="AN531">
        <v>3905730</v>
      </c>
      <c r="AO531">
        <v>200144</v>
      </c>
      <c r="AP531">
        <v>200144</v>
      </c>
      <c r="AQ531">
        <v>199498</v>
      </c>
      <c r="AT531">
        <v>80.341359782930596</v>
      </c>
      <c r="AU531">
        <v>6176538</v>
      </c>
      <c r="AV531">
        <v>123.50719071</v>
      </c>
    </row>
    <row r="532" spans="1:48" x14ac:dyDescent="0.2">
      <c r="A532" t="s">
        <v>137</v>
      </c>
      <c r="B532" t="s">
        <v>84</v>
      </c>
      <c r="C532">
        <v>12272344.470000001</v>
      </c>
      <c r="D532">
        <v>0</v>
      </c>
      <c r="E532">
        <v>0</v>
      </c>
      <c r="F532">
        <v>6716703.6500000004</v>
      </c>
      <c r="G532">
        <v>4418635.42</v>
      </c>
      <c r="H532">
        <v>14882985.83</v>
      </c>
      <c r="I532">
        <v>4.1939726773084498</v>
      </c>
      <c r="J532">
        <v>30804842.879999999</v>
      </c>
      <c r="K532">
        <v>14.0392901820929</v>
      </c>
      <c r="L532">
        <v>2050843.16</v>
      </c>
      <c r="M532">
        <v>3850567.88</v>
      </c>
      <c r="N532">
        <v>42051618.929999903</v>
      </c>
      <c r="O532">
        <v>219418805.94</v>
      </c>
      <c r="P532">
        <v>17.0042235760788</v>
      </c>
      <c r="Q532">
        <v>2357463.61</v>
      </c>
      <c r="R532">
        <v>288540.88</v>
      </c>
      <c r="S532" t="s">
        <v>63</v>
      </c>
      <c r="T532" t="s">
        <v>51</v>
      </c>
      <c r="U532" t="s">
        <v>138</v>
      </c>
      <c r="V532" t="s">
        <v>139</v>
      </c>
      <c r="W532" t="s">
        <v>139</v>
      </c>
      <c r="X532" t="s">
        <v>140</v>
      </c>
      <c r="Y532" t="s">
        <v>141</v>
      </c>
      <c r="Z532" t="s">
        <v>142</v>
      </c>
      <c r="AA532" t="s">
        <v>143</v>
      </c>
      <c r="AB532" t="s">
        <v>58</v>
      </c>
      <c r="AC532" t="s">
        <v>144</v>
      </c>
      <c r="AD532">
        <v>74.984570327987498</v>
      </c>
      <c r="AE532">
        <v>9202364.7700000405</v>
      </c>
      <c r="AF532">
        <v>210189258.13</v>
      </c>
      <c r="AH532">
        <v>80.097350469612195</v>
      </c>
      <c r="AI532">
        <v>95.793638667177902</v>
      </c>
      <c r="AJ532">
        <v>11266355.119999999</v>
      </c>
      <c r="AK532">
        <v>72.023579841729699</v>
      </c>
      <c r="AL532">
        <v>4927214.1399999997</v>
      </c>
      <c r="AM532">
        <v>37310464.329999998</v>
      </c>
      <c r="AN532">
        <v>37310464.329999998</v>
      </c>
      <c r="AO532">
        <v>4623215.17000004</v>
      </c>
      <c r="AR532">
        <v>3207460.03</v>
      </c>
      <c r="AS532">
        <v>7702623.4100000001</v>
      </c>
      <c r="AT532">
        <v>83.591073615694199</v>
      </c>
      <c r="AU532">
        <v>27168633.100000001</v>
      </c>
      <c r="AV532">
        <v>46.532862825705102</v>
      </c>
    </row>
    <row r="533" spans="1:48" x14ac:dyDescent="0.2">
      <c r="A533" t="s">
        <v>137</v>
      </c>
      <c r="B533" t="s">
        <v>76</v>
      </c>
      <c r="C533">
        <v>11252946</v>
      </c>
      <c r="H533">
        <v>-1532583</v>
      </c>
      <c r="I533">
        <v>1.12525331025445</v>
      </c>
      <c r="N533">
        <v>28020396</v>
      </c>
      <c r="O533">
        <v>222147047</v>
      </c>
      <c r="P533">
        <v>14.7116193716498</v>
      </c>
      <c r="S533" t="s">
        <v>63</v>
      </c>
      <c r="T533" t="s">
        <v>51</v>
      </c>
      <c r="U533" t="s">
        <v>138</v>
      </c>
      <c r="V533" t="s">
        <v>139</v>
      </c>
      <c r="W533" t="s">
        <v>139</v>
      </c>
      <c r="X533" t="s">
        <v>140</v>
      </c>
      <c r="Y533" t="s">
        <v>141</v>
      </c>
      <c r="Z533" t="s">
        <v>142</v>
      </c>
      <c r="AA533" t="s">
        <v>143</v>
      </c>
      <c r="AB533" t="s">
        <v>58</v>
      </c>
      <c r="AC533" t="s">
        <v>144</v>
      </c>
      <c r="AD533">
        <v>22.2138895894462</v>
      </c>
      <c r="AE533">
        <v>2499717</v>
      </c>
      <c r="AF533">
        <v>219619708</v>
      </c>
      <c r="AH533">
        <v>84.356021171868207</v>
      </c>
      <c r="AI533">
        <v>98.862312583430395</v>
      </c>
      <c r="AK533">
        <v>45.930953336847203</v>
      </c>
      <c r="AM533">
        <v>32681428</v>
      </c>
      <c r="AN533">
        <v>32681428</v>
      </c>
      <c r="AT533">
        <v>85.605217014659104</v>
      </c>
      <c r="AU533">
        <v>29552979</v>
      </c>
      <c r="AV533">
        <v>48.443159026511402</v>
      </c>
    </row>
    <row r="534" spans="1:48" x14ac:dyDescent="0.2">
      <c r="A534" t="s">
        <v>137</v>
      </c>
      <c r="B534" t="s">
        <v>86</v>
      </c>
      <c r="C534">
        <v>7532123</v>
      </c>
      <c r="H534">
        <v>-1220922</v>
      </c>
      <c r="I534">
        <v>3.85935319048974</v>
      </c>
      <c r="N534">
        <v>36307241</v>
      </c>
      <c r="O534">
        <v>227899432</v>
      </c>
      <c r="P534">
        <v>14.723779127277499</v>
      </c>
      <c r="S534" t="s">
        <v>63</v>
      </c>
      <c r="T534" t="s">
        <v>51</v>
      </c>
      <c r="U534" t="s">
        <v>138</v>
      </c>
      <c r="V534" t="s">
        <v>139</v>
      </c>
      <c r="W534" t="s">
        <v>139</v>
      </c>
      <c r="X534" t="s">
        <v>140</v>
      </c>
      <c r="Y534" t="s">
        <v>141</v>
      </c>
      <c r="Z534" t="s">
        <v>142</v>
      </c>
      <c r="AA534" t="s">
        <v>143</v>
      </c>
      <c r="AB534" t="s">
        <v>58</v>
      </c>
      <c r="AC534" t="s">
        <v>144</v>
      </c>
      <c r="AD534">
        <v>116.77244251056401</v>
      </c>
      <c r="AE534">
        <v>8795444</v>
      </c>
      <c r="AF534">
        <v>218326710</v>
      </c>
      <c r="AH534">
        <v>83.082218914876407</v>
      </c>
      <c r="AI534">
        <v>95.799584967811597</v>
      </c>
      <c r="AK534">
        <v>59.867190596999997</v>
      </c>
      <c r="AM534">
        <v>33555409</v>
      </c>
      <c r="AN534">
        <v>33555409</v>
      </c>
      <c r="AO534">
        <v>5061787</v>
      </c>
      <c r="AP534">
        <v>5061787</v>
      </c>
      <c r="AQ534">
        <v>7069849</v>
      </c>
      <c r="AT534">
        <v>86.124669913112399</v>
      </c>
      <c r="AU534">
        <v>37528163</v>
      </c>
      <c r="AV534">
        <v>61.880374965999998</v>
      </c>
    </row>
    <row r="535" spans="1:48" x14ac:dyDescent="0.2">
      <c r="A535" t="s">
        <v>137</v>
      </c>
      <c r="B535" t="s">
        <v>127</v>
      </c>
      <c r="C535">
        <v>22087358</v>
      </c>
      <c r="D535">
        <v>1190883</v>
      </c>
      <c r="E535">
        <v>1588758</v>
      </c>
      <c r="F535">
        <v>5596978</v>
      </c>
      <c r="G535">
        <v>14272331</v>
      </c>
      <c r="H535">
        <v>5846210</v>
      </c>
      <c r="I535">
        <v>6.5369830319710696</v>
      </c>
      <c r="M535">
        <v>4588430</v>
      </c>
      <c r="N535">
        <v>71594972</v>
      </c>
      <c r="O535">
        <v>240079329</v>
      </c>
      <c r="P535">
        <v>15.4783663194927</v>
      </c>
      <c r="Q535">
        <v>1003054</v>
      </c>
      <c r="R535">
        <v>1322472</v>
      </c>
      <c r="S535" t="s">
        <v>63</v>
      </c>
      <c r="T535" t="s">
        <v>51</v>
      </c>
      <c r="U535" t="s">
        <v>138</v>
      </c>
      <c r="V535" t="s">
        <v>139</v>
      </c>
      <c r="W535" t="s">
        <v>139</v>
      </c>
      <c r="X535" t="s">
        <v>140</v>
      </c>
      <c r="Y535" t="s">
        <v>141</v>
      </c>
      <c r="Z535" t="s">
        <v>142</v>
      </c>
      <c r="AA535" t="s">
        <v>143</v>
      </c>
      <c r="AB535" t="s">
        <v>58</v>
      </c>
      <c r="AC535" t="s">
        <v>144</v>
      </c>
      <c r="AD535">
        <v>71.053971235491403</v>
      </c>
      <c r="AE535">
        <v>15693945</v>
      </c>
      <c r="AF535">
        <v>224338864</v>
      </c>
      <c r="AG535">
        <v>191521256</v>
      </c>
      <c r="AH535">
        <v>79.774154983580402</v>
      </c>
      <c r="AI535">
        <v>93.443640039497097</v>
      </c>
      <c r="AK535">
        <v>114.889544595358</v>
      </c>
      <c r="AL535">
        <v>13567308</v>
      </c>
      <c r="AM535">
        <v>50212189</v>
      </c>
      <c r="AN535">
        <v>37160358</v>
      </c>
      <c r="AO535">
        <v>11303238</v>
      </c>
      <c r="AP535">
        <v>11303238</v>
      </c>
      <c r="AQ535">
        <v>7529718</v>
      </c>
      <c r="AR535">
        <v>1186264</v>
      </c>
      <c r="AS535">
        <v>5895711</v>
      </c>
      <c r="AT535">
        <v>84.920708406492196</v>
      </c>
      <c r="AU535">
        <v>65748762</v>
      </c>
      <c r="AV535">
        <v>105.508042155371</v>
      </c>
    </row>
    <row r="536" spans="1:48" x14ac:dyDescent="0.2">
      <c r="A536" t="s">
        <v>137</v>
      </c>
      <c r="B536" t="s">
        <v>50</v>
      </c>
      <c r="C536">
        <v>29846467</v>
      </c>
      <c r="D536">
        <v>2327978</v>
      </c>
      <c r="E536">
        <v>1668165</v>
      </c>
      <c r="F536">
        <v>6589403</v>
      </c>
      <c r="G536">
        <v>12376895</v>
      </c>
      <c r="H536">
        <v>3175908</v>
      </c>
      <c r="I536">
        <v>2.429134462865445</v>
      </c>
      <c r="M536">
        <v>5170719</v>
      </c>
      <c r="N536">
        <v>64647578</v>
      </c>
      <c r="O536">
        <v>265413673</v>
      </c>
      <c r="P536">
        <v>17.938006155395019</v>
      </c>
      <c r="Q536">
        <v>706786</v>
      </c>
      <c r="R536">
        <v>1131072</v>
      </c>
      <c r="S536" t="s">
        <v>63</v>
      </c>
      <c r="T536" t="s">
        <v>51</v>
      </c>
      <c r="U536" t="s">
        <v>138</v>
      </c>
      <c r="V536" t="s">
        <v>139</v>
      </c>
      <c r="W536" t="s">
        <v>139</v>
      </c>
      <c r="X536" t="s">
        <v>140</v>
      </c>
      <c r="Y536" t="s">
        <v>141</v>
      </c>
      <c r="Z536" t="s">
        <v>142</v>
      </c>
      <c r="AA536" t="s">
        <v>143</v>
      </c>
      <c r="AB536" t="s">
        <v>58</v>
      </c>
      <c r="AC536" t="s">
        <v>144</v>
      </c>
      <c r="AD536">
        <v>21.601400929630969</v>
      </c>
      <c r="AE536">
        <v>6447255</v>
      </c>
      <c r="AF536">
        <v>258966418</v>
      </c>
      <c r="AG536">
        <v>215003627</v>
      </c>
      <c r="AH536">
        <v>81.006989794380331</v>
      </c>
      <c r="AI536">
        <v>97.570865537134566</v>
      </c>
      <c r="AK536">
        <v>89.869289847458106</v>
      </c>
      <c r="AL536">
        <v>25995336</v>
      </c>
      <c r="AM536">
        <v>64645103</v>
      </c>
      <c r="AN536">
        <v>47609921</v>
      </c>
      <c r="AO536">
        <v>1138582</v>
      </c>
      <c r="AP536">
        <v>1138582</v>
      </c>
      <c r="AQ536">
        <v>-5965378</v>
      </c>
      <c r="AR536">
        <v>2516522</v>
      </c>
      <c r="AS536">
        <v>6162227</v>
      </c>
      <c r="AT536">
        <v>83.129433771742399</v>
      </c>
      <c r="AU536">
        <v>61471670</v>
      </c>
      <c r="AV536">
        <v>85.454327904400301</v>
      </c>
    </row>
    <row r="537" spans="1:48" x14ac:dyDescent="0.2">
      <c r="A537" t="s">
        <v>145</v>
      </c>
      <c r="B537" t="s">
        <v>95</v>
      </c>
      <c r="C537">
        <v>1616452</v>
      </c>
      <c r="D537">
        <v>244943</v>
      </c>
      <c r="F537">
        <v>393011</v>
      </c>
      <c r="G537">
        <v>759119</v>
      </c>
      <c r="H537">
        <v>-1488954</v>
      </c>
      <c r="I537">
        <v>16.649621526748899</v>
      </c>
      <c r="L537">
        <v>234320</v>
      </c>
      <c r="M537">
        <v>229843</v>
      </c>
      <c r="N537">
        <v>1721970</v>
      </c>
      <c r="O537">
        <v>5622326</v>
      </c>
      <c r="P537">
        <v>43.517985260904503</v>
      </c>
      <c r="Q537">
        <v>218590</v>
      </c>
      <c r="S537" t="s">
        <v>87</v>
      </c>
      <c r="T537" t="s">
        <v>51</v>
      </c>
      <c r="U537" t="s">
        <v>146</v>
      </c>
      <c r="V537" t="s">
        <v>147</v>
      </c>
      <c r="W537" t="s">
        <v>147</v>
      </c>
      <c r="X537" t="s">
        <v>140</v>
      </c>
      <c r="Y537" t="s">
        <v>148</v>
      </c>
      <c r="Z537" t="s">
        <v>149</v>
      </c>
      <c r="AA537" t="s">
        <v>143</v>
      </c>
      <c r="AB537" t="s">
        <v>58</v>
      </c>
      <c r="AC537" t="s">
        <v>150</v>
      </c>
      <c r="AD537">
        <v>57.910534924637403</v>
      </c>
      <c r="AE537">
        <v>936096</v>
      </c>
      <c r="AF537">
        <v>4686230</v>
      </c>
      <c r="AG537">
        <v>1533712</v>
      </c>
      <c r="AH537">
        <v>27.278958921983499</v>
      </c>
      <c r="AI537">
        <v>83.350378473251098</v>
      </c>
      <c r="AK537">
        <v>132.28313591095599</v>
      </c>
      <c r="AL537">
        <v>272014</v>
      </c>
      <c r="AM537">
        <v>3203123</v>
      </c>
      <c r="AN537">
        <v>2446723</v>
      </c>
      <c r="AO537">
        <v>449107</v>
      </c>
      <c r="AP537">
        <v>449107</v>
      </c>
      <c r="AQ537">
        <v>-50452</v>
      </c>
      <c r="AR537">
        <v>101663</v>
      </c>
      <c r="AS537">
        <v>749620</v>
      </c>
      <c r="AU537">
        <v>3210924</v>
      </c>
      <c r="AV537">
        <v>246.665793185567</v>
      </c>
    </row>
    <row r="538" spans="1:48" x14ac:dyDescent="0.2">
      <c r="A538" t="s">
        <v>151</v>
      </c>
      <c r="B538" t="s">
        <v>88</v>
      </c>
      <c r="C538">
        <v>23348342</v>
      </c>
      <c r="D538">
        <v>1290549</v>
      </c>
      <c r="E538">
        <v>1638483</v>
      </c>
      <c r="F538">
        <v>12488896</v>
      </c>
      <c r="G538">
        <v>7626813</v>
      </c>
      <c r="H538">
        <v>-2287661</v>
      </c>
      <c r="I538">
        <v>-1.1445019454600599E-2</v>
      </c>
      <c r="L538">
        <v>1501245</v>
      </c>
      <c r="M538">
        <v>3355142</v>
      </c>
      <c r="N538">
        <v>25939700</v>
      </c>
      <c r="O538">
        <v>235456131</v>
      </c>
      <c r="P538">
        <v>20.927802470346371</v>
      </c>
      <c r="Q538">
        <v>248440</v>
      </c>
      <c r="R538">
        <v>50000</v>
      </c>
      <c r="S538" t="s">
        <v>63</v>
      </c>
      <c r="T538" t="s">
        <v>51</v>
      </c>
      <c r="U538" t="s">
        <v>152</v>
      </c>
      <c r="V538" t="s">
        <v>147</v>
      </c>
      <c r="W538" t="s">
        <v>147</v>
      </c>
      <c r="X538" t="s">
        <v>140</v>
      </c>
      <c r="Y538" t="s">
        <v>148</v>
      </c>
      <c r="Z538" t="s">
        <v>149</v>
      </c>
      <c r="AA538" t="s">
        <v>143</v>
      </c>
      <c r="AB538" t="s">
        <v>89</v>
      </c>
      <c r="AC538" t="s">
        <v>153</v>
      </c>
      <c r="AD538">
        <v>-0.1154171889378697</v>
      </c>
      <c r="AE538">
        <v>-26948</v>
      </c>
      <c r="AF538">
        <v>235483080</v>
      </c>
      <c r="AG538">
        <v>193503700</v>
      </c>
      <c r="AH538">
        <v>82.182485195087153</v>
      </c>
      <c r="AI538">
        <v>100.01144544416221</v>
      </c>
      <c r="AK538">
        <v>39.655893748289699</v>
      </c>
      <c r="AL538">
        <v>14567950</v>
      </c>
      <c r="AM538">
        <v>58353769</v>
      </c>
      <c r="AN538">
        <v>49275794</v>
      </c>
      <c r="AO538">
        <v>-2726948</v>
      </c>
      <c r="AP538">
        <v>-2726948</v>
      </c>
      <c r="AQ538">
        <v>-14809597</v>
      </c>
      <c r="AR538">
        <v>5911964</v>
      </c>
      <c r="AS538">
        <v>9674287</v>
      </c>
      <c r="AU538">
        <v>28227361</v>
      </c>
      <c r="AV538">
        <v>43.153206421455003</v>
      </c>
    </row>
    <row r="539" spans="1:48" x14ac:dyDescent="0.2">
      <c r="A539" t="s">
        <v>157</v>
      </c>
      <c r="B539" t="s">
        <v>102</v>
      </c>
      <c r="C539">
        <v>995712.24</v>
      </c>
      <c r="D539">
        <v>0</v>
      </c>
      <c r="E539">
        <v>0</v>
      </c>
      <c r="F539">
        <v>359374.46</v>
      </c>
      <c r="H539">
        <v>563112.28</v>
      </c>
      <c r="I539">
        <v>21.382135671337402</v>
      </c>
      <c r="J539">
        <v>1374913.08</v>
      </c>
      <c r="K539">
        <v>39.823913993167103</v>
      </c>
      <c r="M539">
        <v>3029.91</v>
      </c>
      <c r="N539">
        <v>3321982.84</v>
      </c>
      <c r="O539">
        <v>3452481.04</v>
      </c>
      <c r="P539">
        <v>39.449109907349403</v>
      </c>
      <c r="Q539">
        <v>126325.61</v>
      </c>
      <c r="T539" t="s">
        <v>103</v>
      </c>
      <c r="U539" t="s">
        <v>158</v>
      </c>
      <c r="V539" t="s">
        <v>159</v>
      </c>
      <c r="W539" t="s">
        <v>160</v>
      </c>
      <c r="X539" t="s">
        <v>161</v>
      </c>
      <c r="Y539" t="s">
        <v>162</v>
      </c>
      <c r="Z539" t="s">
        <v>163</v>
      </c>
      <c r="AA539" t="s">
        <v>164</v>
      </c>
      <c r="AB539" t="s">
        <v>58</v>
      </c>
      <c r="AC539" t="s">
        <v>165</v>
      </c>
      <c r="AD539">
        <v>74.139309565984604</v>
      </c>
      <c r="AE539">
        <v>738214.18</v>
      </c>
      <c r="AF539">
        <v>2709286.5</v>
      </c>
      <c r="AH539">
        <v>35.927462182384701</v>
      </c>
      <c r="AI539">
        <v>78.473609807282301</v>
      </c>
      <c r="AJ539">
        <v>479563.77</v>
      </c>
      <c r="AK539">
        <v>441.41283042601901</v>
      </c>
      <c r="AM539">
        <v>1361973.04</v>
      </c>
      <c r="AN539">
        <v>1361973.04</v>
      </c>
      <c r="AO539">
        <v>389346.09</v>
      </c>
      <c r="AS539">
        <v>3782</v>
      </c>
      <c r="AU539">
        <v>2758870.56</v>
      </c>
      <c r="AV539">
        <v>366.58854705842299</v>
      </c>
    </row>
    <row r="540" spans="1:48" x14ac:dyDescent="0.2">
      <c r="A540" t="s">
        <v>157</v>
      </c>
      <c r="B540" t="s">
        <v>84</v>
      </c>
      <c r="C540">
        <v>1163696.42</v>
      </c>
      <c r="D540">
        <v>0</v>
      </c>
      <c r="E540">
        <v>0</v>
      </c>
      <c r="F540">
        <v>154299.51999999999</v>
      </c>
      <c r="G540">
        <v>2387.94</v>
      </c>
      <c r="H540">
        <v>319402.71999999997</v>
      </c>
      <c r="I540">
        <v>16.778256860900701</v>
      </c>
      <c r="J540">
        <v>1513488.58</v>
      </c>
      <c r="K540">
        <v>44.022652380834401</v>
      </c>
      <c r="M540">
        <v>3216.13</v>
      </c>
      <c r="N540">
        <v>3176684.8099999898</v>
      </c>
      <c r="O540">
        <v>3437976.81</v>
      </c>
      <c r="P540">
        <v>36.728281771045403</v>
      </c>
      <c r="Q540">
        <v>133502.60999999999</v>
      </c>
      <c r="T540" t="s">
        <v>103</v>
      </c>
      <c r="U540" t="s">
        <v>158</v>
      </c>
      <c r="V540" t="s">
        <v>159</v>
      </c>
      <c r="W540" t="s">
        <v>160</v>
      </c>
      <c r="X540" t="s">
        <v>161</v>
      </c>
      <c r="Y540" t="s">
        <v>162</v>
      </c>
      <c r="Z540" t="s">
        <v>163</v>
      </c>
      <c r="AA540" t="s">
        <v>164</v>
      </c>
      <c r="AB540" t="s">
        <v>58</v>
      </c>
      <c r="AC540" t="s">
        <v>165</v>
      </c>
      <c r="AD540">
        <v>49.5689915416256</v>
      </c>
      <c r="AE540">
        <v>576832.57999999996</v>
      </c>
      <c r="AF540">
        <v>2862094.61</v>
      </c>
      <c r="AH540">
        <v>35.825654391194099</v>
      </c>
      <c r="AI540">
        <v>83.249386722884907</v>
      </c>
      <c r="AJ540">
        <v>525684.67000000004</v>
      </c>
      <c r="AK540">
        <v>399.56978626922398</v>
      </c>
      <c r="AM540">
        <v>1262709.81</v>
      </c>
      <c r="AN540">
        <v>1262709.81</v>
      </c>
      <c r="AO540">
        <v>305221.59999999998</v>
      </c>
      <c r="AU540">
        <v>2857282.09</v>
      </c>
      <c r="AV540">
        <v>359.39467158285203</v>
      </c>
    </row>
    <row r="541" spans="1:48" x14ac:dyDescent="0.2">
      <c r="A541" t="s">
        <v>157</v>
      </c>
      <c r="B541" t="s">
        <v>86</v>
      </c>
      <c r="C541">
        <v>709646</v>
      </c>
      <c r="H541">
        <v>-228457</v>
      </c>
      <c r="I541">
        <v>19.0929099842859</v>
      </c>
      <c r="N541">
        <v>2259463</v>
      </c>
      <c r="O541">
        <v>3170402</v>
      </c>
      <c r="P541">
        <v>27.171475415420499</v>
      </c>
      <c r="T541" t="s">
        <v>103</v>
      </c>
      <c r="U541" t="s">
        <v>158</v>
      </c>
      <c r="V541" t="s">
        <v>159</v>
      </c>
      <c r="W541" t="s">
        <v>160</v>
      </c>
      <c r="X541" t="s">
        <v>161</v>
      </c>
      <c r="Y541" t="s">
        <v>162</v>
      </c>
      <c r="Z541" t="s">
        <v>163</v>
      </c>
      <c r="AA541" t="s">
        <v>164</v>
      </c>
      <c r="AB541" t="s">
        <v>58</v>
      </c>
      <c r="AC541" t="s">
        <v>165</v>
      </c>
      <c r="AD541">
        <v>85.299149153239796</v>
      </c>
      <c r="AE541">
        <v>605322</v>
      </c>
      <c r="AF541">
        <v>2565080</v>
      </c>
      <c r="AH541">
        <v>28.5726226516385</v>
      </c>
      <c r="AI541">
        <v>80.907090015714104</v>
      </c>
      <c r="AK541">
        <v>317.10772373999998</v>
      </c>
      <c r="AM541">
        <v>861445</v>
      </c>
      <c r="AN541">
        <v>861445</v>
      </c>
      <c r="AO541">
        <v>205382</v>
      </c>
      <c r="AP541">
        <v>205382</v>
      </c>
      <c r="AQ541">
        <v>423356</v>
      </c>
      <c r="AU541">
        <v>2487920</v>
      </c>
      <c r="AV541">
        <v>349.17086406999999</v>
      </c>
    </row>
    <row r="542" spans="1:48" x14ac:dyDescent="0.2">
      <c r="A542" t="s">
        <v>157</v>
      </c>
      <c r="B542" t="s">
        <v>95</v>
      </c>
      <c r="C542">
        <v>911030</v>
      </c>
      <c r="D542">
        <v>85446</v>
      </c>
      <c r="F542">
        <v>296928</v>
      </c>
      <c r="G542">
        <v>167403</v>
      </c>
      <c r="H542">
        <v>113139</v>
      </c>
      <c r="I542">
        <v>7.2905030289226902</v>
      </c>
      <c r="L542">
        <v>92419</v>
      </c>
      <c r="M542">
        <v>226696</v>
      </c>
      <c r="N542">
        <v>2164504</v>
      </c>
      <c r="O542">
        <v>3319332</v>
      </c>
      <c r="P542">
        <v>32.232870951143198</v>
      </c>
      <c r="Q542">
        <v>82790</v>
      </c>
      <c r="T542" t="s">
        <v>103</v>
      </c>
      <c r="U542" t="s">
        <v>158</v>
      </c>
      <c r="V542" t="s">
        <v>159</v>
      </c>
      <c r="W542" t="s">
        <v>160</v>
      </c>
      <c r="X542" t="s">
        <v>161</v>
      </c>
      <c r="Y542" t="s">
        <v>162</v>
      </c>
      <c r="Z542" t="s">
        <v>163</v>
      </c>
      <c r="AA542" t="s">
        <v>164</v>
      </c>
      <c r="AB542" t="s">
        <v>58</v>
      </c>
      <c r="AC542" t="s">
        <v>165</v>
      </c>
      <c r="AD542">
        <v>26.562901331460001</v>
      </c>
      <c r="AE542">
        <v>241996</v>
      </c>
      <c r="AF542">
        <v>3077337</v>
      </c>
      <c r="AG542">
        <v>1215184</v>
      </c>
      <c r="AH542">
        <v>36.609293677161503</v>
      </c>
      <c r="AI542">
        <v>92.709527097620906</v>
      </c>
      <c r="AK542">
        <v>253.21290453401801</v>
      </c>
      <c r="AL542">
        <v>35544</v>
      </c>
      <c r="AM542">
        <v>1150763</v>
      </c>
      <c r="AN542">
        <v>1069916</v>
      </c>
      <c r="AO542">
        <v>-128794</v>
      </c>
      <c r="AP542">
        <v>-128794</v>
      </c>
      <c r="AQ542">
        <v>-506296</v>
      </c>
      <c r="AS542">
        <v>163537</v>
      </c>
      <c r="AU542">
        <v>2051365</v>
      </c>
      <c r="AV542">
        <v>239.97742203729999</v>
      </c>
    </row>
    <row r="543" spans="1:48" x14ac:dyDescent="0.2">
      <c r="A543" t="s">
        <v>157</v>
      </c>
      <c r="B543" t="s">
        <v>60</v>
      </c>
      <c r="C543">
        <v>426406</v>
      </c>
      <c r="D543">
        <v>149012</v>
      </c>
      <c r="F543">
        <v>467487</v>
      </c>
      <c r="G543">
        <v>107826</v>
      </c>
      <c r="H543">
        <v>-136380</v>
      </c>
      <c r="I543">
        <v>17.493690764555701</v>
      </c>
      <c r="L543">
        <v>141025</v>
      </c>
      <c r="M543">
        <v>256126</v>
      </c>
      <c r="N543">
        <v>2626550</v>
      </c>
      <c r="O543">
        <v>3509934</v>
      </c>
      <c r="P543">
        <v>34.224518181823399</v>
      </c>
      <c r="Q543">
        <v>93475</v>
      </c>
      <c r="T543" t="s">
        <v>103</v>
      </c>
      <c r="U543" t="s">
        <v>158</v>
      </c>
      <c r="V543" t="s">
        <v>159</v>
      </c>
      <c r="W543" t="s">
        <v>160</v>
      </c>
      <c r="X543" t="s">
        <v>161</v>
      </c>
      <c r="Y543" t="s">
        <v>162</v>
      </c>
      <c r="Z543" t="s">
        <v>163</v>
      </c>
      <c r="AA543" t="s">
        <v>164</v>
      </c>
      <c r="AB543" t="s">
        <v>58</v>
      </c>
      <c r="AC543" t="s">
        <v>165</v>
      </c>
      <c r="AD543">
        <v>143.99820828037099</v>
      </c>
      <c r="AE543">
        <v>614017</v>
      </c>
      <c r="AF543">
        <v>2895917</v>
      </c>
      <c r="AG543">
        <v>1227964</v>
      </c>
      <c r="AH543">
        <v>34.985387189616702</v>
      </c>
      <c r="AI543">
        <v>82.506309235444306</v>
      </c>
      <c r="AK543">
        <v>326.514192223051</v>
      </c>
      <c r="AL543">
        <v>155228</v>
      </c>
      <c r="AM543">
        <v>1722201</v>
      </c>
      <c r="AN543">
        <v>1201258</v>
      </c>
      <c r="AO543">
        <v>260589</v>
      </c>
      <c r="AP543">
        <v>260589</v>
      </c>
      <c r="AQ543">
        <v>741477</v>
      </c>
      <c r="AR543">
        <v>200000</v>
      </c>
      <c r="AS543">
        <v>152022</v>
      </c>
      <c r="AU543">
        <v>2762930</v>
      </c>
      <c r="AV543">
        <v>343.46799303985603</v>
      </c>
    </row>
    <row r="544" spans="1:48" x14ac:dyDescent="0.2">
      <c r="A544" t="s">
        <v>157</v>
      </c>
      <c r="B544" t="s">
        <v>127</v>
      </c>
      <c r="C544">
        <v>667220</v>
      </c>
      <c r="D544">
        <v>278351</v>
      </c>
      <c r="E544">
        <v>0</v>
      </c>
      <c r="F544">
        <v>474942</v>
      </c>
      <c r="G544">
        <v>465856</v>
      </c>
      <c r="H544">
        <v>-304502</v>
      </c>
      <c r="I544">
        <v>24.8332320521443</v>
      </c>
      <c r="L544">
        <v>355613</v>
      </c>
      <c r="M544">
        <v>264965</v>
      </c>
      <c r="N544">
        <v>3817563</v>
      </c>
      <c r="O544">
        <v>4624090</v>
      </c>
      <c r="P544">
        <v>48.8686638884624</v>
      </c>
      <c r="Q544">
        <v>83166</v>
      </c>
      <c r="R544">
        <v>373</v>
      </c>
      <c r="T544" t="s">
        <v>103</v>
      </c>
      <c r="U544" t="s">
        <v>158</v>
      </c>
      <c r="V544" t="s">
        <v>159</v>
      </c>
      <c r="W544" t="s">
        <v>160</v>
      </c>
      <c r="X544" t="s">
        <v>161</v>
      </c>
      <c r="Y544" t="s">
        <v>162</v>
      </c>
      <c r="Z544" t="s">
        <v>163</v>
      </c>
      <c r="AA544" t="s">
        <v>164</v>
      </c>
      <c r="AB544" t="s">
        <v>58</v>
      </c>
      <c r="AC544" t="s">
        <v>165</v>
      </c>
      <c r="AD544">
        <v>172.10380384281001</v>
      </c>
      <c r="AE544">
        <v>1148311</v>
      </c>
      <c r="AF544">
        <v>3475779</v>
      </c>
      <c r="AG544">
        <v>1361556</v>
      </c>
      <c r="AH544">
        <v>29.4448421202875</v>
      </c>
      <c r="AI544">
        <v>75.166767947855703</v>
      </c>
      <c r="AK544">
        <v>395.39990315839998</v>
      </c>
      <c r="AL544">
        <v>112637</v>
      </c>
      <c r="AM544">
        <v>2269197</v>
      </c>
      <c r="AN544">
        <v>2259731</v>
      </c>
      <c r="AO544">
        <v>789040</v>
      </c>
      <c r="AP544">
        <v>789040</v>
      </c>
      <c r="AQ544">
        <v>459884</v>
      </c>
      <c r="AR544">
        <v>137358</v>
      </c>
      <c r="AS544">
        <v>95936</v>
      </c>
      <c r="AU544">
        <v>4122065</v>
      </c>
      <c r="AV544">
        <v>426.93836403292602</v>
      </c>
    </row>
    <row r="545" spans="1:48" x14ac:dyDescent="0.2">
      <c r="A545" t="s">
        <v>859</v>
      </c>
      <c r="B545" t="s">
        <v>49</v>
      </c>
      <c r="C545">
        <v>12119300.9</v>
      </c>
      <c r="D545">
        <v>1842574.7</v>
      </c>
      <c r="E545">
        <v>129726.57</v>
      </c>
      <c r="F545">
        <v>8715748.5</v>
      </c>
      <c r="G545">
        <v>4067885.97</v>
      </c>
      <c r="H545">
        <v>-5049535.9400000004</v>
      </c>
      <c r="I545">
        <v>3.1355335329999998</v>
      </c>
      <c r="J545">
        <v>20938594.34</v>
      </c>
      <c r="K545">
        <v>12.083594870000001</v>
      </c>
      <c r="L545">
        <v>1958056.03</v>
      </c>
      <c r="M545">
        <v>3013366.53</v>
      </c>
      <c r="N545">
        <v>22303483.199999999</v>
      </c>
      <c r="O545">
        <v>173281168.09999999</v>
      </c>
      <c r="P545">
        <v>19.220490569999999</v>
      </c>
      <c r="Q545">
        <v>1086820.55</v>
      </c>
      <c r="R545">
        <v>19982.91</v>
      </c>
      <c r="S545" t="s">
        <v>63</v>
      </c>
      <c r="T545" t="s">
        <v>103</v>
      </c>
      <c r="U545" t="s">
        <v>860</v>
      </c>
      <c r="V545" t="s">
        <v>861</v>
      </c>
      <c r="W545" t="s">
        <v>160</v>
      </c>
      <c r="X545" t="s">
        <v>161</v>
      </c>
      <c r="Y545" t="s">
        <v>862</v>
      </c>
      <c r="Z545" t="s">
        <v>163</v>
      </c>
      <c r="AA545" t="s">
        <v>164</v>
      </c>
      <c r="AB545" t="s">
        <v>58</v>
      </c>
      <c r="AC545" t="s">
        <v>863</v>
      </c>
      <c r="AD545">
        <v>44.831704199999997</v>
      </c>
      <c r="AE545">
        <v>5433289.1299999999</v>
      </c>
      <c r="AF545">
        <v>167756803.90000001</v>
      </c>
      <c r="AH545">
        <v>80.931234110000005</v>
      </c>
      <c r="AI545">
        <v>96.811907360000006</v>
      </c>
      <c r="AJ545">
        <v>5144994.17</v>
      </c>
      <c r="AK545">
        <v>47.86246379</v>
      </c>
      <c r="AL545">
        <v>6531983.5199999996</v>
      </c>
      <c r="AM545">
        <v>33305490.559999999</v>
      </c>
      <c r="AN545">
        <v>33305490.559999999</v>
      </c>
      <c r="AO545">
        <v>1813476.84</v>
      </c>
      <c r="AR545">
        <v>2191646.64</v>
      </c>
      <c r="AS545">
        <v>1823565.24</v>
      </c>
      <c r="AT545">
        <v>84.196762798979705</v>
      </c>
      <c r="AU545">
        <v>27353019.140000001</v>
      </c>
      <c r="AV545">
        <v>58.698584269999998</v>
      </c>
    </row>
    <row r="546" spans="1:48" x14ac:dyDescent="0.2">
      <c r="A546" t="s">
        <v>859</v>
      </c>
      <c r="B546" t="s">
        <v>60</v>
      </c>
      <c r="C546">
        <v>8453408</v>
      </c>
      <c r="D546">
        <v>1837953</v>
      </c>
      <c r="E546">
        <v>2092815</v>
      </c>
      <c r="F546">
        <v>4584671</v>
      </c>
      <c r="G546">
        <v>8992005</v>
      </c>
      <c r="H546">
        <v>-11588625</v>
      </c>
      <c r="I546">
        <v>1.7313399910849001</v>
      </c>
      <c r="L546">
        <v>1866577</v>
      </c>
      <c r="M546">
        <v>3015334</v>
      </c>
      <c r="N546">
        <v>3851159</v>
      </c>
      <c r="O546">
        <v>181996778</v>
      </c>
      <c r="P546">
        <v>17.5258937825811</v>
      </c>
      <c r="Q546">
        <v>1267699</v>
      </c>
      <c r="R546">
        <v>59198</v>
      </c>
      <c r="S546" t="s">
        <v>63</v>
      </c>
      <c r="T546" t="s">
        <v>103</v>
      </c>
      <c r="U546" t="s">
        <v>860</v>
      </c>
      <c r="V546" t="s">
        <v>861</v>
      </c>
      <c r="W546" t="s">
        <v>160</v>
      </c>
      <c r="X546" t="s">
        <v>161</v>
      </c>
      <c r="Y546" t="s">
        <v>862</v>
      </c>
      <c r="Z546" t="s">
        <v>163</v>
      </c>
      <c r="AA546" t="s">
        <v>164</v>
      </c>
      <c r="AB546" t="s">
        <v>58</v>
      </c>
      <c r="AC546" t="s">
        <v>863</v>
      </c>
      <c r="AD546">
        <v>37.274706248651398</v>
      </c>
      <c r="AE546">
        <v>3150983</v>
      </c>
      <c r="AF546">
        <v>178845795</v>
      </c>
      <c r="AG546">
        <v>153408180</v>
      </c>
      <c r="AH546">
        <v>84.2917010322018</v>
      </c>
      <c r="AI546">
        <v>98.268660008915106</v>
      </c>
      <c r="AK546">
        <v>7.7520259282584796</v>
      </c>
      <c r="AL546">
        <v>8748941</v>
      </c>
      <c r="AM546">
        <v>38170925</v>
      </c>
      <c r="AN546">
        <v>31896562</v>
      </c>
      <c r="AO546">
        <v>-661813</v>
      </c>
      <c r="AP546">
        <v>-661813</v>
      </c>
      <c r="AQ546">
        <v>512913</v>
      </c>
      <c r="AR546">
        <v>2466490</v>
      </c>
      <c r="AS546">
        <v>3239242</v>
      </c>
      <c r="AT546">
        <v>84.967265812477805</v>
      </c>
      <c r="AU546">
        <v>15439784</v>
      </c>
      <c r="AV546">
        <v>31.078853377570301</v>
      </c>
    </row>
    <row r="547" spans="1:48" x14ac:dyDescent="0.2">
      <c r="A547" t="s">
        <v>859</v>
      </c>
      <c r="B547" t="s">
        <v>127</v>
      </c>
      <c r="C547">
        <v>10220099</v>
      </c>
      <c r="D547">
        <v>3127244</v>
      </c>
      <c r="E547">
        <v>261497</v>
      </c>
      <c r="F547">
        <v>4522218</v>
      </c>
      <c r="G547">
        <v>8068040</v>
      </c>
      <c r="H547">
        <v>-13527375</v>
      </c>
      <c r="I547">
        <v>5.6076558934261502</v>
      </c>
      <c r="L547">
        <v>3520840</v>
      </c>
      <c r="M547">
        <v>3189300</v>
      </c>
      <c r="N547">
        <v>11059002</v>
      </c>
      <c r="O547">
        <v>195775975</v>
      </c>
      <c r="P547">
        <v>18.621526466666801</v>
      </c>
      <c r="Q547">
        <v>902856</v>
      </c>
      <c r="R547">
        <v>38468</v>
      </c>
      <c r="S547" t="s">
        <v>63</v>
      </c>
      <c r="T547" t="s">
        <v>103</v>
      </c>
      <c r="U547" t="s">
        <v>860</v>
      </c>
      <c r="V547" t="s">
        <v>861</v>
      </c>
      <c r="W547" t="s">
        <v>160</v>
      </c>
      <c r="X547" t="s">
        <v>161</v>
      </c>
      <c r="Y547" t="s">
        <v>862</v>
      </c>
      <c r="Z547" t="s">
        <v>163</v>
      </c>
      <c r="AA547" t="s">
        <v>164</v>
      </c>
      <c r="AB547" t="s">
        <v>58</v>
      </c>
      <c r="AC547" t="s">
        <v>863</v>
      </c>
      <c r="AD547">
        <v>107.420123816805</v>
      </c>
      <c r="AE547">
        <v>10978443</v>
      </c>
      <c r="AF547">
        <v>184797532</v>
      </c>
      <c r="AG547">
        <v>158463199</v>
      </c>
      <c r="AH547">
        <v>80.941085340016798</v>
      </c>
      <c r="AI547">
        <v>94.392344106573901</v>
      </c>
      <c r="AK547">
        <v>21.543798106567799</v>
      </c>
      <c r="AL547">
        <v>9459819</v>
      </c>
      <c r="AM547">
        <v>39822786</v>
      </c>
      <c r="AN547">
        <v>36456475</v>
      </c>
      <c r="AO547">
        <v>6038030</v>
      </c>
      <c r="AP547">
        <v>6038030</v>
      </c>
      <c r="AQ547">
        <v>5741682</v>
      </c>
      <c r="AR547">
        <v>2533269</v>
      </c>
      <c r="AS547">
        <v>4199235</v>
      </c>
      <c r="AT547">
        <v>82.626183196115207</v>
      </c>
      <c r="AU547">
        <v>24586377</v>
      </c>
      <c r="AV547">
        <v>47.896179262826998</v>
      </c>
    </row>
    <row r="548" spans="1:48" x14ac:dyDescent="0.2">
      <c r="A548" t="s">
        <v>859</v>
      </c>
      <c r="B548" t="s">
        <v>87</v>
      </c>
      <c r="C548">
        <v>18203622</v>
      </c>
      <c r="D548">
        <v>3212614</v>
      </c>
      <c r="E548">
        <v>2345165</v>
      </c>
      <c r="F548">
        <v>5204724</v>
      </c>
      <c r="G548">
        <v>22514229</v>
      </c>
      <c r="H548">
        <v>-15713696</v>
      </c>
      <c r="I548">
        <v>2.92266689329522</v>
      </c>
      <c r="L548">
        <v>1897005</v>
      </c>
      <c r="M548">
        <v>3187112</v>
      </c>
      <c r="N548">
        <v>12845779</v>
      </c>
      <c r="O548">
        <v>200739640</v>
      </c>
      <c r="P548">
        <v>19.853595931526002</v>
      </c>
      <c r="Q548">
        <v>908125</v>
      </c>
      <c r="R548">
        <v>10844</v>
      </c>
      <c r="S548" t="s">
        <v>63</v>
      </c>
      <c r="T548" t="s">
        <v>103</v>
      </c>
      <c r="U548" t="s">
        <v>860</v>
      </c>
      <c r="V548" t="s">
        <v>861</v>
      </c>
      <c r="W548" t="s">
        <v>160</v>
      </c>
      <c r="X548" t="s">
        <v>161</v>
      </c>
      <c r="Y548" t="s">
        <v>862</v>
      </c>
      <c r="Z548" t="s">
        <v>163</v>
      </c>
      <c r="AA548" t="s">
        <v>164</v>
      </c>
      <c r="AB548" t="s">
        <v>58</v>
      </c>
      <c r="AC548" t="s">
        <v>863</v>
      </c>
      <c r="AD548">
        <v>32.229580464810802</v>
      </c>
      <c r="AE548">
        <v>5866951</v>
      </c>
      <c r="AF548">
        <v>194782799</v>
      </c>
      <c r="AG548">
        <v>165524708</v>
      </c>
      <c r="AH548">
        <v>82.457410006314603</v>
      </c>
      <c r="AI548">
        <v>97.0325537098702</v>
      </c>
      <c r="AK548">
        <v>23.741729063047298</v>
      </c>
      <c r="AL548">
        <v>10706328</v>
      </c>
      <c r="AM548">
        <v>56105276</v>
      </c>
      <c r="AN548">
        <v>39854037</v>
      </c>
      <c r="AO548">
        <v>1019144</v>
      </c>
      <c r="AP548">
        <v>1019144</v>
      </c>
      <c r="AQ548">
        <v>2976268</v>
      </c>
      <c r="AR548">
        <v>2532009</v>
      </c>
      <c r="AS548">
        <v>3587121</v>
      </c>
      <c r="AT548">
        <v>81.068887635734797</v>
      </c>
      <c r="AU548">
        <v>28559475</v>
      </c>
      <c r="AV548">
        <v>52.7839781170821</v>
      </c>
    </row>
    <row r="549" spans="1:48" x14ac:dyDescent="0.2">
      <c r="A549" t="s">
        <v>166</v>
      </c>
      <c r="B549" t="s">
        <v>63</v>
      </c>
      <c r="C549">
        <v>290202.46000000002</v>
      </c>
      <c r="D549">
        <v>0</v>
      </c>
      <c r="E549">
        <v>0</v>
      </c>
      <c r="F549">
        <v>226439.37</v>
      </c>
      <c r="G549">
        <v>338037.22</v>
      </c>
      <c r="I549">
        <v>7.57295729725928</v>
      </c>
      <c r="J549">
        <v>2134562.35</v>
      </c>
      <c r="K549">
        <v>33.336039389994198</v>
      </c>
      <c r="L549">
        <v>50658.55</v>
      </c>
      <c r="M549">
        <v>323687.58</v>
      </c>
      <c r="N549">
        <v>2400598.4</v>
      </c>
      <c r="O549">
        <v>6403167.2300000004</v>
      </c>
      <c r="P549">
        <v>21.216629227408099</v>
      </c>
      <c r="Q549">
        <v>76611.94</v>
      </c>
      <c r="R549">
        <v>15664.76</v>
      </c>
      <c r="U549" t="s">
        <v>864</v>
      </c>
      <c r="AB549" t="s">
        <v>58</v>
      </c>
      <c r="AC549" t="s">
        <v>865</v>
      </c>
      <c r="AD549">
        <v>167.09338714771701</v>
      </c>
      <c r="AE549">
        <v>484909.12</v>
      </c>
      <c r="AF549">
        <v>5918258.1100000003</v>
      </c>
      <c r="AH549">
        <v>54.042289162577397</v>
      </c>
      <c r="AI549">
        <v>92.427042702740707</v>
      </c>
      <c r="AJ549">
        <v>735896.59</v>
      </c>
      <c r="AK549">
        <v>146.025301353408</v>
      </c>
      <c r="AL549">
        <v>111381.4</v>
      </c>
      <c r="AM549">
        <v>1358536.25</v>
      </c>
      <c r="AN549">
        <v>1358536.25</v>
      </c>
      <c r="AR549">
        <v>26494.2</v>
      </c>
      <c r="AS549">
        <v>136134.89000000001</v>
      </c>
      <c r="AU549">
        <v>3729832.41</v>
      </c>
      <c r="AV549">
        <v>226.88089005972699</v>
      </c>
    </row>
    <row r="550" spans="1:48" x14ac:dyDescent="0.2">
      <c r="A550" t="s">
        <v>166</v>
      </c>
      <c r="B550" t="s">
        <v>49</v>
      </c>
      <c r="C550">
        <v>995706.3</v>
      </c>
      <c r="D550">
        <v>2393.13</v>
      </c>
      <c r="E550">
        <v>0</v>
      </c>
      <c r="F550">
        <v>115576.98</v>
      </c>
      <c r="G550">
        <v>778420.27</v>
      </c>
      <c r="H550">
        <v>-1636512.76</v>
      </c>
      <c r="I550">
        <v>7.874070734</v>
      </c>
      <c r="J550">
        <v>2616125.9900000002</v>
      </c>
      <c r="K550">
        <v>16.704399080000002</v>
      </c>
      <c r="L550">
        <v>120773.32</v>
      </c>
      <c r="M550">
        <v>338143.23</v>
      </c>
      <c r="N550">
        <v>4482917.3099999996</v>
      </c>
      <c r="O550">
        <v>15661299.619999999</v>
      </c>
      <c r="P550">
        <v>12.040243569999999</v>
      </c>
      <c r="Q550">
        <v>84670.02</v>
      </c>
      <c r="R550">
        <v>4893.1400000000003</v>
      </c>
      <c r="U550" t="s">
        <v>864</v>
      </c>
      <c r="AB550" t="s">
        <v>58</v>
      </c>
      <c r="AC550" t="s">
        <v>865</v>
      </c>
      <c r="AD550">
        <v>123.8499556</v>
      </c>
      <c r="AE550">
        <v>1233181.81</v>
      </c>
      <c r="AF550">
        <v>14391112.890000001</v>
      </c>
      <c r="AH550">
        <v>73.628784839999994</v>
      </c>
      <c r="AI550">
        <v>91.8896467</v>
      </c>
      <c r="AJ550">
        <v>1534526.26</v>
      </c>
      <c r="AK550">
        <v>112.1421424</v>
      </c>
      <c r="AL550">
        <v>248594.34</v>
      </c>
      <c r="AM550">
        <v>1885658.62</v>
      </c>
      <c r="AN550">
        <v>1885658.62</v>
      </c>
      <c r="AO550">
        <v>788733.84</v>
      </c>
      <c r="AR550">
        <v>37086.83</v>
      </c>
      <c r="AS550">
        <v>65027</v>
      </c>
      <c r="AT550">
        <v>74.430044269046903</v>
      </c>
      <c r="AU550">
        <v>6119430.0700000003</v>
      </c>
      <c r="AV550">
        <v>153.08022679999999</v>
      </c>
    </row>
    <row r="551" spans="1:48" x14ac:dyDescent="0.2">
      <c r="A551" t="s">
        <v>166</v>
      </c>
      <c r="B551" t="s">
        <v>85</v>
      </c>
      <c r="C551">
        <v>1651151</v>
      </c>
      <c r="D551">
        <v>0</v>
      </c>
      <c r="E551">
        <v>0</v>
      </c>
      <c r="F551">
        <v>169604.56</v>
      </c>
      <c r="G551">
        <v>798803.01</v>
      </c>
      <c r="H551">
        <v>-1651196</v>
      </c>
      <c r="I551">
        <v>0.79863302952999304</v>
      </c>
      <c r="J551">
        <v>2711849.1</v>
      </c>
      <c r="K551">
        <v>17.4234711</v>
      </c>
      <c r="L551">
        <v>145874.68</v>
      </c>
      <c r="M551">
        <v>365557.96</v>
      </c>
      <c r="N551">
        <v>2976990</v>
      </c>
      <c r="O551">
        <v>15564345</v>
      </c>
      <c r="P551">
        <v>13.3384347365726</v>
      </c>
      <c r="Q551">
        <v>59169.52</v>
      </c>
      <c r="R551">
        <v>82704.81</v>
      </c>
      <c r="U551" t="s">
        <v>864</v>
      </c>
      <c r="AB551" t="s">
        <v>58</v>
      </c>
      <c r="AC551" t="s">
        <v>865</v>
      </c>
      <c r="AD551">
        <v>7.52820305350631</v>
      </c>
      <c r="AE551">
        <v>124302</v>
      </c>
      <c r="AF551">
        <v>15421241</v>
      </c>
      <c r="AH551">
        <v>80.4373650160029</v>
      </c>
      <c r="AI551">
        <v>99.080565227769</v>
      </c>
      <c r="AJ551">
        <v>251356.95</v>
      </c>
      <c r="AK551">
        <v>69</v>
      </c>
      <c r="AL551">
        <v>351879.53</v>
      </c>
      <c r="AM551">
        <v>2129554.7000000002</v>
      </c>
      <c r="AN551">
        <v>2076040</v>
      </c>
      <c r="AR551">
        <v>31930</v>
      </c>
      <c r="AS551">
        <v>70820.56</v>
      </c>
      <c r="AT551">
        <v>75.642195306073205</v>
      </c>
      <c r="AU551">
        <v>4628186</v>
      </c>
      <c r="AV551">
        <v>108</v>
      </c>
    </row>
    <row r="552" spans="1:48" x14ac:dyDescent="0.2">
      <c r="A552" t="s">
        <v>166</v>
      </c>
      <c r="B552" t="s">
        <v>114</v>
      </c>
      <c r="C552">
        <v>2001587</v>
      </c>
      <c r="D552">
        <v>78887</v>
      </c>
      <c r="E552">
        <v>0</v>
      </c>
      <c r="F552">
        <v>763028</v>
      </c>
      <c r="G552">
        <v>878996</v>
      </c>
      <c r="H552">
        <v>-2364634</v>
      </c>
      <c r="I552">
        <v>11.4495219627744</v>
      </c>
      <c r="L552">
        <v>40921</v>
      </c>
      <c r="M552">
        <v>615978</v>
      </c>
      <c r="N552">
        <v>7415285</v>
      </c>
      <c r="O552">
        <v>22459025</v>
      </c>
      <c r="P552">
        <v>11.5326199601274</v>
      </c>
      <c r="Q552">
        <v>40023</v>
      </c>
      <c r="R552">
        <v>0</v>
      </c>
      <c r="S552" t="s">
        <v>102</v>
      </c>
      <c r="T552" t="s">
        <v>167</v>
      </c>
      <c r="U552" t="s">
        <v>168</v>
      </c>
      <c r="V552" t="s">
        <v>169</v>
      </c>
      <c r="W552" t="s">
        <v>170</v>
      </c>
      <c r="X552" t="s">
        <v>171</v>
      </c>
      <c r="Y552" t="s">
        <v>172</v>
      </c>
      <c r="Z552" t="s">
        <v>173</v>
      </c>
      <c r="AA552" t="s">
        <v>174</v>
      </c>
      <c r="AB552" t="s">
        <v>58</v>
      </c>
      <c r="AC552" t="s">
        <v>175</v>
      </c>
      <c r="AD552">
        <v>128.470608572098</v>
      </c>
      <c r="AE552">
        <v>2571451</v>
      </c>
      <c r="AF552">
        <v>19889574</v>
      </c>
      <c r="AG552">
        <v>16719093</v>
      </c>
      <c r="AH552">
        <v>74.442648334021598</v>
      </c>
      <c r="AI552">
        <v>88.559383143302099</v>
      </c>
      <c r="AK552">
        <v>134.21617778238999</v>
      </c>
      <c r="AL552">
        <v>262049</v>
      </c>
      <c r="AM552">
        <v>3031642</v>
      </c>
      <c r="AN552">
        <v>2590114</v>
      </c>
      <c r="AO552">
        <v>1671728</v>
      </c>
      <c r="AP552">
        <v>1671728</v>
      </c>
      <c r="AQ552">
        <v>1127459</v>
      </c>
      <c r="AR552">
        <v>95227</v>
      </c>
      <c r="AS552">
        <v>256533</v>
      </c>
      <c r="AT552">
        <v>75.443265537503095</v>
      </c>
      <c r="AU552">
        <v>9779919</v>
      </c>
      <c r="AV552">
        <v>177.01589988805199</v>
      </c>
    </row>
    <row r="553" spans="1:48" x14ac:dyDescent="0.2">
      <c r="A553" t="s">
        <v>166</v>
      </c>
      <c r="B553" t="s">
        <v>127</v>
      </c>
      <c r="C553">
        <v>7282154</v>
      </c>
      <c r="D553">
        <v>197616</v>
      </c>
      <c r="E553">
        <v>412824</v>
      </c>
      <c r="F553">
        <v>439354</v>
      </c>
      <c r="G553">
        <v>3411794</v>
      </c>
      <c r="H553">
        <v>-5257435</v>
      </c>
      <c r="I553">
        <v>15.587108250304899</v>
      </c>
      <c r="L553">
        <v>82607</v>
      </c>
      <c r="M553">
        <v>469097</v>
      </c>
      <c r="N553">
        <v>5269476</v>
      </c>
      <c r="O553">
        <v>25295744</v>
      </c>
      <c r="P553">
        <v>14.0220267883799</v>
      </c>
      <c r="Q553">
        <v>35823</v>
      </c>
      <c r="S553" t="s">
        <v>102</v>
      </c>
      <c r="T553" t="s">
        <v>167</v>
      </c>
      <c r="U553" t="s">
        <v>168</v>
      </c>
      <c r="V553" t="s">
        <v>169</v>
      </c>
      <c r="W553" t="s">
        <v>170</v>
      </c>
      <c r="X553" t="s">
        <v>171</v>
      </c>
      <c r="Y553" t="s">
        <v>172</v>
      </c>
      <c r="Z553" t="s">
        <v>173</v>
      </c>
      <c r="AA553" t="s">
        <v>174</v>
      </c>
      <c r="AB553" t="s">
        <v>58</v>
      </c>
      <c r="AC553" t="s">
        <v>175</v>
      </c>
      <c r="AD553">
        <v>54.144350696236302</v>
      </c>
      <c r="AE553">
        <v>3942875</v>
      </c>
      <c r="AF553">
        <v>21352870</v>
      </c>
      <c r="AG553">
        <v>17554663</v>
      </c>
      <c r="AH553">
        <v>69.397693936181497</v>
      </c>
      <c r="AI553">
        <v>84.412895702929305</v>
      </c>
      <c r="AK553">
        <v>88.841048533522695</v>
      </c>
      <c r="AL553">
        <v>355436</v>
      </c>
      <c r="AM553">
        <v>5810229</v>
      </c>
      <c r="AN553">
        <v>3546976</v>
      </c>
      <c r="AO553">
        <v>3246982</v>
      </c>
      <c r="AP553">
        <v>3246982</v>
      </c>
      <c r="AQ553">
        <v>435474</v>
      </c>
      <c r="AR553">
        <v>161750</v>
      </c>
      <c r="AS553">
        <v>243928</v>
      </c>
      <c r="AT553">
        <v>72.3035751390304</v>
      </c>
      <c r="AU553">
        <v>10526911</v>
      </c>
      <c r="AV553">
        <v>177.47909110110299</v>
      </c>
    </row>
    <row r="554" spans="1:48" x14ac:dyDescent="0.2">
      <c r="A554" t="s">
        <v>166</v>
      </c>
      <c r="B554" t="s">
        <v>50</v>
      </c>
      <c r="C554">
        <v>7709292</v>
      </c>
      <c r="D554">
        <v>429218</v>
      </c>
      <c r="F554">
        <v>824021</v>
      </c>
      <c r="G554">
        <v>925202</v>
      </c>
      <c r="H554">
        <v>-3484080</v>
      </c>
      <c r="I554">
        <v>9.6228215011606917</v>
      </c>
      <c r="L554">
        <v>67575</v>
      </c>
      <c r="M554">
        <v>634072</v>
      </c>
      <c r="N554">
        <v>8069673</v>
      </c>
      <c r="O554">
        <v>29714154</v>
      </c>
      <c r="P554">
        <v>19.19616489838479</v>
      </c>
      <c r="Q554">
        <v>917474</v>
      </c>
      <c r="S554" t="s">
        <v>102</v>
      </c>
      <c r="T554" t="s">
        <v>167</v>
      </c>
      <c r="U554" t="s">
        <v>168</v>
      </c>
      <c r="V554" t="s">
        <v>169</v>
      </c>
      <c r="W554" t="s">
        <v>170</v>
      </c>
      <c r="X554" t="s">
        <v>171</v>
      </c>
      <c r="Y554" t="s">
        <v>172</v>
      </c>
      <c r="Z554" t="s">
        <v>173</v>
      </c>
      <c r="AA554" t="s">
        <v>174</v>
      </c>
      <c r="AB554" t="s">
        <v>58</v>
      </c>
      <c r="AC554" t="s">
        <v>175</v>
      </c>
      <c r="AD554">
        <v>37.08952780618506</v>
      </c>
      <c r="AE554">
        <v>2859340</v>
      </c>
      <c r="AF554">
        <v>26854815</v>
      </c>
      <c r="AG554">
        <v>20682089</v>
      </c>
      <c r="AH554">
        <v>69.603492665481909</v>
      </c>
      <c r="AI554">
        <v>90.377181864238835</v>
      </c>
      <c r="AK554">
        <v>108.17733356197</v>
      </c>
      <c r="AL554">
        <v>445697</v>
      </c>
      <c r="AM554">
        <v>4756469</v>
      </c>
      <c r="AN554">
        <v>5703978</v>
      </c>
      <c r="AO554">
        <v>1644080</v>
      </c>
      <c r="AP554">
        <v>1644080</v>
      </c>
      <c r="AQ554">
        <v>330805</v>
      </c>
      <c r="AR554">
        <v>28412</v>
      </c>
      <c r="AS554">
        <v>484798</v>
      </c>
      <c r="AT554">
        <v>73.2697597006227</v>
      </c>
      <c r="AU554">
        <v>11553753</v>
      </c>
      <c r="AV554">
        <v>154.882879662362</v>
      </c>
    </row>
    <row r="555" spans="1:48" x14ac:dyDescent="0.2">
      <c r="A555" t="s">
        <v>176</v>
      </c>
      <c r="B555" t="s">
        <v>63</v>
      </c>
      <c r="C555">
        <v>207412.79</v>
      </c>
      <c r="D555">
        <v>0</v>
      </c>
      <c r="E555">
        <v>0</v>
      </c>
      <c r="F555">
        <v>90561.71</v>
      </c>
      <c r="G555">
        <v>83310</v>
      </c>
      <c r="I555">
        <v>7.6334638606827303</v>
      </c>
      <c r="J555">
        <v>1188179.18</v>
      </c>
      <c r="K555">
        <v>34.157706646922698</v>
      </c>
      <c r="L555">
        <v>395627.54</v>
      </c>
      <c r="M555">
        <v>708331.29</v>
      </c>
      <c r="N555">
        <v>1213369.54</v>
      </c>
      <c r="O555">
        <v>3478509.82</v>
      </c>
      <c r="P555">
        <v>52.052514257383898</v>
      </c>
      <c r="Q555">
        <v>58433.91</v>
      </c>
      <c r="T555" t="s">
        <v>167</v>
      </c>
      <c r="U555" t="s">
        <v>177</v>
      </c>
      <c r="V555" t="s">
        <v>178</v>
      </c>
      <c r="W555" t="s">
        <v>178</v>
      </c>
      <c r="X555" t="s">
        <v>171</v>
      </c>
      <c r="Y555" t="s">
        <v>179</v>
      </c>
      <c r="Z555" t="s">
        <v>180</v>
      </c>
      <c r="AA555" t="s">
        <v>174</v>
      </c>
      <c r="AB555" t="s">
        <v>58</v>
      </c>
      <c r="AC555" t="s">
        <v>181</v>
      </c>
      <c r="AD555">
        <v>128.02045139067801</v>
      </c>
      <c r="AE555">
        <v>265530.78999999998</v>
      </c>
      <c r="AF555">
        <v>3212979.03</v>
      </c>
      <c r="AH555">
        <v>50.877284284912498</v>
      </c>
      <c r="AI555">
        <v>92.366536139317304</v>
      </c>
      <c r="AJ555">
        <v>627822.25</v>
      </c>
      <c r="AK555">
        <v>135.95265649773</v>
      </c>
      <c r="AL555">
        <v>390200.19</v>
      </c>
      <c r="AM555">
        <v>1810651.82</v>
      </c>
      <c r="AN555">
        <v>1810651.82</v>
      </c>
      <c r="AO555">
        <v>233293.98</v>
      </c>
      <c r="AR555">
        <v>12130.49</v>
      </c>
      <c r="AU555">
        <v>1599152.59</v>
      </c>
      <c r="AV555">
        <v>179.17793020889999</v>
      </c>
    </row>
    <row r="556" spans="1:48" x14ac:dyDescent="0.2">
      <c r="A556" t="s">
        <v>176</v>
      </c>
      <c r="B556" t="s">
        <v>49</v>
      </c>
      <c r="C556">
        <v>33682.92</v>
      </c>
      <c r="D556">
        <v>0</v>
      </c>
      <c r="E556">
        <v>27046.21</v>
      </c>
      <c r="F556">
        <v>267684.27</v>
      </c>
      <c r="G556">
        <v>246685.93</v>
      </c>
      <c r="H556">
        <v>-1120109.3700000001</v>
      </c>
      <c r="I556">
        <v>9.2431700289999998</v>
      </c>
      <c r="J556">
        <v>1129256.08</v>
      </c>
      <c r="K556">
        <v>29.054672610000001</v>
      </c>
      <c r="L556">
        <v>95661.84</v>
      </c>
      <c r="M556">
        <v>17054.400000000001</v>
      </c>
      <c r="N556">
        <v>1583889.46</v>
      </c>
      <c r="O556">
        <v>3886659.11</v>
      </c>
      <c r="P556">
        <v>54.471979410000003</v>
      </c>
      <c r="Q556">
        <v>132857.4</v>
      </c>
      <c r="T556" t="s">
        <v>167</v>
      </c>
      <c r="U556" t="s">
        <v>177</v>
      </c>
      <c r="V556" t="s">
        <v>178</v>
      </c>
      <c r="W556" t="s">
        <v>178</v>
      </c>
      <c r="X556" t="s">
        <v>171</v>
      </c>
      <c r="Y556" t="s">
        <v>179</v>
      </c>
      <c r="Z556" t="s">
        <v>180</v>
      </c>
      <c r="AA556" t="s">
        <v>174</v>
      </c>
      <c r="AB556" t="s">
        <v>58</v>
      </c>
      <c r="AC556" t="s">
        <v>181</v>
      </c>
      <c r="AD556">
        <v>1066.565814</v>
      </c>
      <c r="AE556">
        <v>359250.51</v>
      </c>
      <c r="AF556">
        <v>3515953.25</v>
      </c>
      <c r="AH556">
        <v>57.943698589999997</v>
      </c>
      <c r="AI556">
        <v>90.462094829999998</v>
      </c>
      <c r="AJ556">
        <v>417200.17</v>
      </c>
      <c r="AK556">
        <v>162.1751386</v>
      </c>
      <c r="AL556">
        <v>831196.07</v>
      </c>
      <c r="AM556">
        <v>2117140.15</v>
      </c>
      <c r="AN556">
        <v>2117140.15</v>
      </c>
      <c r="AO556">
        <v>247368.54</v>
      </c>
      <c r="AR556">
        <v>228592.03</v>
      </c>
      <c r="AU556">
        <v>2703998.83</v>
      </c>
      <c r="AV556">
        <v>276.86362969999999</v>
      </c>
    </row>
    <row r="557" spans="1:48" x14ac:dyDescent="0.2">
      <c r="A557" t="s">
        <v>176</v>
      </c>
      <c r="B557" t="s">
        <v>85</v>
      </c>
      <c r="C557">
        <v>84906</v>
      </c>
      <c r="D557">
        <v>13164</v>
      </c>
      <c r="E557">
        <v>43885.57</v>
      </c>
      <c r="F557">
        <v>220931.45</v>
      </c>
      <c r="G557">
        <v>234161.05</v>
      </c>
      <c r="H557">
        <v>-1241268</v>
      </c>
      <c r="I557">
        <v>16.905418249103199</v>
      </c>
      <c r="J557">
        <v>1317005.26</v>
      </c>
      <c r="K557">
        <v>30.11128506</v>
      </c>
      <c r="L557">
        <v>82675.7</v>
      </c>
      <c r="M557">
        <v>41852</v>
      </c>
      <c r="N557">
        <v>2238391</v>
      </c>
      <c r="O557">
        <v>4373793</v>
      </c>
      <c r="P557">
        <v>57.617084301886301</v>
      </c>
      <c r="Q557">
        <v>86882.5</v>
      </c>
      <c r="R557">
        <v>157.6</v>
      </c>
      <c r="T557" t="s">
        <v>167</v>
      </c>
      <c r="U557" t="s">
        <v>177</v>
      </c>
      <c r="V557" t="s">
        <v>178</v>
      </c>
      <c r="W557" t="s">
        <v>178</v>
      </c>
      <c r="X557" t="s">
        <v>171</v>
      </c>
      <c r="Y557" t="s">
        <v>179</v>
      </c>
      <c r="Z557" t="s">
        <v>180</v>
      </c>
      <c r="AA557" t="s">
        <v>174</v>
      </c>
      <c r="AB557" t="s">
        <v>58</v>
      </c>
      <c r="AC557" t="s">
        <v>181</v>
      </c>
      <c r="AD557">
        <v>870.85482769179998</v>
      </c>
      <c r="AE557">
        <v>739408</v>
      </c>
      <c r="AF557">
        <v>3634385</v>
      </c>
      <c r="AH557">
        <v>49.441800286387597</v>
      </c>
      <c r="AI557">
        <v>83.094581750896793</v>
      </c>
      <c r="AJ557">
        <v>961275.12</v>
      </c>
      <c r="AK557">
        <v>222</v>
      </c>
      <c r="AL557">
        <v>1609596.65</v>
      </c>
      <c r="AM557">
        <v>2672771.5299999998</v>
      </c>
      <c r="AN557">
        <v>2520052</v>
      </c>
      <c r="AO557">
        <v>227765</v>
      </c>
      <c r="AR557">
        <v>10173.61</v>
      </c>
      <c r="AS557">
        <v>16000</v>
      </c>
      <c r="AU557">
        <v>3479659</v>
      </c>
      <c r="AV557">
        <v>345</v>
      </c>
    </row>
    <row r="558" spans="1:48" x14ac:dyDescent="0.2">
      <c r="A558" t="s">
        <v>176</v>
      </c>
      <c r="B558" t="s">
        <v>60</v>
      </c>
      <c r="C558">
        <v>46126</v>
      </c>
      <c r="D558">
        <v>4728</v>
      </c>
      <c r="E558">
        <v>52020</v>
      </c>
      <c r="F558">
        <v>446253</v>
      </c>
      <c r="G558">
        <v>283450</v>
      </c>
      <c r="H558">
        <v>-508471</v>
      </c>
      <c r="I558">
        <v>2.60714387589368</v>
      </c>
      <c r="L558">
        <v>0</v>
      </c>
      <c r="M558">
        <v>17619</v>
      </c>
      <c r="N558">
        <v>5483021</v>
      </c>
      <c r="O558">
        <v>4627516</v>
      </c>
      <c r="P558">
        <v>55.565426462058703</v>
      </c>
      <c r="Q558">
        <v>43957</v>
      </c>
      <c r="R558">
        <v>0</v>
      </c>
      <c r="T558" t="s">
        <v>167</v>
      </c>
      <c r="U558" t="s">
        <v>177</v>
      </c>
      <c r="V558" t="s">
        <v>178</v>
      </c>
      <c r="W558" t="s">
        <v>178</v>
      </c>
      <c r="X558" t="s">
        <v>171</v>
      </c>
      <c r="Y558" t="s">
        <v>179</v>
      </c>
      <c r="Z558" t="s">
        <v>180</v>
      </c>
      <c r="AA558" t="s">
        <v>174</v>
      </c>
      <c r="AB558" t="s">
        <v>58</v>
      </c>
      <c r="AC558" t="s">
        <v>181</v>
      </c>
      <c r="AD558">
        <v>261.55747300871502</v>
      </c>
      <c r="AE558">
        <v>120646</v>
      </c>
      <c r="AF558">
        <v>4506870</v>
      </c>
      <c r="AG558">
        <v>2339110</v>
      </c>
      <c r="AH558">
        <v>50.547853319145702</v>
      </c>
      <c r="AI558">
        <v>97.392856124106302</v>
      </c>
      <c r="AK558">
        <v>437.97304115716702</v>
      </c>
      <c r="AL558">
        <v>1375941</v>
      </c>
      <c r="AM558">
        <v>2485300</v>
      </c>
      <c r="AN558">
        <v>2571299</v>
      </c>
      <c r="AO558">
        <v>53824</v>
      </c>
      <c r="AP558">
        <v>53824</v>
      </c>
      <c r="AQ558">
        <v>17553</v>
      </c>
      <c r="AR558">
        <v>242495</v>
      </c>
      <c r="AS558">
        <v>18837</v>
      </c>
      <c r="AU558">
        <v>5991492</v>
      </c>
      <c r="AV558">
        <v>478.58871456243497</v>
      </c>
    </row>
    <row r="559" spans="1:48" x14ac:dyDescent="0.2">
      <c r="A559" t="s">
        <v>176</v>
      </c>
      <c r="B559" t="s">
        <v>88</v>
      </c>
      <c r="C559">
        <v>37000</v>
      </c>
      <c r="D559">
        <v>16388</v>
      </c>
      <c r="E559">
        <v>38662</v>
      </c>
      <c r="F559">
        <v>465354</v>
      </c>
      <c r="G559">
        <v>677244</v>
      </c>
      <c r="H559">
        <v>-1312292</v>
      </c>
      <c r="I559">
        <v>-22.937267125250791</v>
      </c>
      <c r="L559">
        <v>112304</v>
      </c>
      <c r="M559">
        <v>23348</v>
      </c>
      <c r="N559">
        <v>1126102</v>
      </c>
      <c r="O559">
        <v>6028992</v>
      </c>
      <c r="P559">
        <v>61.93393522499283</v>
      </c>
      <c r="Q559">
        <v>26000</v>
      </c>
      <c r="R559">
        <v>0</v>
      </c>
      <c r="T559" t="s">
        <v>167</v>
      </c>
      <c r="U559" t="s">
        <v>177</v>
      </c>
      <c r="V559" t="s">
        <v>178</v>
      </c>
      <c r="W559" t="s">
        <v>178</v>
      </c>
      <c r="X559" t="s">
        <v>171</v>
      </c>
      <c r="Y559" t="s">
        <v>179</v>
      </c>
      <c r="Z559" t="s">
        <v>180</v>
      </c>
      <c r="AA559" t="s">
        <v>174</v>
      </c>
      <c r="AB559" t="s">
        <v>89</v>
      </c>
      <c r="AC559" t="s">
        <v>181</v>
      </c>
      <c r="AD559">
        <v>-3737.5297297297288</v>
      </c>
      <c r="AE559">
        <v>-1382886</v>
      </c>
      <c r="AF559">
        <v>7411878</v>
      </c>
      <c r="AG559">
        <v>3808742</v>
      </c>
      <c r="AH559">
        <v>63.173777639777931</v>
      </c>
      <c r="AI559">
        <v>122.9372671252508</v>
      </c>
      <c r="AK559">
        <v>54.6955467966418</v>
      </c>
      <c r="AL559">
        <v>1685830</v>
      </c>
      <c r="AM559">
        <v>3733992</v>
      </c>
      <c r="AN559">
        <v>3733992</v>
      </c>
      <c r="AO559">
        <v>-1502886</v>
      </c>
      <c r="AP559">
        <v>-1502886</v>
      </c>
      <c r="AQ559">
        <v>-1419886</v>
      </c>
      <c r="AR559">
        <v>359689</v>
      </c>
      <c r="AS559">
        <v>329173</v>
      </c>
      <c r="AU559">
        <v>2438394</v>
      </c>
      <c r="AV559">
        <v>118.434469644535</v>
      </c>
    </row>
    <row r="560" spans="1:48" x14ac:dyDescent="0.2">
      <c r="A560" t="s">
        <v>182</v>
      </c>
      <c r="B560" t="s">
        <v>87</v>
      </c>
      <c r="C560">
        <v>10538109</v>
      </c>
      <c r="D560">
        <v>2426575</v>
      </c>
      <c r="E560">
        <v>2953732</v>
      </c>
      <c r="F560">
        <v>3385087</v>
      </c>
      <c r="G560">
        <v>11421157</v>
      </c>
      <c r="H560">
        <v>-12454482</v>
      </c>
      <c r="I560">
        <v>3.8237681404382502</v>
      </c>
      <c r="L560">
        <v>5438858</v>
      </c>
      <c r="M560">
        <v>1934227</v>
      </c>
      <c r="N560">
        <v>16507994</v>
      </c>
      <c r="O560">
        <v>62855014</v>
      </c>
      <c r="P560">
        <v>32.569592618339101</v>
      </c>
      <c r="Q560">
        <v>655456</v>
      </c>
      <c r="R560">
        <v>90897</v>
      </c>
      <c r="S560" t="s">
        <v>84</v>
      </c>
      <c r="T560" t="s">
        <v>167</v>
      </c>
      <c r="U560" t="s">
        <v>183</v>
      </c>
      <c r="V560" t="s">
        <v>178</v>
      </c>
      <c r="W560" t="s">
        <v>178</v>
      </c>
      <c r="X560" t="s">
        <v>171</v>
      </c>
      <c r="Y560" t="s">
        <v>179</v>
      </c>
      <c r="Z560" t="s">
        <v>180</v>
      </c>
      <c r="AA560" t="s">
        <v>174</v>
      </c>
      <c r="AB560" t="s">
        <v>58</v>
      </c>
      <c r="AC560" t="s">
        <v>184</v>
      </c>
      <c r="AD560">
        <v>22.807033026513601</v>
      </c>
      <c r="AE560">
        <v>2403430</v>
      </c>
      <c r="AF560">
        <v>60449834</v>
      </c>
      <c r="AG560">
        <v>48093618</v>
      </c>
      <c r="AH560">
        <v>76.5151655204468</v>
      </c>
      <c r="AI560">
        <v>96.173447674357405</v>
      </c>
      <c r="AK560">
        <v>98.310904211912302</v>
      </c>
      <c r="AL560">
        <v>853269</v>
      </c>
      <c r="AM560">
        <v>32225130</v>
      </c>
      <c r="AN560">
        <v>20471622</v>
      </c>
      <c r="AO560">
        <v>356205</v>
      </c>
      <c r="AP560">
        <v>434726</v>
      </c>
      <c r="AQ560">
        <v>3105813</v>
      </c>
      <c r="AR560">
        <v>1557832</v>
      </c>
      <c r="AS560">
        <v>1508040</v>
      </c>
      <c r="AT560">
        <v>76.1102090532668</v>
      </c>
      <c r="AU560">
        <v>28962476</v>
      </c>
      <c r="AV560">
        <v>172.481720297197</v>
      </c>
    </row>
    <row r="561" spans="1:48" x14ac:dyDescent="0.2">
      <c r="A561" t="s">
        <v>185</v>
      </c>
      <c r="B561" t="s">
        <v>49</v>
      </c>
      <c r="C561">
        <v>10639725.77</v>
      </c>
      <c r="D561">
        <v>3129538.57</v>
      </c>
      <c r="E561">
        <v>260846.15</v>
      </c>
      <c r="F561">
        <v>7567157.2999999998</v>
      </c>
      <c r="G561">
        <v>2430989.3199999998</v>
      </c>
      <c r="H561">
        <v>1590848.09</v>
      </c>
      <c r="I561">
        <v>4.0598723129999996</v>
      </c>
      <c r="J561">
        <v>17183488.23</v>
      </c>
      <c r="K561">
        <v>18.993799020000001</v>
      </c>
      <c r="L561">
        <v>4835280.6399999997</v>
      </c>
      <c r="M561">
        <v>4944989.05</v>
      </c>
      <c r="N561">
        <v>28578831.829999998</v>
      </c>
      <c r="O561">
        <v>90468937.859999999</v>
      </c>
      <c r="P561">
        <v>37.281551499999999</v>
      </c>
      <c r="Q561">
        <v>2249532.35</v>
      </c>
      <c r="R561">
        <v>96478.76</v>
      </c>
      <c r="S561" t="s">
        <v>63</v>
      </c>
      <c r="T561" t="s">
        <v>167</v>
      </c>
      <c r="U561" t="s">
        <v>186</v>
      </c>
      <c r="V561" t="s">
        <v>178</v>
      </c>
      <c r="W561" t="s">
        <v>178</v>
      </c>
      <c r="X561" t="s">
        <v>171</v>
      </c>
      <c r="Y561" t="s">
        <v>179</v>
      </c>
      <c r="Z561" t="s">
        <v>180</v>
      </c>
      <c r="AA561" t="s">
        <v>174</v>
      </c>
      <c r="AB561" t="s">
        <v>58</v>
      </c>
      <c r="AC561" t="s">
        <v>187</v>
      </c>
      <c r="AD561">
        <v>34.520846110000001</v>
      </c>
      <c r="AE561">
        <v>3672923.36</v>
      </c>
      <c r="AF561">
        <v>86776486.099999994</v>
      </c>
      <c r="AH561">
        <v>69.019342440000003</v>
      </c>
      <c r="AI561">
        <v>95.918541939999997</v>
      </c>
      <c r="AJ561">
        <v>6931585.7800000003</v>
      </c>
      <c r="AK561">
        <v>118.56183540000001</v>
      </c>
      <c r="AL561">
        <v>2585862.9500000002</v>
      </c>
      <c r="AM561">
        <v>33728223.659999996</v>
      </c>
      <c r="AN561">
        <v>33728223.659999996</v>
      </c>
      <c r="AO561">
        <v>11939.28</v>
      </c>
      <c r="AR561">
        <v>1066618.6000000001</v>
      </c>
      <c r="AS561">
        <v>3346060.76</v>
      </c>
      <c r="AT561">
        <v>75.446647349301799</v>
      </c>
      <c r="AU561">
        <v>26987983.739999998</v>
      </c>
      <c r="AV561">
        <v>111.96205999999999</v>
      </c>
    </row>
    <row r="562" spans="1:48" x14ac:dyDescent="0.2">
      <c r="A562" t="s">
        <v>185</v>
      </c>
      <c r="B562" t="s">
        <v>76</v>
      </c>
      <c r="C562">
        <v>9065556</v>
      </c>
      <c r="H562">
        <v>-8949866</v>
      </c>
      <c r="I562">
        <v>4.9164738915940802</v>
      </c>
      <c r="N562">
        <v>23694543</v>
      </c>
      <c r="O562">
        <v>88261325</v>
      </c>
      <c r="P562">
        <v>35.512911232637897</v>
      </c>
      <c r="S562" t="s">
        <v>63</v>
      </c>
      <c r="T562" t="s">
        <v>167</v>
      </c>
      <c r="U562" t="s">
        <v>186</v>
      </c>
      <c r="V562" t="s">
        <v>178</v>
      </c>
      <c r="W562" t="s">
        <v>178</v>
      </c>
      <c r="X562" t="s">
        <v>171</v>
      </c>
      <c r="Y562" t="s">
        <v>179</v>
      </c>
      <c r="Z562" t="s">
        <v>180</v>
      </c>
      <c r="AA562" t="s">
        <v>174</v>
      </c>
      <c r="AB562" t="s">
        <v>58</v>
      </c>
      <c r="AC562" t="s">
        <v>187</v>
      </c>
      <c r="AD562">
        <v>47.866286414203401</v>
      </c>
      <c r="AE562">
        <v>4339345</v>
      </c>
      <c r="AF562">
        <v>83921826</v>
      </c>
      <c r="AH562">
        <v>71.977026177660505</v>
      </c>
      <c r="AI562">
        <v>95.083351626547596</v>
      </c>
      <c r="AK562">
        <v>101.642634420276</v>
      </c>
      <c r="AM562">
        <v>31344166</v>
      </c>
      <c r="AN562">
        <v>31344166</v>
      </c>
      <c r="AO562">
        <v>1396003</v>
      </c>
      <c r="AP562">
        <v>1185162</v>
      </c>
      <c r="AQ562">
        <v>556460</v>
      </c>
      <c r="AT562">
        <v>74.1664947899053</v>
      </c>
      <c r="AU562">
        <v>32644409</v>
      </c>
      <c r="AV562">
        <v>140.034932509691</v>
      </c>
    </row>
    <row r="563" spans="1:48" x14ac:dyDescent="0.2">
      <c r="A563" t="s">
        <v>185</v>
      </c>
      <c r="B563" t="s">
        <v>86</v>
      </c>
      <c r="C563">
        <v>10376717</v>
      </c>
      <c r="H563">
        <v>-4506664</v>
      </c>
      <c r="I563">
        <v>3.3253862132944998</v>
      </c>
      <c r="N563">
        <v>21363632</v>
      </c>
      <c r="O563">
        <v>93790790</v>
      </c>
      <c r="P563">
        <v>37.542363168068</v>
      </c>
      <c r="S563" t="s">
        <v>63</v>
      </c>
      <c r="T563" t="s">
        <v>167</v>
      </c>
      <c r="U563" t="s">
        <v>186</v>
      </c>
      <c r="V563" t="s">
        <v>178</v>
      </c>
      <c r="W563" t="s">
        <v>178</v>
      </c>
      <c r="X563" t="s">
        <v>171</v>
      </c>
      <c r="Y563" t="s">
        <v>179</v>
      </c>
      <c r="Z563" t="s">
        <v>180</v>
      </c>
      <c r="AA563" t="s">
        <v>174</v>
      </c>
      <c r="AB563" t="s">
        <v>58</v>
      </c>
      <c r="AC563" t="s">
        <v>187</v>
      </c>
      <c r="AD563">
        <v>30.056770363882901</v>
      </c>
      <c r="AE563">
        <v>3118906</v>
      </c>
      <c r="AF563">
        <v>90543288</v>
      </c>
      <c r="AH563">
        <v>71.401599240181298</v>
      </c>
      <c r="AI563">
        <v>96.537504375429606</v>
      </c>
      <c r="AK563">
        <v>84.941774148999997</v>
      </c>
      <c r="AM563">
        <v>31658101</v>
      </c>
      <c r="AN563">
        <v>35211279</v>
      </c>
      <c r="AO563">
        <v>412671</v>
      </c>
      <c r="AP563">
        <v>483711</v>
      </c>
      <c r="AQ563">
        <v>-7947852</v>
      </c>
      <c r="AT563">
        <v>73.949229632000694</v>
      </c>
      <c r="AU563">
        <v>25870296</v>
      </c>
      <c r="AV563">
        <v>102.86026458000001</v>
      </c>
    </row>
    <row r="564" spans="1:48" x14ac:dyDescent="0.2">
      <c r="A564" t="s">
        <v>188</v>
      </c>
      <c r="B564" t="s">
        <v>85</v>
      </c>
      <c r="C564">
        <v>4194006</v>
      </c>
      <c r="D564">
        <v>140110.95000000001</v>
      </c>
      <c r="E564">
        <v>957729.88</v>
      </c>
      <c r="F564">
        <v>11038069.869999999</v>
      </c>
      <c r="G564">
        <v>590363.98</v>
      </c>
      <c r="H564">
        <v>-6216113</v>
      </c>
      <c r="I564">
        <v>5.0149600337862896</v>
      </c>
      <c r="J564">
        <v>13675034.68</v>
      </c>
      <c r="K564">
        <v>12.61660159</v>
      </c>
      <c r="L564">
        <v>508401.51</v>
      </c>
      <c r="M564">
        <v>2855865.44</v>
      </c>
      <c r="N564">
        <v>29922561</v>
      </c>
      <c r="O564">
        <v>101158194</v>
      </c>
      <c r="P564">
        <v>20.667352958080698</v>
      </c>
      <c r="Q564">
        <v>475320.22</v>
      </c>
      <c r="R564">
        <v>18047.79</v>
      </c>
      <c r="S564" t="s">
        <v>67</v>
      </c>
      <c r="T564" t="s">
        <v>167</v>
      </c>
      <c r="U564" t="s">
        <v>189</v>
      </c>
      <c r="V564" t="s">
        <v>178</v>
      </c>
      <c r="W564" t="s">
        <v>178</v>
      </c>
      <c r="X564" t="s">
        <v>171</v>
      </c>
      <c r="Y564" t="s">
        <v>179</v>
      </c>
      <c r="Z564" t="s">
        <v>180</v>
      </c>
      <c r="AA564" t="s">
        <v>174</v>
      </c>
      <c r="AB564" t="s">
        <v>58</v>
      </c>
      <c r="AC564" t="s">
        <v>190</v>
      </c>
      <c r="AD564">
        <v>120.959364388129</v>
      </c>
      <c r="AE564">
        <v>5073043</v>
      </c>
      <c r="AF564">
        <v>93337051</v>
      </c>
      <c r="AH564">
        <v>77.336998523322805</v>
      </c>
      <c r="AI564">
        <v>92.268403882339001</v>
      </c>
      <c r="AJ564">
        <v>5726711.2000000002</v>
      </c>
      <c r="AK564">
        <v>115</v>
      </c>
      <c r="AL564">
        <v>6915834.9699999997</v>
      </c>
      <c r="AM564">
        <v>28087658.879999999</v>
      </c>
      <c r="AN564">
        <v>20906721</v>
      </c>
      <c r="AO564">
        <v>2366742</v>
      </c>
      <c r="AR564">
        <v>749449.48</v>
      </c>
      <c r="AS564">
        <v>512511.99</v>
      </c>
      <c r="AT564">
        <v>76.145763788087507</v>
      </c>
      <c r="AU564">
        <v>36138674</v>
      </c>
      <c r="AV564">
        <v>139</v>
      </c>
    </row>
    <row r="565" spans="1:48" x14ac:dyDescent="0.2">
      <c r="A565" t="s">
        <v>188</v>
      </c>
      <c r="B565" t="s">
        <v>95</v>
      </c>
      <c r="C565">
        <v>14712560</v>
      </c>
      <c r="D565">
        <v>220883</v>
      </c>
      <c r="E565">
        <v>997007</v>
      </c>
      <c r="F565">
        <v>6469913</v>
      </c>
      <c r="G565">
        <v>10002737</v>
      </c>
      <c r="H565">
        <v>-11842742</v>
      </c>
      <c r="I565">
        <v>9.3340356424158504</v>
      </c>
      <c r="L565">
        <v>10028</v>
      </c>
      <c r="M565">
        <v>2230647</v>
      </c>
      <c r="N565">
        <v>32260250</v>
      </c>
      <c r="O565">
        <v>104387088</v>
      </c>
      <c r="P565">
        <v>18.915938147445999</v>
      </c>
      <c r="Q565">
        <v>514913</v>
      </c>
      <c r="R565">
        <v>91706</v>
      </c>
      <c r="S565" t="s">
        <v>67</v>
      </c>
      <c r="T565" t="s">
        <v>167</v>
      </c>
      <c r="U565" t="s">
        <v>189</v>
      </c>
      <c r="V565" t="s">
        <v>178</v>
      </c>
      <c r="W565" t="s">
        <v>178</v>
      </c>
      <c r="X565" t="s">
        <v>171</v>
      </c>
      <c r="Y565" t="s">
        <v>179</v>
      </c>
      <c r="Z565" t="s">
        <v>180</v>
      </c>
      <c r="AA565" t="s">
        <v>174</v>
      </c>
      <c r="AB565" t="s">
        <v>58</v>
      </c>
      <c r="AC565" t="s">
        <v>190</v>
      </c>
      <c r="AD565">
        <v>66.225918534911699</v>
      </c>
      <c r="AE565">
        <v>9743528</v>
      </c>
      <c r="AF565">
        <v>94643560</v>
      </c>
      <c r="AG565">
        <v>79452502</v>
      </c>
      <c r="AH565">
        <v>76.113342677017698</v>
      </c>
      <c r="AI565">
        <v>90.665964357584102</v>
      </c>
      <c r="AK565">
        <v>122.709775498724</v>
      </c>
      <c r="AL565">
        <v>8996440</v>
      </c>
      <c r="AM565">
        <v>30790089</v>
      </c>
      <c r="AN565">
        <v>19745797</v>
      </c>
      <c r="AO565">
        <v>8767667</v>
      </c>
      <c r="AP565">
        <v>8767667</v>
      </c>
      <c r="AQ565">
        <v>5987871</v>
      </c>
      <c r="AR565">
        <v>605959</v>
      </c>
      <c r="AS565">
        <v>649856</v>
      </c>
      <c r="AT565">
        <v>75.008495780253497</v>
      </c>
      <c r="AU565">
        <v>44102992</v>
      </c>
      <c r="AV565">
        <v>167.75655015512899</v>
      </c>
    </row>
    <row r="566" spans="1:48" x14ac:dyDescent="0.2">
      <c r="A566" t="s">
        <v>188</v>
      </c>
      <c r="B566" t="s">
        <v>114</v>
      </c>
      <c r="C566">
        <v>7008437</v>
      </c>
      <c r="D566">
        <v>516308</v>
      </c>
      <c r="E566">
        <v>1943460</v>
      </c>
      <c r="F566">
        <v>7394677</v>
      </c>
      <c r="G566">
        <v>1979953</v>
      </c>
      <c r="H566">
        <v>-10148708</v>
      </c>
      <c r="I566">
        <v>10.305584976044599</v>
      </c>
      <c r="L566">
        <v>0</v>
      </c>
      <c r="M566">
        <v>2337558</v>
      </c>
      <c r="N566">
        <v>40063536</v>
      </c>
      <c r="O566">
        <v>107123002</v>
      </c>
      <c r="P566">
        <v>20.0126290336785</v>
      </c>
      <c r="Q566">
        <v>558428</v>
      </c>
      <c r="R566">
        <v>37712</v>
      </c>
      <c r="S566" t="s">
        <v>67</v>
      </c>
      <c r="T566" t="s">
        <v>167</v>
      </c>
      <c r="U566" t="s">
        <v>189</v>
      </c>
      <c r="V566" t="s">
        <v>178</v>
      </c>
      <c r="W566" t="s">
        <v>178</v>
      </c>
      <c r="X566" t="s">
        <v>171</v>
      </c>
      <c r="Y566" t="s">
        <v>179</v>
      </c>
      <c r="Z566" t="s">
        <v>180</v>
      </c>
      <c r="AA566" t="s">
        <v>174</v>
      </c>
      <c r="AB566" t="s">
        <v>58</v>
      </c>
      <c r="AC566" t="s">
        <v>190</v>
      </c>
      <c r="AD566">
        <v>157.51945833286399</v>
      </c>
      <c r="AE566">
        <v>11039652</v>
      </c>
      <c r="AF566">
        <v>96083350</v>
      </c>
      <c r="AG566">
        <v>81463438</v>
      </c>
      <c r="AH566">
        <v>76.046634690092006</v>
      </c>
      <c r="AI566">
        <v>89.694415023955401</v>
      </c>
      <c r="AK566">
        <v>150.107931915363</v>
      </c>
      <c r="AL566">
        <v>9937324</v>
      </c>
      <c r="AM566">
        <v>24915334</v>
      </c>
      <c r="AN566">
        <v>21438129</v>
      </c>
      <c r="AO566">
        <v>9155313</v>
      </c>
      <c r="AP566">
        <v>9155313</v>
      </c>
      <c r="AQ566">
        <v>7913167</v>
      </c>
      <c r="AR566">
        <v>30933</v>
      </c>
      <c r="AS566">
        <v>178981</v>
      </c>
      <c r="AT566">
        <v>75.142254877071096</v>
      </c>
      <c r="AU566">
        <v>50212244</v>
      </c>
      <c r="AV566">
        <v>188.13257281308401</v>
      </c>
    </row>
    <row r="567" spans="1:48" x14ac:dyDescent="0.2">
      <c r="A567" t="s">
        <v>191</v>
      </c>
      <c r="B567" t="s">
        <v>102</v>
      </c>
      <c r="C567">
        <v>6782360.5300000003</v>
      </c>
      <c r="D567">
        <v>0</v>
      </c>
      <c r="E567">
        <v>0</v>
      </c>
      <c r="F567">
        <v>2586858.5</v>
      </c>
      <c r="G567">
        <v>3413011.42</v>
      </c>
      <c r="I567">
        <v>4.6787885808745298</v>
      </c>
      <c r="J567">
        <v>17943110.719999999</v>
      </c>
      <c r="K567">
        <v>11.5242566916197</v>
      </c>
      <c r="L567">
        <v>596067.24</v>
      </c>
      <c r="M567">
        <v>2844383.71</v>
      </c>
      <c r="N567">
        <v>25946523.91</v>
      </c>
      <c r="O567">
        <v>155698638.09999999</v>
      </c>
      <c r="P567">
        <v>10.383431279351701</v>
      </c>
      <c r="Q567">
        <v>1023466.16</v>
      </c>
      <c r="R567">
        <v>222431.59</v>
      </c>
      <c r="S567" t="s">
        <v>102</v>
      </c>
      <c r="T567" t="s">
        <v>167</v>
      </c>
      <c r="U567" t="s">
        <v>192</v>
      </c>
      <c r="V567" t="s">
        <v>178</v>
      </c>
      <c r="W567" t="s">
        <v>178</v>
      </c>
      <c r="X567" t="s">
        <v>171</v>
      </c>
      <c r="Y567" t="s">
        <v>179</v>
      </c>
      <c r="Z567" t="s">
        <v>180</v>
      </c>
      <c r="AA567" t="s">
        <v>174</v>
      </c>
      <c r="AB567" t="s">
        <v>58</v>
      </c>
      <c r="AC567" t="s">
        <v>193</v>
      </c>
      <c r="AD567">
        <v>107.408181381357</v>
      </c>
      <c r="AE567">
        <v>7284810.0999999596</v>
      </c>
      <c r="AF567">
        <v>148420346.91999999</v>
      </c>
      <c r="AH567">
        <v>82.928126960925596</v>
      </c>
      <c r="AI567">
        <v>95.325398302247606</v>
      </c>
      <c r="AJ567">
        <v>8111922.74999996</v>
      </c>
      <c r="AK567">
        <v>62.934421064483601</v>
      </c>
      <c r="AL567">
        <v>2556771.21</v>
      </c>
      <c r="AM567">
        <v>16166861.09</v>
      </c>
      <c r="AN567">
        <v>16166861.09</v>
      </c>
      <c r="AO567">
        <v>4679897.5999999596</v>
      </c>
      <c r="AR567">
        <v>24211.16</v>
      </c>
      <c r="AS567">
        <v>1273209.03</v>
      </c>
      <c r="AT567">
        <v>85.946262429658205</v>
      </c>
      <c r="AU567">
        <v>27635976.949999999</v>
      </c>
      <c r="AV567">
        <v>67.032262816112294</v>
      </c>
    </row>
    <row r="568" spans="1:48" x14ac:dyDescent="0.2">
      <c r="A568" t="s">
        <v>191</v>
      </c>
      <c r="B568" t="s">
        <v>86</v>
      </c>
      <c r="C568">
        <v>8421636</v>
      </c>
      <c r="H568">
        <v>-8644083</v>
      </c>
      <c r="I568">
        <v>0.46523512125018202</v>
      </c>
      <c r="N568">
        <v>25328668</v>
      </c>
      <c r="O568">
        <v>175135531</v>
      </c>
      <c r="P568">
        <v>6.7182523916291998</v>
      </c>
      <c r="S568" t="s">
        <v>102</v>
      </c>
      <c r="T568" t="s">
        <v>167</v>
      </c>
      <c r="U568" t="s">
        <v>192</v>
      </c>
      <c r="V568" t="s">
        <v>178</v>
      </c>
      <c r="W568" t="s">
        <v>178</v>
      </c>
      <c r="X568" t="s">
        <v>171</v>
      </c>
      <c r="Y568" t="s">
        <v>179</v>
      </c>
      <c r="Z568" t="s">
        <v>180</v>
      </c>
      <c r="AA568" t="s">
        <v>174</v>
      </c>
      <c r="AB568" t="s">
        <v>58</v>
      </c>
      <c r="AC568" t="s">
        <v>193</v>
      </c>
      <c r="AD568">
        <v>9.6749847654303807</v>
      </c>
      <c r="AE568">
        <v>814792</v>
      </c>
      <c r="AF568">
        <v>173395762</v>
      </c>
      <c r="AH568">
        <v>81.605378522534096</v>
      </c>
      <c r="AI568">
        <v>99.006615625015598</v>
      </c>
      <c r="AK568">
        <v>52.586755148000002</v>
      </c>
      <c r="AM568">
        <v>11766047</v>
      </c>
      <c r="AN568">
        <v>11766047</v>
      </c>
      <c r="AO568">
        <v>245895</v>
      </c>
      <c r="AP568">
        <v>245895</v>
      </c>
      <c r="AQ568">
        <v>-467082</v>
      </c>
      <c r="AT568">
        <v>87.218631515490699</v>
      </c>
      <c r="AU568">
        <v>33972751</v>
      </c>
      <c r="AV568">
        <v>70.533386854</v>
      </c>
    </row>
    <row r="569" spans="1:48" x14ac:dyDescent="0.2">
      <c r="A569" t="s">
        <v>191</v>
      </c>
      <c r="B569" t="s">
        <v>87</v>
      </c>
      <c r="C569">
        <v>11308473</v>
      </c>
      <c r="D569">
        <v>737440</v>
      </c>
      <c r="E569">
        <v>133339</v>
      </c>
      <c r="F569">
        <v>4132983</v>
      </c>
      <c r="G569">
        <v>3239288</v>
      </c>
      <c r="H569">
        <v>-7434479</v>
      </c>
      <c r="I569">
        <v>-1.42736713350448</v>
      </c>
      <c r="L569">
        <v>65200</v>
      </c>
      <c r="M569">
        <v>3761731</v>
      </c>
      <c r="N569">
        <v>28095409</v>
      </c>
      <c r="O569">
        <v>185393578</v>
      </c>
      <c r="P569">
        <v>6.0491156818819301</v>
      </c>
      <c r="Q569">
        <v>249890</v>
      </c>
      <c r="R569">
        <v>532104</v>
      </c>
      <c r="S569" t="s">
        <v>102</v>
      </c>
      <c r="T569" t="s">
        <v>167</v>
      </c>
      <c r="U569" t="s">
        <v>192</v>
      </c>
      <c r="V569" t="s">
        <v>178</v>
      </c>
      <c r="W569" t="s">
        <v>178</v>
      </c>
      <c r="X569" t="s">
        <v>171</v>
      </c>
      <c r="Y569" t="s">
        <v>179</v>
      </c>
      <c r="Z569" t="s">
        <v>180</v>
      </c>
      <c r="AA569" t="s">
        <v>174</v>
      </c>
      <c r="AB569" t="s">
        <v>58</v>
      </c>
      <c r="AC569" t="s">
        <v>193</v>
      </c>
      <c r="AD569">
        <v>-23.4005687593719</v>
      </c>
      <c r="AE569">
        <v>-2646247</v>
      </c>
      <c r="AF569">
        <v>188039826</v>
      </c>
      <c r="AG569">
        <v>157361717</v>
      </c>
      <c r="AH569">
        <v>84.879810130208497</v>
      </c>
      <c r="AI569">
        <v>101.427367672898</v>
      </c>
      <c r="AK569">
        <v>53.788324820083602</v>
      </c>
      <c r="AL569">
        <v>4209551</v>
      </c>
      <c r="AM569">
        <v>20100383</v>
      </c>
      <c r="AN569">
        <v>11214672</v>
      </c>
      <c r="AO569">
        <v>-4716256</v>
      </c>
      <c r="AP569">
        <v>-4716256</v>
      </c>
      <c r="AQ569">
        <v>-3679904</v>
      </c>
      <c r="AR569">
        <v>1737376</v>
      </c>
      <c r="AS569">
        <v>1301481</v>
      </c>
      <c r="AT569">
        <v>85.166922216798596</v>
      </c>
      <c r="AU569">
        <v>35529888</v>
      </c>
      <c r="AV569">
        <v>68.021546031424194</v>
      </c>
    </row>
    <row r="570" spans="1:48" x14ac:dyDescent="0.2">
      <c r="A570" t="s">
        <v>191</v>
      </c>
      <c r="B570" t="s">
        <v>50</v>
      </c>
      <c r="C570">
        <v>11369862</v>
      </c>
      <c r="D570">
        <v>826023</v>
      </c>
      <c r="E570">
        <v>140674</v>
      </c>
      <c r="F570">
        <v>6090153</v>
      </c>
      <c r="G570">
        <v>1809218</v>
      </c>
      <c r="H570">
        <v>-9474415</v>
      </c>
      <c r="I570">
        <v>1.039193236477274</v>
      </c>
      <c r="L570">
        <v>46765</v>
      </c>
      <c r="M570">
        <v>3821658</v>
      </c>
      <c r="N570">
        <v>24689180</v>
      </c>
      <c r="O570">
        <v>198478582</v>
      </c>
      <c r="P570">
        <v>8.4705104352267089</v>
      </c>
      <c r="Q570">
        <v>161670</v>
      </c>
      <c r="R570">
        <v>500112</v>
      </c>
      <c r="S570" t="s">
        <v>102</v>
      </c>
      <c r="T570" t="s">
        <v>167</v>
      </c>
      <c r="U570" t="s">
        <v>192</v>
      </c>
      <c r="V570" t="s">
        <v>178</v>
      </c>
      <c r="W570" t="s">
        <v>178</v>
      </c>
      <c r="X570" t="s">
        <v>171</v>
      </c>
      <c r="Y570" t="s">
        <v>179</v>
      </c>
      <c r="Z570" t="s">
        <v>180</v>
      </c>
      <c r="AA570" t="s">
        <v>174</v>
      </c>
      <c r="AB570" t="s">
        <v>58</v>
      </c>
      <c r="AC570" t="s">
        <v>193</v>
      </c>
      <c r="AD570">
        <v>18.140730292065111</v>
      </c>
      <c r="AE570">
        <v>2062576</v>
      </c>
      <c r="AF570">
        <v>196416006</v>
      </c>
      <c r="AG570">
        <v>164670800</v>
      </c>
      <c r="AH570">
        <v>82.966533890291487</v>
      </c>
      <c r="AI570">
        <v>98.960806763522726</v>
      </c>
      <c r="AK570">
        <v>45.251428236454402</v>
      </c>
      <c r="AL570">
        <v>5149015</v>
      </c>
      <c r="AM570">
        <v>22290284</v>
      </c>
      <c r="AN570">
        <v>16812149</v>
      </c>
      <c r="AO570">
        <v>834300</v>
      </c>
      <c r="AP570">
        <v>834300</v>
      </c>
      <c r="AQ570">
        <v>-2986464</v>
      </c>
      <c r="AR570">
        <v>2974007</v>
      </c>
      <c r="AS570">
        <v>770989</v>
      </c>
      <c r="AT570">
        <v>84.8407948894166</v>
      </c>
      <c r="AU570">
        <v>34163595</v>
      </c>
      <c r="AV570">
        <v>62.616557837959498</v>
      </c>
    </row>
    <row r="571" spans="1:48" x14ac:dyDescent="0.2">
      <c r="A571" t="s">
        <v>194</v>
      </c>
      <c r="B571" t="s">
        <v>95</v>
      </c>
      <c r="C571">
        <v>22076627</v>
      </c>
      <c r="D571">
        <v>5510098</v>
      </c>
      <c r="E571">
        <v>1861322</v>
      </c>
      <c r="F571">
        <v>3677384</v>
      </c>
      <c r="G571">
        <v>22031161</v>
      </c>
      <c r="H571">
        <v>-6582543</v>
      </c>
      <c r="I571">
        <v>2.7833775561613798</v>
      </c>
      <c r="L571">
        <v>935745</v>
      </c>
      <c r="M571">
        <v>5467819</v>
      </c>
      <c r="N571">
        <v>17983856</v>
      </c>
      <c r="O571">
        <v>346349024</v>
      </c>
      <c r="P571">
        <v>15.7052981907638</v>
      </c>
      <c r="Q571">
        <v>4510721</v>
      </c>
      <c r="R571">
        <v>6658168</v>
      </c>
      <c r="S571" t="s">
        <v>63</v>
      </c>
      <c r="T571" t="s">
        <v>167</v>
      </c>
      <c r="U571" t="s">
        <v>195</v>
      </c>
      <c r="V571" t="s">
        <v>178</v>
      </c>
      <c r="W571" t="s">
        <v>178</v>
      </c>
      <c r="X571" t="s">
        <v>171</v>
      </c>
      <c r="Y571" t="s">
        <v>179</v>
      </c>
      <c r="Z571" t="s">
        <v>180</v>
      </c>
      <c r="AA571" t="s">
        <v>174</v>
      </c>
      <c r="AB571" t="s">
        <v>58</v>
      </c>
      <c r="AC571" t="s">
        <v>196</v>
      </c>
      <c r="AD571">
        <v>43.667001304139397</v>
      </c>
      <c r="AE571">
        <v>9640201</v>
      </c>
      <c r="AF571">
        <v>336708823</v>
      </c>
      <c r="AG571">
        <v>282887867</v>
      </c>
      <c r="AH571">
        <v>81.677108176288698</v>
      </c>
      <c r="AI571">
        <v>97.216622443838602</v>
      </c>
      <c r="AK571">
        <v>19.227854210401802</v>
      </c>
      <c r="AL571">
        <v>10885808</v>
      </c>
      <c r="AM571">
        <v>67793677</v>
      </c>
      <c r="AN571">
        <v>54395147</v>
      </c>
      <c r="AO571">
        <v>4622912</v>
      </c>
      <c r="AP571">
        <v>4099744</v>
      </c>
      <c r="AQ571">
        <v>2805741</v>
      </c>
      <c r="AR571">
        <v>3124334</v>
      </c>
      <c r="AS571">
        <v>3131117</v>
      </c>
      <c r="AT571">
        <v>83.189103234968897</v>
      </c>
      <c r="AU571">
        <v>24566399</v>
      </c>
      <c r="AV571">
        <v>26.265731801153301</v>
      </c>
    </row>
    <row r="572" spans="1:48" x14ac:dyDescent="0.2">
      <c r="A572" t="s">
        <v>197</v>
      </c>
      <c r="B572" t="s">
        <v>88</v>
      </c>
      <c r="C572">
        <v>63000</v>
      </c>
      <c r="D572">
        <v>200000</v>
      </c>
      <c r="E572">
        <v>1226730</v>
      </c>
      <c r="F572">
        <v>2345413</v>
      </c>
      <c r="H572">
        <v>-3708170</v>
      </c>
      <c r="I572">
        <v>0.20130193354129691</v>
      </c>
      <c r="M572">
        <v>746290</v>
      </c>
      <c r="N572">
        <v>1407423</v>
      </c>
      <c r="O572">
        <v>18854265</v>
      </c>
      <c r="P572">
        <v>24.362832494398479</v>
      </c>
      <c r="Q572">
        <v>75000</v>
      </c>
      <c r="U572" t="s">
        <v>198</v>
      </c>
      <c r="AB572" t="s">
        <v>89</v>
      </c>
      <c r="AC572" t="s">
        <v>199</v>
      </c>
      <c r="AD572">
        <v>60.244444444444447</v>
      </c>
      <c r="AE572">
        <v>37954</v>
      </c>
      <c r="AF572">
        <v>18816311</v>
      </c>
      <c r="AG572">
        <v>15569148</v>
      </c>
      <c r="AH572">
        <v>82.576265900580054</v>
      </c>
      <c r="AI572">
        <v>99.798698066458698</v>
      </c>
      <c r="AK572">
        <v>26.9272909020264</v>
      </c>
      <c r="AM572">
        <v>4593433</v>
      </c>
      <c r="AN572">
        <v>4593433</v>
      </c>
      <c r="AO572">
        <v>-53407</v>
      </c>
      <c r="AP572">
        <v>-53407</v>
      </c>
      <c r="AQ572">
        <v>-205046</v>
      </c>
      <c r="AU572">
        <v>5115593</v>
      </c>
      <c r="AV572">
        <v>97.873248374774406</v>
      </c>
    </row>
    <row r="573" spans="1:48" x14ac:dyDescent="0.2">
      <c r="A573" t="s">
        <v>866</v>
      </c>
      <c r="B573" t="s">
        <v>50</v>
      </c>
      <c r="C573">
        <v>10425162</v>
      </c>
      <c r="D573">
        <v>893720</v>
      </c>
      <c r="E573">
        <v>5718639</v>
      </c>
      <c r="F573">
        <v>63026674</v>
      </c>
      <c r="G573">
        <v>26289288</v>
      </c>
      <c r="H573">
        <v>9989467</v>
      </c>
      <c r="I573">
        <v>-9.6235329378432937</v>
      </c>
      <c r="M573">
        <v>46307</v>
      </c>
      <c r="N573">
        <v>110548490</v>
      </c>
      <c r="O573">
        <v>73149082</v>
      </c>
      <c r="P573">
        <v>85.252423263493583</v>
      </c>
      <c r="R573">
        <v>113985</v>
      </c>
      <c r="S573" t="s">
        <v>95</v>
      </c>
      <c r="T573" t="s">
        <v>167</v>
      </c>
      <c r="U573" t="s">
        <v>867</v>
      </c>
      <c r="V573" t="s">
        <v>178</v>
      </c>
      <c r="W573" t="s">
        <v>178</v>
      </c>
      <c r="X573" t="s">
        <v>171</v>
      </c>
      <c r="Y573" t="s">
        <v>179</v>
      </c>
      <c r="Z573" t="s">
        <v>180</v>
      </c>
      <c r="AA573" t="s">
        <v>174</v>
      </c>
      <c r="AB573" t="s">
        <v>58</v>
      </c>
      <c r="AC573" t="s">
        <v>868</v>
      </c>
      <c r="AD573">
        <v>-67.524379956877411</v>
      </c>
      <c r="AE573">
        <v>-7039526</v>
      </c>
      <c r="AF573">
        <v>80188608</v>
      </c>
      <c r="AG573">
        <v>18240563</v>
      </c>
      <c r="AH573">
        <v>24.936147524038649</v>
      </c>
      <c r="AI573">
        <v>109.62353293784329</v>
      </c>
      <c r="AK573">
        <v>496.29813252276398</v>
      </c>
      <c r="AM573">
        <v>100046935</v>
      </c>
      <c r="AN573">
        <v>62361365</v>
      </c>
      <c r="AO573">
        <v>-9273192</v>
      </c>
      <c r="AP573">
        <v>-9653140</v>
      </c>
      <c r="AQ573">
        <v>37550541</v>
      </c>
      <c r="AR573">
        <v>635178</v>
      </c>
      <c r="AS573">
        <v>3323144</v>
      </c>
      <c r="AT573">
        <v>40.821593699607199</v>
      </c>
      <c r="AU573">
        <v>100559023</v>
      </c>
      <c r="AV573">
        <v>451.45126200469798</v>
      </c>
    </row>
    <row r="574" spans="1:48" x14ac:dyDescent="0.2">
      <c r="A574" t="s">
        <v>200</v>
      </c>
      <c r="B574" t="s">
        <v>102</v>
      </c>
      <c r="C574">
        <v>223592.36</v>
      </c>
      <c r="D574">
        <v>0</v>
      </c>
      <c r="E574">
        <v>0</v>
      </c>
      <c r="F574">
        <v>182253.85</v>
      </c>
      <c r="G574">
        <v>231950.79</v>
      </c>
      <c r="H574">
        <v>137276.75</v>
      </c>
      <c r="I574">
        <v>7.8893780509048099</v>
      </c>
      <c r="J574">
        <v>1676051.09</v>
      </c>
      <c r="K574">
        <v>35.598215780906798</v>
      </c>
      <c r="L574">
        <v>121047.24</v>
      </c>
      <c r="M574">
        <v>850900.86</v>
      </c>
      <c r="N574">
        <v>1838554.5</v>
      </c>
      <c r="O574">
        <v>4708244.6500000004</v>
      </c>
      <c r="P574">
        <v>63.5547825663647</v>
      </c>
      <c r="Q574">
        <v>156110.47</v>
      </c>
      <c r="T574" t="s">
        <v>103</v>
      </c>
      <c r="U574" t="s">
        <v>201</v>
      </c>
      <c r="V574" t="s">
        <v>202</v>
      </c>
      <c r="W574" t="s">
        <v>203</v>
      </c>
      <c r="X574" t="s">
        <v>122</v>
      </c>
      <c r="Y574" t="s">
        <v>204</v>
      </c>
      <c r="Z574" t="s">
        <v>205</v>
      </c>
      <c r="AA574" t="s">
        <v>125</v>
      </c>
      <c r="AB574" t="s">
        <v>58</v>
      </c>
      <c r="AC574" t="s">
        <v>206</v>
      </c>
      <c r="AD574">
        <v>166.12876218132001</v>
      </c>
      <c r="AE574">
        <v>371451.22</v>
      </c>
      <c r="AF574">
        <v>4336793.43</v>
      </c>
      <c r="AH574">
        <v>45.444529523333102</v>
      </c>
      <c r="AI574">
        <v>92.110621949095204</v>
      </c>
      <c r="AJ574">
        <v>1106844.98</v>
      </c>
      <c r="AK574">
        <v>152.619586494808</v>
      </c>
      <c r="AL574">
        <v>558626.53</v>
      </c>
      <c r="AM574">
        <v>2992314.65</v>
      </c>
      <c r="AN574">
        <v>2992314.65</v>
      </c>
      <c r="AO574">
        <v>183097.47</v>
      </c>
      <c r="AR574">
        <v>472735.18</v>
      </c>
      <c r="AS574">
        <v>204180.64</v>
      </c>
      <c r="AU574">
        <v>1701277.75</v>
      </c>
      <c r="AV574">
        <v>141.22415556232801</v>
      </c>
    </row>
    <row r="575" spans="1:48" x14ac:dyDescent="0.2">
      <c r="A575" t="s">
        <v>200</v>
      </c>
      <c r="B575" t="s">
        <v>84</v>
      </c>
      <c r="C575">
        <v>120653.14</v>
      </c>
      <c r="D575">
        <v>0</v>
      </c>
      <c r="E575">
        <v>0</v>
      </c>
      <c r="F575">
        <v>187845.11</v>
      </c>
      <c r="G575">
        <v>542096.5</v>
      </c>
      <c r="I575">
        <v>2.9466620807180899</v>
      </c>
      <c r="J575">
        <v>1759808.08</v>
      </c>
      <c r="K575">
        <v>35.656465677203798</v>
      </c>
      <c r="L575">
        <v>13440</v>
      </c>
      <c r="M575">
        <v>823517</v>
      </c>
      <c r="N575">
        <v>1445846.13</v>
      </c>
      <c r="O575">
        <v>4935452.93</v>
      </c>
      <c r="P575">
        <v>63.709652884887298</v>
      </c>
      <c r="Q575">
        <v>120883.45</v>
      </c>
      <c r="T575" t="s">
        <v>103</v>
      </c>
      <c r="U575" t="s">
        <v>201</v>
      </c>
      <c r="V575" t="s">
        <v>202</v>
      </c>
      <c r="W575" t="s">
        <v>203</v>
      </c>
      <c r="X575" t="s">
        <v>122</v>
      </c>
      <c r="Y575" t="s">
        <v>204</v>
      </c>
      <c r="Z575" t="s">
        <v>205</v>
      </c>
      <c r="AA575" t="s">
        <v>125</v>
      </c>
      <c r="AB575" t="s">
        <v>58</v>
      </c>
      <c r="AC575" t="s">
        <v>206</v>
      </c>
      <c r="AD575">
        <v>120.536539703815</v>
      </c>
      <c r="AE575">
        <v>145431.12</v>
      </c>
      <c r="AF575">
        <v>4790021.8099999996</v>
      </c>
      <c r="AH575">
        <v>52.417127195659397</v>
      </c>
      <c r="AI575">
        <v>97.053337919281901</v>
      </c>
      <c r="AJ575">
        <v>816301.63</v>
      </c>
      <c r="AK575">
        <v>108.66435006900301</v>
      </c>
      <c r="AL575">
        <v>599823.35999999999</v>
      </c>
      <c r="AM575">
        <v>3144359.93</v>
      </c>
      <c r="AN575">
        <v>3144359.93</v>
      </c>
      <c r="AR575">
        <v>333846.43</v>
      </c>
      <c r="AS575">
        <v>425476.82</v>
      </c>
      <c r="AU575">
        <v>1679440.6</v>
      </c>
      <c r="AV575">
        <v>126.220430716577</v>
      </c>
    </row>
    <row r="576" spans="1:48" x14ac:dyDescent="0.2">
      <c r="A576" t="s">
        <v>200</v>
      </c>
      <c r="B576" t="s">
        <v>85</v>
      </c>
      <c r="C576">
        <v>471694.73</v>
      </c>
      <c r="D576">
        <v>0</v>
      </c>
      <c r="E576">
        <v>0</v>
      </c>
      <c r="F576">
        <v>239085.21</v>
      </c>
      <c r="G576">
        <v>642365.5</v>
      </c>
      <c r="H576">
        <v>-1383034.74</v>
      </c>
      <c r="I576">
        <v>14.3348930506712</v>
      </c>
      <c r="J576">
        <v>1789268.19</v>
      </c>
      <c r="K576">
        <v>32.467335370000001</v>
      </c>
      <c r="L576">
        <v>110654.16</v>
      </c>
      <c r="M576">
        <v>1429358</v>
      </c>
      <c r="N576">
        <v>1258795</v>
      </c>
      <c r="O576">
        <v>5520231</v>
      </c>
      <c r="P576">
        <v>70.523117601419202</v>
      </c>
      <c r="Q576">
        <v>70148.160000000003</v>
      </c>
      <c r="T576" t="s">
        <v>103</v>
      </c>
      <c r="U576" t="s">
        <v>201</v>
      </c>
      <c r="V576" t="s">
        <v>202</v>
      </c>
      <c r="W576" t="s">
        <v>203</v>
      </c>
      <c r="X576" t="s">
        <v>122</v>
      </c>
      <c r="Y576" t="s">
        <v>204</v>
      </c>
      <c r="Z576" t="s">
        <v>205</v>
      </c>
      <c r="AA576" t="s">
        <v>125</v>
      </c>
      <c r="AB576" t="s">
        <v>58</v>
      </c>
      <c r="AC576" t="s">
        <v>206</v>
      </c>
      <c r="AD576">
        <v>167.760875768105</v>
      </c>
      <c r="AE576">
        <v>791319.21</v>
      </c>
      <c r="AF576">
        <v>4638238</v>
      </c>
      <c r="AH576">
        <v>43.632861921901501</v>
      </c>
      <c r="AI576">
        <v>84.022534564223804</v>
      </c>
      <c r="AJ576">
        <v>1460777.12</v>
      </c>
      <c r="AK576">
        <v>97.7</v>
      </c>
      <c r="AL576">
        <v>699636.49</v>
      </c>
      <c r="AM576">
        <v>3883787.48</v>
      </c>
      <c r="AN576">
        <v>3893039</v>
      </c>
      <c r="AO576">
        <v>464800.86</v>
      </c>
      <c r="AR576">
        <v>282941.83</v>
      </c>
      <c r="AS576">
        <v>389407.17</v>
      </c>
      <c r="AU576">
        <v>2641829.7400000002</v>
      </c>
      <c r="AV576">
        <v>205</v>
      </c>
    </row>
    <row r="577" spans="1:48" x14ac:dyDescent="0.2">
      <c r="A577" t="s">
        <v>200</v>
      </c>
      <c r="B577" t="s">
        <v>76</v>
      </c>
      <c r="C577">
        <v>935041</v>
      </c>
      <c r="H577">
        <v>-2139192</v>
      </c>
      <c r="I577">
        <v>17.206642276262301</v>
      </c>
      <c r="N577">
        <v>980525</v>
      </c>
      <c r="O577">
        <v>5926101</v>
      </c>
      <c r="P577">
        <v>73.162657875726396</v>
      </c>
      <c r="T577" t="s">
        <v>103</v>
      </c>
      <c r="U577" t="s">
        <v>201</v>
      </c>
      <c r="V577" t="s">
        <v>202</v>
      </c>
      <c r="W577" t="s">
        <v>203</v>
      </c>
      <c r="X577" t="s">
        <v>122</v>
      </c>
      <c r="Y577" t="s">
        <v>204</v>
      </c>
      <c r="Z577" t="s">
        <v>205</v>
      </c>
      <c r="AA577" t="s">
        <v>125</v>
      </c>
      <c r="AB577" t="s">
        <v>58</v>
      </c>
      <c r="AC577" t="s">
        <v>206</v>
      </c>
      <c r="AD577">
        <v>109.05222337844</v>
      </c>
      <c r="AE577">
        <v>1019683</v>
      </c>
      <c r="AF577">
        <v>4906418</v>
      </c>
      <c r="AH577">
        <v>42.703676498257501</v>
      </c>
      <c r="AI577">
        <v>82.793357723737699</v>
      </c>
      <c r="AK577">
        <v>71.9443390269643</v>
      </c>
      <c r="AM577">
        <v>4335693</v>
      </c>
      <c r="AN577">
        <v>4335693</v>
      </c>
      <c r="AO577">
        <v>667215</v>
      </c>
      <c r="AP577">
        <v>667215</v>
      </c>
      <c r="AQ577">
        <v>464054</v>
      </c>
      <c r="AU577">
        <v>3119717</v>
      </c>
      <c r="AV577">
        <v>228.903880590688</v>
      </c>
    </row>
    <row r="578" spans="1:48" x14ac:dyDescent="0.2">
      <c r="A578" t="s">
        <v>200</v>
      </c>
      <c r="B578" t="s">
        <v>60</v>
      </c>
      <c r="C578">
        <v>474864</v>
      </c>
      <c r="D578">
        <v>125641</v>
      </c>
      <c r="E578">
        <v>91312</v>
      </c>
      <c r="F578">
        <v>287014</v>
      </c>
      <c r="G578">
        <v>493664</v>
      </c>
      <c r="H578">
        <v>-907117</v>
      </c>
      <c r="I578">
        <v>22.4097102776844</v>
      </c>
      <c r="L578">
        <v>172522</v>
      </c>
      <c r="M578">
        <v>3345010</v>
      </c>
      <c r="N578">
        <v>6362323</v>
      </c>
      <c r="O578">
        <v>7283664</v>
      </c>
      <c r="P578">
        <v>78.4843589709794</v>
      </c>
      <c r="Q578">
        <v>53579</v>
      </c>
      <c r="T578" t="s">
        <v>103</v>
      </c>
      <c r="U578" t="s">
        <v>201</v>
      </c>
      <c r="V578" t="s">
        <v>202</v>
      </c>
      <c r="W578" t="s">
        <v>203</v>
      </c>
      <c r="X578" t="s">
        <v>122</v>
      </c>
      <c r="Y578" t="s">
        <v>204</v>
      </c>
      <c r="Z578" t="s">
        <v>205</v>
      </c>
      <c r="AA578" t="s">
        <v>125</v>
      </c>
      <c r="AB578" t="s">
        <v>58</v>
      </c>
      <c r="AC578" t="s">
        <v>206</v>
      </c>
      <c r="AD578">
        <v>343.72957309882401</v>
      </c>
      <c r="AE578">
        <v>1632248</v>
      </c>
      <c r="AF578">
        <v>5651315</v>
      </c>
      <c r="AG578">
        <v>2717945</v>
      </c>
      <c r="AH578">
        <v>37.315628507849901</v>
      </c>
      <c r="AI578">
        <v>77.588903057582002</v>
      </c>
      <c r="AK578">
        <v>405.292623044371</v>
      </c>
      <c r="AL578">
        <v>505678</v>
      </c>
      <c r="AM578">
        <v>5439192</v>
      </c>
      <c r="AN578">
        <v>5716537</v>
      </c>
      <c r="AO578">
        <v>1273078</v>
      </c>
      <c r="AP578">
        <v>1273078</v>
      </c>
      <c r="AQ578">
        <v>1093916</v>
      </c>
      <c r="AR578">
        <v>56735</v>
      </c>
      <c r="AS578">
        <v>308037</v>
      </c>
      <c r="AU578">
        <v>7269440</v>
      </c>
      <c r="AV578">
        <v>463.07777924253003</v>
      </c>
    </row>
    <row r="579" spans="1:48" x14ac:dyDescent="0.2">
      <c r="A579" t="s">
        <v>200</v>
      </c>
      <c r="B579" t="s">
        <v>50</v>
      </c>
      <c r="C579">
        <v>696825</v>
      </c>
      <c r="D579">
        <v>375747</v>
      </c>
      <c r="E579">
        <v>537</v>
      </c>
      <c r="F579">
        <v>622820</v>
      </c>
      <c r="G579">
        <v>784255</v>
      </c>
      <c r="H579">
        <v>-1278314</v>
      </c>
      <c r="I579">
        <v>8.919274992782789</v>
      </c>
      <c r="L579">
        <v>10180</v>
      </c>
      <c r="M579">
        <v>3589520</v>
      </c>
      <c r="N579">
        <v>9445604</v>
      </c>
      <c r="O579">
        <v>8843443</v>
      </c>
      <c r="P579">
        <v>70.780622434045199</v>
      </c>
      <c r="Q579">
        <v>48846</v>
      </c>
      <c r="T579" t="s">
        <v>103</v>
      </c>
      <c r="U579" t="s">
        <v>201</v>
      </c>
      <c r="V579" t="s">
        <v>202</v>
      </c>
      <c r="W579" t="s">
        <v>203</v>
      </c>
      <c r="X579" t="s">
        <v>122</v>
      </c>
      <c r="Y579" t="s">
        <v>204</v>
      </c>
      <c r="Z579" t="s">
        <v>205</v>
      </c>
      <c r="AA579" t="s">
        <v>125</v>
      </c>
      <c r="AB579" t="s">
        <v>58</v>
      </c>
      <c r="AC579" t="s">
        <v>206</v>
      </c>
      <c r="AD579">
        <v>113.1949915689018</v>
      </c>
      <c r="AE579">
        <v>788771</v>
      </c>
      <c r="AF579">
        <v>8043181</v>
      </c>
      <c r="AG579">
        <v>4453049</v>
      </c>
      <c r="AH579">
        <v>50.354245512748818</v>
      </c>
      <c r="AI579">
        <v>90.950786927670606</v>
      </c>
      <c r="AK579">
        <v>422.77022486501301</v>
      </c>
      <c r="AL579">
        <v>606680</v>
      </c>
      <c r="AM579">
        <v>6798818</v>
      </c>
      <c r="AN579">
        <v>6259444</v>
      </c>
      <c r="AO579">
        <v>198810</v>
      </c>
      <c r="AP579">
        <v>198810</v>
      </c>
      <c r="AQ579">
        <v>832438</v>
      </c>
      <c r="AR579">
        <v>203455</v>
      </c>
      <c r="AS579">
        <v>556778</v>
      </c>
      <c r="AU579">
        <v>10723918</v>
      </c>
      <c r="AV579">
        <v>479.98552811381501</v>
      </c>
    </row>
    <row r="580" spans="1:48" x14ac:dyDescent="0.2">
      <c r="A580" t="s">
        <v>869</v>
      </c>
      <c r="B580" t="s">
        <v>102</v>
      </c>
      <c r="C580">
        <v>20002091.77</v>
      </c>
      <c r="D580">
        <v>0</v>
      </c>
      <c r="E580">
        <v>0</v>
      </c>
      <c r="F580">
        <v>4862219.8600000003</v>
      </c>
      <c r="G580">
        <v>8611524.3300000001</v>
      </c>
      <c r="H580">
        <v>8859123.5600000098</v>
      </c>
      <c r="I580">
        <v>5.5318927479500797</v>
      </c>
      <c r="J580">
        <v>26024344.510000002</v>
      </c>
      <c r="K580">
        <v>16.882761376204702</v>
      </c>
      <c r="L580">
        <v>1612526.2</v>
      </c>
      <c r="M580">
        <v>1373249.04</v>
      </c>
      <c r="N580">
        <v>11910026.51</v>
      </c>
      <c r="O580">
        <v>154147440.28</v>
      </c>
      <c r="P580">
        <v>23.577470747475999</v>
      </c>
      <c r="Q580">
        <v>1324989.46</v>
      </c>
      <c r="R580">
        <v>2582.06</v>
      </c>
      <c r="S580" t="s">
        <v>63</v>
      </c>
      <c r="U580" t="s">
        <v>870</v>
      </c>
      <c r="V580" t="s">
        <v>219</v>
      </c>
      <c r="W580" t="s">
        <v>203</v>
      </c>
      <c r="X580" t="s">
        <v>122</v>
      </c>
      <c r="Y580" t="s">
        <v>220</v>
      </c>
      <c r="Z580" t="s">
        <v>205</v>
      </c>
      <c r="AA580" t="s">
        <v>125</v>
      </c>
      <c r="AB580" t="s">
        <v>58</v>
      </c>
      <c r="AC580" t="s">
        <v>871</v>
      </c>
      <c r="AD580">
        <v>42.631896543888303</v>
      </c>
      <c r="AE580">
        <v>8527271.0700000003</v>
      </c>
      <c r="AF580">
        <v>145620169.21000001</v>
      </c>
      <c r="AH580">
        <v>73.866409687487504</v>
      </c>
      <c r="AI580">
        <v>94.468107252049904</v>
      </c>
      <c r="AJ580">
        <v>10315988.539999999</v>
      </c>
      <c r="AK580">
        <v>29.4437890496942</v>
      </c>
      <c r="AL580">
        <v>2850552.61</v>
      </c>
      <c r="AM580">
        <v>36344067.640000001</v>
      </c>
      <c r="AN580">
        <v>36344067.640000001</v>
      </c>
      <c r="AO580">
        <v>4167883.19</v>
      </c>
      <c r="AR580">
        <v>6185996.25</v>
      </c>
      <c r="AS580">
        <v>3405818.95</v>
      </c>
      <c r="AT580">
        <v>80.431262613674903</v>
      </c>
      <c r="AU580">
        <v>3050902.95000001</v>
      </c>
      <c r="AV580">
        <v>7.5423965509619899</v>
      </c>
    </row>
    <row r="581" spans="1:48" x14ac:dyDescent="0.2">
      <c r="A581" t="s">
        <v>211</v>
      </c>
      <c r="B581" t="s">
        <v>49</v>
      </c>
      <c r="C581">
        <v>1565994.34</v>
      </c>
      <c r="D581">
        <v>234341.17</v>
      </c>
      <c r="E581">
        <v>1123360.81</v>
      </c>
      <c r="F581">
        <v>2542938.0099999998</v>
      </c>
      <c r="G581">
        <v>755963.99</v>
      </c>
      <c r="H581">
        <v>-5933851.71</v>
      </c>
      <c r="I581">
        <v>3.3794526</v>
      </c>
      <c r="J581">
        <v>8151134.2300000004</v>
      </c>
      <c r="K581">
        <v>9.6987160760000002</v>
      </c>
      <c r="L581">
        <v>204545.2</v>
      </c>
      <c r="M581">
        <v>1961644</v>
      </c>
      <c r="N581">
        <v>10929764.27</v>
      </c>
      <c r="O581">
        <v>84043435.920000002</v>
      </c>
      <c r="P581">
        <v>12.150767610000001</v>
      </c>
      <c r="Q581">
        <v>288596.53999999998</v>
      </c>
      <c r="R581">
        <v>271372.13</v>
      </c>
      <c r="S581" t="s">
        <v>102</v>
      </c>
      <c r="T581" t="s">
        <v>103</v>
      </c>
      <c r="U581" t="s">
        <v>212</v>
      </c>
      <c r="V581" t="s">
        <v>202</v>
      </c>
      <c r="W581" t="s">
        <v>203</v>
      </c>
      <c r="X581" t="s">
        <v>122</v>
      </c>
      <c r="Y581" t="s">
        <v>204</v>
      </c>
      <c r="Z581" t="s">
        <v>205</v>
      </c>
      <c r="AA581" t="s">
        <v>125</v>
      </c>
      <c r="AB581" t="s">
        <v>58</v>
      </c>
      <c r="AC581" t="s">
        <v>213</v>
      </c>
      <c r="AD581">
        <v>181.36771039999999</v>
      </c>
      <c r="AE581">
        <v>2840208.08</v>
      </c>
      <c r="AF581">
        <v>81100674.659999996</v>
      </c>
      <c r="AH581">
        <v>84.915462969999993</v>
      </c>
      <c r="AI581">
        <v>96.498523379999995</v>
      </c>
      <c r="AJ581">
        <v>4406231.09</v>
      </c>
      <c r="AK581">
        <v>48.516429160000001</v>
      </c>
      <c r="AL581">
        <v>1607866.61</v>
      </c>
      <c r="AM581">
        <v>10211922.59</v>
      </c>
      <c r="AN581">
        <v>10211922.59</v>
      </c>
      <c r="AO581">
        <v>1425118.26</v>
      </c>
      <c r="AR581">
        <v>388076.11</v>
      </c>
      <c r="AS581">
        <v>833218.02</v>
      </c>
      <c r="AT581">
        <v>82.410332980267995</v>
      </c>
      <c r="AU581">
        <v>16863615.98</v>
      </c>
      <c r="AV581">
        <v>74.856365600000004</v>
      </c>
    </row>
    <row r="582" spans="1:48" x14ac:dyDescent="0.2">
      <c r="A582" t="s">
        <v>211</v>
      </c>
      <c r="B582" t="s">
        <v>76</v>
      </c>
      <c r="C582">
        <v>4332032</v>
      </c>
      <c r="H582">
        <v>-5168126</v>
      </c>
      <c r="I582">
        <v>2.2251058673770698</v>
      </c>
      <c r="N582">
        <v>11141584</v>
      </c>
      <c r="O582">
        <v>84441735</v>
      </c>
      <c r="P582">
        <v>11.1652170576552</v>
      </c>
      <c r="S582" t="s">
        <v>102</v>
      </c>
      <c r="T582" t="s">
        <v>103</v>
      </c>
      <c r="U582" t="s">
        <v>212</v>
      </c>
      <c r="V582" t="s">
        <v>202</v>
      </c>
      <c r="W582" t="s">
        <v>203</v>
      </c>
      <c r="X582" t="s">
        <v>122</v>
      </c>
      <c r="Y582" t="s">
        <v>204</v>
      </c>
      <c r="Z582" t="s">
        <v>205</v>
      </c>
      <c r="AA582" t="s">
        <v>125</v>
      </c>
      <c r="AB582" t="s">
        <v>58</v>
      </c>
      <c r="AC582" t="s">
        <v>213</v>
      </c>
      <c r="AD582">
        <v>43.372671300673701</v>
      </c>
      <c r="AE582">
        <v>1878918</v>
      </c>
      <c r="AF582">
        <v>82495101</v>
      </c>
      <c r="AH582">
        <v>86.569367623722997</v>
      </c>
      <c r="AI582">
        <v>97.694701559601995</v>
      </c>
      <c r="AK582">
        <v>48.620708276967903</v>
      </c>
      <c r="AM582">
        <v>9428103</v>
      </c>
      <c r="AN582">
        <v>9428103</v>
      </c>
      <c r="AO582">
        <v>430409</v>
      </c>
      <c r="AP582">
        <v>428924</v>
      </c>
      <c r="AT582">
        <v>81.934914723979702</v>
      </c>
      <c r="AU582">
        <v>16309710</v>
      </c>
      <c r="AV582">
        <v>71.173870070175397</v>
      </c>
    </row>
    <row r="583" spans="1:48" x14ac:dyDescent="0.2">
      <c r="A583" t="s">
        <v>211</v>
      </c>
      <c r="B583" t="s">
        <v>86</v>
      </c>
      <c r="C583">
        <v>4833595</v>
      </c>
      <c r="H583">
        <v>-7554954</v>
      </c>
      <c r="I583">
        <v>1.76231550625024</v>
      </c>
      <c r="N583">
        <v>11335841</v>
      </c>
      <c r="O583">
        <v>87347810</v>
      </c>
      <c r="P583">
        <v>11.731658755955101</v>
      </c>
      <c r="S583" t="s">
        <v>102</v>
      </c>
      <c r="T583" t="s">
        <v>103</v>
      </c>
      <c r="U583" t="s">
        <v>212</v>
      </c>
      <c r="V583" t="s">
        <v>202</v>
      </c>
      <c r="W583" t="s">
        <v>203</v>
      </c>
      <c r="X583" t="s">
        <v>122</v>
      </c>
      <c r="Y583" t="s">
        <v>204</v>
      </c>
      <c r="Z583" t="s">
        <v>205</v>
      </c>
      <c r="AA583" t="s">
        <v>125</v>
      </c>
      <c r="AB583" t="s">
        <v>58</v>
      </c>
      <c r="AC583" t="s">
        <v>213</v>
      </c>
      <c r="AD583">
        <v>31.846772433354499</v>
      </c>
      <c r="AE583">
        <v>1539344</v>
      </c>
      <c r="AF583">
        <v>85758436</v>
      </c>
      <c r="AH583">
        <v>87.140794943800003</v>
      </c>
      <c r="AI583">
        <v>98.180407728596705</v>
      </c>
      <c r="AK583">
        <v>47.586021275</v>
      </c>
      <c r="AM583">
        <v>9640398</v>
      </c>
      <c r="AN583">
        <v>10247347</v>
      </c>
      <c r="AO583">
        <v>219358</v>
      </c>
      <c r="AP583">
        <v>425143</v>
      </c>
      <c r="AQ583">
        <v>2388847</v>
      </c>
      <c r="AT583">
        <v>82.567288953850095</v>
      </c>
      <c r="AU583">
        <v>18890795</v>
      </c>
      <c r="AV583">
        <v>79.300492374000001</v>
      </c>
    </row>
    <row r="584" spans="1:48" x14ac:dyDescent="0.2">
      <c r="A584" t="s">
        <v>872</v>
      </c>
      <c r="B584" t="s">
        <v>95</v>
      </c>
      <c r="C584">
        <v>23094</v>
      </c>
      <c r="F584">
        <v>0</v>
      </c>
      <c r="G584">
        <v>688264</v>
      </c>
      <c r="H584">
        <v>-1146176</v>
      </c>
      <c r="I584">
        <v>23.673343926805401</v>
      </c>
      <c r="N584">
        <v>1617053</v>
      </c>
      <c r="O584">
        <v>1304577</v>
      </c>
      <c r="P584">
        <v>79.437549489221396</v>
      </c>
      <c r="U584" t="s">
        <v>873</v>
      </c>
      <c r="AB584" t="s">
        <v>58</v>
      </c>
      <c r="AC584" t="s">
        <v>874</v>
      </c>
      <c r="AD584">
        <v>1337.3040616610399</v>
      </c>
      <c r="AE584">
        <v>308837</v>
      </c>
      <c r="AF584">
        <v>995339</v>
      </c>
      <c r="AG584">
        <v>252859</v>
      </c>
      <c r="AH584">
        <v>19.382451169996099</v>
      </c>
      <c r="AI584">
        <v>76.295918140515994</v>
      </c>
      <c r="AK584">
        <v>584.86513640076396</v>
      </c>
      <c r="AM584">
        <v>765782</v>
      </c>
      <c r="AN584">
        <v>1036324</v>
      </c>
      <c r="AO584">
        <v>212591</v>
      </c>
      <c r="AP584">
        <v>212591</v>
      </c>
      <c r="AQ584">
        <v>7414</v>
      </c>
      <c r="AS584">
        <v>77518</v>
      </c>
      <c r="AU584">
        <v>2763229</v>
      </c>
      <c r="AV584">
        <v>999.42074006946405</v>
      </c>
    </row>
    <row r="585" spans="1:48" x14ac:dyDescent="0.2">
      <c r="A585" t="s">
        <v>872</v>
      </c>
      <c r="B585" t="s">
        <v>114</v>
      </c>
      <c r="F585">
        <v>0</v>
      </c>
      <c r="U585" t="s">
        <v>873</v>
      </c>
      <c r="AB585" t="s">
        <v>58</v>
      </c>
      <c r="AC585" t="s">
        <v>874</v>
      </c>
      <c r="AM585">
        <v>0</v>
      </c>
    </row>
    <row r="586" spans="1:48" x14ac:dyDescent="0.2">
      <c r="A586" t="s">
        <v>217</v>
      </c>
      <c r="B586" t="s">
        <v>84</v>
      </c>
      <c r="C586">
        <v>3684035.76</v>
      </c>
      <c r="D586">
        <v>0</v>
      </c>
      <c r="E586">
        <v>0</v>
      </c>
      <c r="F586">
        <v>2738578.66</v>
      </c>
      <c r="G586">
        <v>2625452.5499999998</v>
      </c>
      <c r="H586">
        <v>4450701.09</v>
      </c>
      <c r="I586">
        <v>16.237896603418701</v>
      </c>
      <c r="J586">
        <v>6321253.7300000004</v>
      </c>
      <c r="K586">
        <v>33.4707773115409</v>
      </c>
      <c r="L586">
        <v>1649708.67</v>
      </c>
      <c r="M586">
        <v>705139.89</v>
      </c>
      <c r="N586">
        <v>7149112.47000001</v>
      </c>
      <c r="O586">
        <v>18885888.640000001</v>
      </c>
      <c r="P586">
        <v>61.912319101760801</v>
      </c>
      <c r="Q586">
        <v>539074.93000000005</v>
      </c>
      <c r="R586">
        <v>256</v>
      </c>
      <c r="T586" t="s">
        <v>103</v>
      </c>
      <c r="U586" t="s">
        <v>218</v>
      </c>
      <c r="V586" t="s">
        <v>219</v>
      </c>
      <c r="W586" t="s">
        <v>203</v>
      </c>
      <c r="X586" t="s">
        <v>122</v>
      </c>
      <c r="Y586" t="s">
        <v>220</v>
      </c>
      <c r="Z586" t="s">
        <v>205</v>
      </c>
      <c r="AA586" t="s">
        <v>125</v>
      </c>
      <c r="AB586" t="s">
        <v>58</v>
      </c>
      <c r="AC586" t="s">
        <v>221</v>
      </c>
      <c r="AD586">
        <v>83.242163479976696</v>
      </c>
      <c r="AE586">
        <v>3066671.07</v>
      </c>
      <c r="AF586">
        <v>15819217.57</v>
      </c>
      <c r="AH586">
        <v>39.4426731089737</v>
      </c>
      <c r="AI586">
        <v>83.762103396581296</v>
      </c>
      <c r="AJ586">
        <v>3817133.93</v>
      </c>
      <c r="AK586">
        <v>162.69328604979799</v>
      </c>
      <c r="AL586">
        <v>285924.28000000003</v>
      </c>
      <c r="AM586">
        <v>11692691.640000001</v>
      </c>
      <c r="AN586">
        <v>11692691.640000001</v>
      </c>
      <c r="AO586">
        <v>775759.63000000105</v>
      </c>
      <c r="AR586">
        <v>514867.09</v>
      </c>
      <c r="AS586">
        <v>604223.81999999995</v>
      </c>
      <c r="AU586">
        <v>2698411.38</v>
      </c>
      <c r="AV586">
        <v>61.408100147901301</v>
      </c>
    </row>
    <row r="587" spans="1:48" x14ac:dyDescent="0.2">
      <c r="A587" t="s">
        <v>222</v>
      </c>
      <c r="B587" t="s">
        <v>95</v>
      </c>
      <c r="C587">
        <v>46363954</v>
      </c>
      <c r="D587">
        <v>30707745</v>
      </c>
      <c r="E587">
        <v>24760839</v>
      </c>
      <c r="F587">
        <v>20325395</v>
      </c>
      <c r="G587">
        <v>30917476</v>
      </c>
      <c r="H587">
        <v>-86571963</v>
      </c>
      <c r="I587">
        <v>3.0141615172350602</v>
      </c>
      <c r="L587">
        <v>2815419</v>
      </c>
      <c r="M587">
        <v>10905201</v>
      </c>
      <c r="N587">
        <v>53279886</v>
      </c>
      <c r="O587">
        <v>459955942</v>
      </c>
      <c r="P587">
        <v>26.771587831775399</v>
      </c>
      <c r="Q587">
        <v>5194214</v>
      </c>
      <c r="S587" t="s">
        <v>49</v>
      </c>
      <c r="T587" t="s">
        <v>103</v>
      </c>
      <c r="U587" t="s">
        <v>223</v>
      </c>
      <c r="V587" t="s">
        <v>219</v>
      </c>
      <c r="W587" t="s">
        <v>203</v>
      </c>
      <c r="X587" t="s">
        <v>122</v>
      </c>
      <c r="Y587" t="s">
        <v>220</v>
      </c>
      <c r="Z587" t="s">
        <v>205</v>
      </c>
      <c r="AA587" t="s">
        <v>125</v>
      </c>
      <c r="AB587" t="s">
        <v>58</v>
      </c>
      <c r="AC587" t="s">
        <v>224</v>
      </c>
      <c r="AD587">
        <v>29.9021412194482</v>
      </c>
      <c r="AE587">
        <v>13863815</v>
      </c>
      <c r="AF587">
        <v>444050991</v>
      </c>
      <c r="AG587">
        <v>350737525</v>
      </c>
      <c r="AH587">
        <v>76.254591575642706</v>
      </c>
      <c r="AI587">
        <v>96.542070762073095</v>
      </c>
      <c r="AK587">
        <v>43.194946861406699</v>
      </c>
      <c r="AL587">
        <v>10020089</v>
      </c>
      <c r="AM587">
        <v>148065495</v>
      </c>
      <c r="AN587">
        <v>123137509</v>
      </c>
      <c r="AO587">
        <v>6488148</v>
      </c>
      <c r="AP587">
        <v>6488148</v>
      </c>
      <c r="AQ587">
        <v>-2990227</v>
      </c>
      <c r="AR587">
        <v>4875336</v>
      </c>
      <c r="AS587">
        <v>7543781</v>
      </c>
      <c r="AT587">
        <v>80.025546780622506</v>
      </c>
      <c r="AU587">
        <v>139851849</v>
      </c>
      <c r="AV587">
        <v>113.380369958458</v>
      </c>
    </row>
    <row r="588" spans="1:48" x14ac:dyDescent="0.2">
      <c r="A588" t="s">
        <v>222</v>
      </c>
      <c r="B588" t="s">
        <v>50</v>
      </c>
      <c r="C588">
        <v>88794189</v>
      </c>
      <c r="D588">
        <v>14830388</v>
      </c>
      <c r="E588">
        <v>61784366</v>
      </c>
      <c r="F588">
        <v>30273201</v>
      </c>
      <c r="G588">
        <v>46376232</v>
      </c>
      <c r="H588">
        <v>-138977797</v>
      </c>
      <c r="I588">
        <v>3.319290955380616</v>
      </c>
      <c r="L588">
        <v>5103011</v>
      </c>
      <c r="M588">
        <v>9761925</v>
      </c>
      <c r="N588">
        <v>82639108</v>
      </c>
      <c r="O588">
        <v>550293549</v>
      </c>
      <c r="P588">
        <v>32.368195906290737</v>
      </c>
      <c r="Q588">
        <v>20377971</v>
      </c>
      <c r="R588">
        <v>0</v>
      </c>
      <c r="S588" t="s">
        <v>49</v>
      </c>
      <c r="T588" t="s">
        <v>103</v>
      </c>
      <c r="U588" t="s">
        <v>223</v>
      </c>
      <c r="V588" t="s">
        <v>219</v>
      </c>
      <c r="W588" t="s">
        <v>203</v>
      </c>
      <c r="X588" t="s">
        <v>122</v>
      </c>
      <c r="Y588" t="s">
        <v>220</v>
      </c>
      <c r="Z588" t="s">
        <v>205</v>
      </c>
      <c r="AA588" t="s">
        <v>125</v>
      </c>
      <c r="AB588" t="s">
        <v>58</v>
      </c>
      <c r="AC588" t="s">
        <v>224</v>
      </c>
      <c r="AD588">
        <v>20.570990293069741</v>
      </c>
      <c r="AE588">
        <v>18265844</v>
      </c>
      <c r="AF588">
        <v>530216934</v>
      </c>
      <c r="AG588">
        <v>404656464</v>
      </c>
      <c r="AH588">
        <v>73.534655228168049</v>
      </c>
      <c r="AI588">
        <v>96.351653578988262</v>
      </c>
      <c r="AK588">
        <v>56.109258253151197</v>
      </c>
      <c r="AL588">
        <v>9321684</v>
      </c>
      <c r="AM588">
        <v>221612010</v>
      </c>
      <c r="AN588">
        <v>178120094</v>
      </c>
      <c r="AO588">
        <v>8676351</v>
      </c>
      <c r="AP588">
        <v>8676351</v>
      </c>
      <c r="AQ588">
        <v>-845895</v>
      </c>
      <c r="AR588">
        <v>13773682</v>
      </c>
      <c r="AS588">
        <v>10009550</v>
      </c>
      <c r="AT588">
        <v>77.92600295636521</v>
      </c>
      <c r="AU588">
        <v>221616905</v>
      </c>
      <c r="AV588">
        <v>150.47064830260601</v>
      </c>
    </row>
    <row r="589" spans="1:48" x14ac:dyDescent="0.2">
      <c r="A589" t="s">
        <v>225</v>
      </c>
      <c r="B589" t="s">
        <v>63</v>
      </c>
      <c r="D589">
        <v>0</v>
      </c>
      <c r="E589">
        <v>0</v>
      </c>
      <c r="F589">
        <v>256057.88</v>
      </c>
      <c r="G589">
        <v>788160.87</v>
      </c>
      <c r="I589">
        <v>7.2066449367792904</v>
      </c>
      <c r="J589">
        <v>2605224.4</v>
      </c>
      <c r="K589">
        <v>47.975837847105602</v>
      </c>
      <c r="L589">
        <v>563868.97</v>
      </c>
      <c r="M589">
        <v>135358.73000000001</v>
      </c>
      <c r="N589">
        <v>3375968.68</v>
      </c>
      <c r="O589">
        <v>5430284.3200000003</v>
      </c>
      <c r="P589">
        <v>43.556526520880197</v>
      </c>
      <c r="Q589">
        <v>76806.210000000006</v>
      </c>
      <c r="S589" t="s">
        <v>102</v>
      </c>
      <c r="T589" t="s">
        <v>167</v>
      </c>
      <c r="U589" t="s">
        <v>226</v>
      </c>
      <c r="V589" t="s">
        <v>170</v>
      </c>
      <c r="W589" t="s">
        <v>170</v>
      </c>
      <c r="X589" t="s">
        <v>171</v>
      </c>
      <c r="Y589" t="s">
        <v>227</v>
      </c>
      <c r="Z589" t="s">
        <v>173</v>
      </c>
      <c r="AA589" t="s">
        <v>174</v>
      </c>
      <c r="AB589" t="s">
        <v>58</v>
      </c>
      <c r="AC589" t="s">
        <v>228</v>
      </c>
      <c r="AE589">
        <v>391341.31</v>
      </c>
      <c r="AF589">
        <v>5053155.3899999997</v>
      </c>
      <c r="AH589">
        <v>30.870237380130401</v>
      </c>
      <c r="AI589">
        <v>93.055079480626503</v>
      </c>
      <c r="AJ589">
        <v>1252080.24</v>
      </c>
      <c r="AK589">
        <v>240.512834258992</v>
      </c>
      <c r="AM589">
        <v>2365243.23</v>
      </c>
      <c r="AN589">
        <v>2365243.23</v>
      </c>
      <c r="AO589">
        <v>140013.9</v>
      </c>
      <c r="AR589">
        <v>255365.22</v>
      </c>
      <c r="AS589">
        <v>78572.160000000003</v>
      </c>
      <c r="AU589">
        <v>4352432.84</v>
      </c>
      <c r="AV589">
        <v>310.07869370112502</v>
      </c>
    </row>
    <row r="590" spans="1:48" x14ac:dyDescent="0.2">
      <c r="A590" t="s">
        <v>225</v>
      </c>
      <c r="B590" t="s">
        <v>84</v>
      </c>
      <c r="C590">
        <v>934215.59</v>
      </c>
      <c r="D590">
        <v>0</v>
      </c>
      <c r="E590">
        <v>0</v>
      </c>
      <c r="F590">
        <v>125215.05</v>
      </c>
      <c r="G590">
        <v>27259.63</v>
      </c>
      <c r="I590">
        <v>3.8425352873110801</v>
      </c>
      <c r="J590">
        <v>2869745.04</v>
      </c>
      <c r="K590">
        <v>24.9090908186622</v>
      </c>
      <c r="L590">
        <v>721542.77</v>
      </c>
      <c r="M590">
        <v>130135.35</v>
      </c>
      <c r="N590">
        <v>3074500.1499999901</v>
      </c>
      <c r="O590">
        <v>11520874.289999999</v>
      </c>
      <c r="P590">
        <v>25.387667779161202</v>
      </c>
      <c r="Q590">
        <v>80151.12</v>
      </c>
      <c r="R590">
        <v>3988.43</v>
      </c>
      <c r="S590" t="s">
        <v>102</v>
      </c>
      <c r="T590" t="s">
        <v>167</v>
      </c>
      <c r="U590" t="s">
        <v>226</v>
      </c>
      <c r="V590" t="s">
        <v>170</v>
      </c>
      <c r="W590" t="s">
        <v>170</v>
      </c>
      <c r="X590" t="s">
        <v>171</v>
      </c>
      <c r="Y590" t="s">
        <v>227</v>
      </c>
      <c r="Z590" t="s">
        <v>173</v>
      </c>
      <c r="AA590" t="s">
        <v>174</v>
      </c>
      <c r="AB590" t="s">
        <v>58</v>
      </c>
      <c r="AC590" t="s">
        <v>228</v>
      </c>
      <c r="AD590">
        <v>47.386670136814999</v>
      </c>
      <c r="AE590">
        <v>442693.66</v>
      </c>
      <c r="AF590">
        <v>11068146.710000001</v>
      </c>
      <c r="AH590">
        <v>68.930987094383099</v>
      </c>
      <c r="AI590">
        <v>96.070371322487503</v>
      </c>
      <c r="AJ590">
        <v>956781.49</v>
      </c>
      <c r="AK590">
        <v>100.000486350618</v>
      </c>
      <c r="AL590">
        <v>34787.4</v>
      </c>
      <c r="AM590">
        <v>2924881.29</v>
      </c>
      <c r="AN590">
        <v>2924881.29</v>
      </c>
      <c r="AO590">
        <v>94589.749999999607</v>
      </c>
      <c r="AR590">
        <v>238676.61</v>
      </c>
      <c r="AS590">
        <v>75454.11</v>
      </c>
      <c r="AT590">
        <v>72.775517019990801</v>
      </c>
      <c r="AU590">
        <v>4752147.57</v>
      </c>
      <c r="AV590">
        <v>154.56726135138101</v>
      </c>
    </row>
    <row r="591" spans="1:48" x14ac:dyDescent="0.2">
      <c r="A591" t="s">
        <v>225</v>
      </c>
      <c r="B591" t="s">
        <v>60</v>
      </c>
      <c r="C591">
        <v>963061</v>
      </c>
      <c r="D591">
        <v>1615557</v>
      </c>
      <c r="E591">
        <v>0</v>
      </c>
      <c r="F591">
        <v>550551</v>
      </c>
      <c r="G591">
        <v>828593</v>
      </c>
      <c r="H591">
        <v>-1882636</v>
      </c>
      <c r="I591">
        <v>2.3578708991111501</v>
      </c>
      <c r="L591">
        <v>0</v>
      </c>
      <c r="M591">
        <v>154452</v>
      </c>
      <c r="N591">
        <v>2936542</v>
      </c>
      <c r="O591">
        <v>12260086</v>
      </c>
      <c r="P591">
        <v>26.442196245605501</v>
      </c>
      <c r="Q591">
        <v>51337</v>
      </c>
      <c r="R591">
        <v>573927</v>
      </c>
      <c r="S591" t="s">
        <v>102</v>
      </c>
      <c r="T591" t="s">
        <v>167</v>
      </c>
      <c r="U591" t="s">
        <v>226</v>
      </c>
      <c r="V591" t="s">
        <v>170</v>
      </c>
      <c r="W591" t="s">
        <v>170</v>
      </c>
      <c r="X591" t="s">
        <v>171</v>
      </c>
      <c r="Y591" t="s">
        <v>227</v>
      </c>
      <c r="Z591" t="s">
        <v>173</v>
      </c>
      <c r="AA591" t="s">
        <v>174</v>
      </c>
      <c r="AB591" t="s">
        <v>58</v>
      </c>
      <c r="AC591" t="s">
        <v>228</v>
      </c>
      <c r="AD591">
        <v>30.016478706956299</v>
      </c>
      <c r="AE591">
        <v>289077</v>
      </c>
      <c r="AF591">
        <v>11971008</v>
      </c>
      <c r="AG591">
        <v>8698319</v>
      </c>
      <c r="AH591">
        <v>70.948270672815795</v>
      </c>
      <c r="AI591">
        <v>97.642120944339197</v>
      </c>
      <c r="AK591">
        <v>88.309616032334105</v>
      </c>
      <c r="AL591">
        <v>310748</v>
      </c>
      <c r="AM591">
        <v>4412838</v>
      </c>
      <c r="AN591">
        <v>3241836</v>
      </c>
      <c r="AO591">
        <v>-514632</v>
      </c>
      <c r="AP591">
        <v>-514632</v>
      </c>
      <c r="AQ591">
        <v>451820</v>
      </c>
      <c r="AR591">
        <v>279443</v>
      </c>
      <c r="AS591">
        <v>48230</v>
      </c>
      <c r="AT591">
        <v>75.437722594378599</v>
      </c>
      <c r="AU591">
        <v>4819178</v>
      </c>
      <c r="AV591">
        <v>144.92547995958199</v>
      </c>
    </row>
    <row r="592" spans="1:48" x14ac:dyDescent="0.2">
      <c r="A592" t="s">
        <v>229</v>
      </c>
      <c r="B592" t="s">
        <v>63</v>
      </c>
      <c r="C592">
        <v>7566508.1799999997</v>
      </c>
      <c r="D592">
        <v>0</v>
      </c>
      <c r="E592">
        <v>0</v>
      </c>
      <c r="F592">
        <v>3253893.58</v>
      </c>
      <c r="G592">
        <v>4300136.3099999996</v>
      </c>
      <c r="I592">
        <v>1.71069017185951</v>
      </c>
      <c r="J592">
        <v>18468533.73</v>
      </c>
      <c r="K592">
        <v>13.713962165402901</v>
      </c>
      <c r="L592">
        <v>700252.05</v>
      </c>
      <c r="M592">
        <v>3307340.94</v>
      </c>
      <c r="N592">
        <v>18714880.859999999</v>
      </c>
      <c r="O592">
        <v>134669568.91999999</v>
      </c>
      <c r="P592">
        <v>14.4536443653153</v>
      </c>
      <c r="Q592">
        <v>1423856.46</v>
      </c>
      <c r="R592">
        <v>66622.8</v>
      </c>
      <c r="S592" t="s">
        <v>67</v>
      </c>
      <c r="U592" t="s">
        <v>230</v>
      </c>
      <c r="V592" t="s">
        <v>170</v>
      </c>
      <c r="W592" t="s">
        <v>170</v>
      </c>
      <c r="X592" t="s">
        <v>171</v>
      </c>
      <c r="Y592" t="s">
        <v>227</v>
      </c>
      <c r="Z592" t="s">
        <v>173</v>
      </c>
      <c r="AA592" t="s">
        <v>174</v>
      </c>
      <c r="AB592" t="s">
        <v>58</v>
      </c>
      <c r="AC592" t="s">
        <v>231</v>
      </c>
      <c r="AD592">
        <v>30.447057284487201</v>
      </c>
      <c r="AE592">
        <v>2303779.0800000099</v>
      </c>
      <c r="AF592">
        <v>132365225.13</v>
      </c>
      <c r="AH592">
        <v>80.911214184348495</v>
      </c>
      <c r="AI592">
        <v>98.288890498068696</v>
      </c>
      <c r="AJ592">
        <v>5168653.7100000102</v>
      </c>
      <c r="AK592">
        <v>50.899751826683001</v>
      </c>
      <c r="AL592">
        <v>4229355.04</v>
      </c>
      <c r="AM592">
        <v>19464660.559999999</v>
      </c>
      <c r="AN592">
        <v>19464660.559999999</v>
      </c>
      <c r="AR592">
        <v>1346927.96</v>
      </c>
      <c r="AS592">
        <v>713044.62</v>
      </c>
      <c r="AU592">
        <v>24473248.359999999</v>
      </c>
      <c r="AV592">
        <v>66.561057868084802</v>
      </c>
    </row>
    <row r="593" spans="1:48" x14ac:dyDescent="0.2">
      <c r="A593" t="s">
        <v>232</v>
      </c>
      <c r="B593" t="s">
        <v>85</v>
      </c>
      <c r="C593">
        <v>3122084</v>
      </c>
      <c r="D593">
        <v>121560.63</v>
      </c>
      <c r="E593">
        <v>0</v>
      </c>
      <c r="F593">
        <v>1052570.49</v>
      </c>
      <c r="G593">
        <v>1415809.06</v>
      </c>
      <c r="H593">
        <v>-9246254</v>
      </c>
      <c r="I593">
        <v>3.1219335724202599</v>
      </c>
      <c r="J593">
        <v>11613026.85</v>
      </c>
      <c r="K593">
        <v>11.62412456</v>
      </c>
      <c r="L593">
        <v>96237.55</v>
      </c>
      <c r="M593">
        <v>3753302.67</v>
      </c>
      <c r="N593">
        <v>12351144</v>
      </c>
      <c r="O593">
        <v>99904528</v>
      </c>
      <c r="P593">
        <v>11.692656212739401</v>
      </c>
      <c r="Q593">
        <v>270772.73</v>
      </c>
      <c r="R593">
        <v>81925.11</v>
      </c>
      <c r="S593" t="s">
        <v>84</v>
      </c>
      <c r="T593" t="s">
        <v>167</v>
      </c>
      <c r="U593" t="s">
        <v>233</v>
      </c>
      <c r="V593" t="s">
        <v>170</v>
      </c>
      <c r="W593" t="s">
        <v>170</v>
      </c>
      <c r="X593" t="s">
        <v>171</v>
      </c>
      <c r="Y593" t="s">
        <v>227</v>
      </c>
      <c r="Z593" t="s">
        <v>173</v>
      </c>
      <c r="AA593" t="s">
        <v>174</v>
      </c>
      <c r="AB593" t="s">
        <v>58</v>
      </c>
      <c r="AC593" t="s">
        <v>234</v>
      </c>
      <c r="AD593">
        <v>99.899714421520997</v>
      </c>
      <c r="AE593">
        <v>3118953</v>
      </c>
      <c r="AF593">
        <v>99093930</v>
      </c>
      <c r="AH593">
        <v>86.217666730781204</v>
      </c>
      <c r="AI593">
        <v>99.188627366319196</v>
      </c>
      <c r="AJ593">
        <v>5003436.8</v>
      </c>
      <c r="AK593">
        <v>45</v>
      </c>
      <c r="AL593">
        <v>2804067.41</v>
      </c>
      <c r="AM593">
        <v>11789791.67</v>
      </c>
      <c r="AN593">
        <v>11681493</v>
      </c>
      <c r="AO593">
        <v>2302957</v>
      </c>
      <c r="AR593">
        <v>439146.79</v>
      </c>
      <c r="AS593">
        <v>813099.65</v>
      </c>
      <c r="AT593">
        <v>85.564418281556101</v>
      </c>
      <c r="AU593">
        <v>21597398</v>
      </c>
      <c r="AV593">
        <v>78</v>
      </c>
    </row>
    <row r="594" spans="1:48" x14ac:dyDescent="0.2">
      <c r="A594" t="s">
        <v>235</v>
      </c>
      <c r="B594" t="s">
        <v>76</v>
      </c>
      <c r="C594">
        <v>7327740</v>
      </c>
      <c r="H594">
        <v>-2719873</v>
      </c>
      <c r="I594">
        <v>7.1437471151675904</v>
      </c>
      <c r="N594">
        <v>15912483</v>
      </c>
      <c r="O594">
        <v>38412110</v>
      </c>
      <c r="P594">
        <v>90.015070768046897</v>
      </c>
      <c r="U594" t="s">
        <v>236</v>
      </c>
      <c r="V594" t="s">
        <v>170</v>
      </c>
      <c r="W594" t="s">
        <v>170</v>
      </c>
      <c r="X594" t="s">
        <v>171</v>
      </c>
      <c r="Y594" t="s">
        <v>227</v>
      </c>
      <c r="Z594" t="s">
        <v>173</v>
      </c>
      <c r="AA594" t="s">
        <v>174</v>
      </c>
      <c r="AB594" t="s">
        <v>58</v>
      </c>
      <c r="AC594" t="s">
        <v>237</v>
      </c>
      <c r="AD594">
        <v>37.447616864135497</v>
      </c>
      <c r="AE594">
        <v>2744064</v>
      </c>
      <c r="AF594">
        <v>35668046</v>
      </c>
      <c r="AH594">
        <v>66.617754140556201</v>
      </c>
      <c r="AI594">
        <v>92.856252884832401</v>
      </c>
      <c r="AK594">
        <v>160.60576685361499</v>
      </c>
      <c r="AM594">
        <v>34576688</v>
      </c>
      <c r="AN594">
        <v>34576688</v>
      </c>
      <c r="AO594">
        <v>968758</v>
      </c>
      <c r="AP594">
        <v>968758</v>
      </c>
      <c r="AQ594">
        <v>1134179</v>
      </c>
      <c r="AU594">
        <v>18632356</v>
      </c>
      <c r="AV594">
        <v>188.05762894889199</v>
      </c>
    </row>
    <row r="595" spans="1:48" x14ac:dyDescent="0.2">
      <c r="A595" t="s">
        <v>235</v>
      </c>
      <c r="B595" t="s">
        <v>114</v>
      </c>
      <c r="C595">
        <v>299563</v>
      </c>
      <c r="F595">
        <v>21649449</v>
      </c>
      <c r="H595">
        <v>952827</v>
      </c>
      <c r="I595">
        <v>-0.22636035908004801</v>
      </c>
      <c r="N595">
        <v>11428173</v>
      </c>
      <c r="O595">
        <v>51606209</v>
      </c>
      <c r="P595">
        <v>38.9397175056978</v>
      </c>
      <c r="U595" t="s">
        <v>236</v>
      </c>
      <c r="V595" t="s">
        <v>170</v>
      </c>
      <c r="W595" t="s">
        <v>170</v>
      </c>
      <c r="X595" t="s">
        <v>171</v>
      </c>
      <c r="Y595" t="s">
        <v>227</v>
      </c>
      <c r="Z595" t="s">
        <v>173</v>
      </c>
      <c r="AA595" t="s">
        <v>174</v>
      </c>
      <c r="AB595" t="s">
        <v>58</v>
      </c>
      <c r="AC595" t="s">
        <v>237</v>
      </c>
      <c r="AD595">
        <v>-38.995470068065799</v>
      </c>
      <c r="AE595">
        <v>-116816</v>
      </c>
      <c r="AF595">
        <v>51723024</v>
      </c>
      <c r="AG595">
        <v>950828</v>
      </c>
      <c r="AH595">
        <v>1.84246821927958</v>
      </c>
      <c r="AI595">
        <v>100.226358421329</v>
      </c>
      <c r="AK595">
        <v>79.541797092142204</v>
      </c>
      <c r="AM595">
        <v>21649449</v>
      </c>
      <c r="AN595">
        <v>20095312</v>
      </c>
      <c r="AO595">
        <v>-264970</v>
      </c>
      <c r="AP595">
        <v>-264970</v>
      </c>
      <c r="AQ595">
        <v>1316352</v>
      </c>
      <c r="AU595">
        <v>10475346</v>
      </c>
      <c r="AV595">
        <v>72.909978349293695</v>
      </c>
    </row>
    <row r="596" spans="1:48" x14ac:dyDescent="0.2">
      <c r="A596" t="s">
        <v>235</v>
      </c>
      <c r="B596" t="s">
        <v>87</v>
      </c>
      <c r="C596">
        <v>243554</v>
      </c>
      <c r="F596">
        <v>53717462</v>
      </c>
      <c r="H596">
        <v>864149</v>
      </c>
      <c r="I596">
        <v>0.28567944253381</v>
      </c>
      <c r="N596">
        <v>11650869</v>
      </c>
      <c r="O596">
        <v>56916241</v>
      </c>
      <c r="P596">
        <v>94.720496386962694</v>
      </c>
      <c r="U596" t="s">
        <v>236</v>
      </c>
      <c r="V596" t="s">
        <v>170</v>
      </c>
      <c r="W596" t="s">
        <v>170</v>
      </c>
      <c r="X596" t="s">
        <v>171</v>
      </c>
      <c r="Y596" t="s">
        <v>227</v>
      </c>
      <c r="Z596" t="s">
        <v>173</v>
      </c>
      <c r="AA596" t="s">
        <v>174</v>
      </c>
      <c r="AB596" t="s">
        <v>58</v>
      </c>
      <c r="AC596" t="s">
        <v>237</v>
      </c>
      <c r="AD596">
        <v>66.760554127626705</v>
      </c>
      <c r="AE596">
        <v>162598</v>
      </c>
      <c r="AF596">
        <v>56752753</v>
      </c>
      <c r="AG596">
        <v>1133184</v>
      </c>
      <c r="AH596">
        <v>1.9909677450413501</v>
      </c>
      <c r="AI596">
        <v>99.712756856166905</v>
      </c>
      <c r="AK596">
        <v>73.905011092589604</v>
      </c>
      <c r="AM596">
        <v>53717462</v>
      </c>
      <c r="AN596">
        <v>53911346</v>
      </c>
      <c r="AO596">
        <v>83773</v>
      </c>
      <c r="AP596">
        <v>83773</v>
      </c>
      <c r="AQ596">
        <v>87834</v>
      </c>
      <c r="AU596">
        <v>10786720</v>
      </c>
      <c r="AV596">
        <v>68.423450753129103</v>
      </c>
    </row>
    <row r="597" spans="1:48" x14ac:dyDescent="0.2">
      <c r="A597" t="s">
        <v>238</v>
      </c>
      <c r="B597" t="s">
        <v>49</v>
      </c>
      <c r="C597">
        <v>5224291.2300000004</v>
      </c>
      <c r="D597">
        <v>0</v>
      </c>
      <c r="E597">
        <v>0</v>
      </c>
      <c r="F597">
        <v>3074.75</v>
      </c>
      <c r="H597">
        <v>-161542.79999999999</v>
      </c>
      <c r="I597">
        <v>22.64749638</v>
      </c>
      <c r="J597">
        <v>3770130.21</v>
      </c>
      <c r="K597">
        <v>71.284156629999998</v>
      </c>
      <c r="N597">
        <v>3266548.09</v>
      </c>
      <c r="O597">
        <v>5288875.38</v>
      </c>
      <c r="P597">
        <v>100</v>
      </c>
      <c r="U597" t="s">
        <v>239</v>
      </c>
      <c r="V597" t="s">
        <v>170</v>
      </c>
      <c r="W597" t="s">
        <v>170</v>
      </c>
      <c r="X597" t="s">
        <v>171</v>
      </c>
      <c r="Y597" t="s">
        <v>227</v>
      </c>
      <c r="Z597" t="s">
        <v>173</v>
      </c>
      <c r="AA597" t="s">
        <v>174</v>
      </c>
      <c r="AB597" t="s">
        <v>58</v>
      </c>
      <c r="AC597" t="s">
        <v>240</v>
      </c>
      <c r="AD597">
        <v>22.927471059999998</v>
      </c>
      <c r="AE597">
        <v>1197797.8600000001</v>
      </c>
      <c r="AF597">
        <v>4090981.86</v>
      </c>
      <c r="AH597">
        <v>6.0665380999999998</v>
      </c>
      <c r="AI597">
        <v>77.350694919999995</v>
      </c>
      <c r="AJ597">
        <v>1192964.81</v>
      </c>
      <c r="AK597">
        <v>287.45111869999999</v>
      </c>
      <c r="AM597">
        <v>5288875.38</v>
      </c>
      <c r="AN597">
        <v>5288875.38</v>
      </c>
      <c r="AU597">
        <v>3428090.89</v>
      </c>
      <c r="AV597">
        <v>301.6666323</v>
      </c>
    </row>
    <row r="598" spans="1:48" x14ac:dyDescent="0.2">
      <c r="A598" t="s">
        <v>238</v>
      </c>
      <c r="B598" t="s">
        <v>85</v>
      </c>
      <c r="C598">
        <v>1412074</v>
      </c>
      <c r="H598">
        <v>111107</v>
      </c>
      <c r="I598">
        <v>34.333653731798599</v>
      </c>
      <c r="N598">
        <v>3754050</v>
      </c>
      <c r="O598">
        <v>5532694</v>
      </c>
      <c r="P598">
        <v>15.500351185155001</v>
      </c>
      <c r="U598" t="s">
        <v>239</v>
      </c>
      <c r="V598" t="s">
        <v>170</v>
      </c>
      <c r="W598" t="s">
        <v>170</v>
      </c>
      <c r="X598" t="s">
        <v>171</v>
      </c>
      <c r="Y598" t="s">
        <v>227</v>
      </c>
      <c r="Z598" t="s">
        <v>173</v>
      </c>
      <c r="AA598" t="s">
        <v>174</v>
      </c>
      <c r="AB598" t="s">
        <v>58</v>
      </c>
      <c r="AC598" t="s">
        <v>240</v>
      </c>
      <c r="AD598">
        <v>134.52382807133301</v>
      </c>
      <c r="AE598">
        <v>1899576</v>
      </c>
      <c r="AF598">
        <v>3633118</v>
      </c>
      <c r="AH598">
        <v>3.3412655751429599</v>
      </c>
      <c r="AI598">
        <v>65.666346268201394</v>
      </c>
      <c r="AK598">
        <v>372</v>
      </c>
      <c r="AN598">
        <v>857587</v>
      </c>
      <c r="AO598">
        <v>182749</v>
      </c>
      <c r="AU598">
        <v>3642943</v>
      </c>
      <c r="AV598">
        <v>361</v>
      </c>
    </row>
    <row r="599" spans="1:48" x14ac:dyDescent="0.2">
      <c r="A599" t="s">
        <v>238</v>
      </c>
      <c r="B599" t="s">
        <v>114</v>
      </c>
      <c r="C599">
        <v>1041156</v>
      </c>
      <c r="D599">
        <v>0</v>
      </c>
      <c r="E599">
        <v>0</v>
      </c>
      <c r="F599">
        <v>1820630</v>
      </c>
      <c r="H599">
        <v>-506083</v>
      </c>
      <c r="I599">
        <v>18.951031989141001</v>
      </c>
      <c r="L599">
        <v>0</v>
      </c>
      <c r="M599">
        <v>0</v>
      </c>
      <c r="N599">
        <v>5762867</v>
      </c>
      <c r="O599">
        <v>6819064</v>
      </c>
      <c r="P599">
        <v>27.3659552102752</v>
      </c>
      <c r="Q599">
        <v>0</v>
      </c>
      <c r="R599">
        <v>0</v>
      </c>
      <c r="U599" t="s">
        <v>239</v>
      </c>
      <c r="V599" t="s">
        <v>170</v>
      </c>
      <c r="W599" t="s">
        <v>170</v>
      </c>
      <c r="X599" t="s">
        <v>171</v>
      </c>
      <c r="Y599" t="s">
        <v>227</v>
      </c>
      <c r="Z599" t="s">
        <v>173</v>
      </c>
      <c r="AA599" t="s">
        <v>174</v>
      </c>
      <c r="AB599" t="s">
        <v>58</v>
      </c>
      <c r="AC599" t="s">
        <v>240</v>
      </c>
      <c r="AD599">
        <v>124.120016596936</v>
      </c>
      <c r="AE599">
        <v>1292283</v>
      </c>
      <c r="AF599">
        <v>5526781</v>
      </c>
      <c r="AG599">
        <v>658951</v>
      </c>
      <c r="AH599">
        <v>9.6633643561638394</v>
      </c>
      <c r="AI599">
        <v>81.048968010858999</v>
      </c>
      <c r="AK599">
        <v>375.37802203488798</v>
      </c>
      <c r="AL599">
        <v>0</v>
      </c>
      <c r="AM599">
        <v>1820630</v>
      </c>
      <c r="AN599">
        <v>1866102</v>
      </c>
      <c r="AO599">
        <v>189973</v>
      </c>
      <c r="AP599">
        <v>189973</v>
      </c>
      <c r="AQ599">
        <v>-1618743</v>
      </c>
      <c r="AR599">
        <v>0</v>
      </c>
      <c r="AS599">
        <v>0</v>
      </c>
      <c r="AU599">
        <v>6268950</v>
      </c>
      <c r="AV599">
        <v>408.34293958816198</v>
      </c>
    </row>
    <row r="600" spans="1:48" x14ac:dyDescent="0.2">
      <c r="A600" t="s">
        <v>241</v>
      </c>
      <c r="B600" t="s">
        <v>76</v>
      </c>
      <c r="C600">
        <v>22497442</v>
      </c>
      <c r="H600">
        <v>-16345625</v>
      </c>
      <c r="I600">
        <v>4.5096371615215203</v>
      </c>
      <c r="N600">
        <v>39003879</v>
      </c>
      <c r="O600">
        <v>365578702</v>
      </c>
      <c r="P600">
        <v>21.9654262025363</v>
      </c>
      <c r="S600" t="s">
        <v>85</v>
      </c>
      <c r="T600" t="s">
        <v>167</v>
      </c>
      <c r="U600" t="s">
        <v>242</v>
      </c>
      <c r="V600" t="s">
        <v>170</v>
      </c>
      <c r="W600" t="s">
        <v>170</v>
      </c>
      <c r="X600" t="s">
        <v>171</v>
      </c>
      <c r="Y600" t="s">
        <v>227</v>
      </c>
      <c r="Z600" t="s">
        <v>173</v>
      </c>
      <c r="AA600" t="s">
        <v>174</v>
      </c>
      <c r="AB600" t="s">
        <v>58</v>
      </c>
      <c r="AC600" t="s">
        <v>243</v>
      </c>
      <c r="AD600">
        <v>73.280655640000006</v>
      </c>
      <c r="AE600">
        <v>16486273</v>
      </c>
      <c r="AF600">
        <v>349092429</v>
      </c>
      <c r="AH600">
        <v>78.568186666410298</v>
      </c>
      <c r="AI600">
        <v>95.490362838478504</v>
      </c>
      <c r="AK600">
        <v>40.222575093428901</v>
      </c>
      <c r="AM600">
        <v>80300920</v>
      </c>
      <c r="AN600">
        <v>80300920</v>
      </c>
      <c r="AO600">
        <v>380638</v>
      </c>
      <c r="AP600">
        <v>420486</v>
      </c>
      <c r="AT600">
        <v>81.712887730620096</v>
      </c>
      <c r="AU600">
        <v>55349504</v>
      </c>
      <c r="AV600">
        <v>57.078927483700902</v>
      </c>
    </row>
    <row r="601" spans="1:48" x14ac:dyDescent="0.2">
      <c r="A601" t="s">
        <v>244</v>
      </c>
      <c r="B601" t="s">
        <v>50</v>
      </c>
      <c r="C601">
        <v>33065312</v>
      </c>
      <c r="D601">
        <v>6072353</v>
      </c>
      <c r="E601">
        <v>28414268</v>
      </c>
      <c r="F601">
        <v>51255900</v>
      </c>
      <c r="G601">
        <v>22047552</v>
      </c>
      <c r="H601">
        <v>-36728121</v>
      </c>
      <c r="I601">
        <v>5.0898341161594214</v>
      </c>
      <c r="L601">
        <v>3720090</v>
      </c>
      <c r="M601">
        <v>8514557</v>
      </c>
      <c r="N601">
        <v>58445316</v>
      </c>
      <c r="O601">
        <v>468268758</v>
      </c>
      <c r="P601">
        <v>27.757393757197871</v>
      </c>
      <c r="Q601">
        <v>1255330</v>
      </c>
      <c r="R601">
        <v>127551</v>
      </c>
      <c r="S601" t="s">
        <v>87</v>
      </c>
      <c r="T601" t="s">
        <v>167</v>
      </c>
      <c r="U601" t="s">
        <v>242</v>
      </c>
      <c r="V601" t="s">
        <v>170</v>
      </c>
      <c r="W601" t="s">
        <v>170</v>
      </c>
      <c r="X601" t="s">
        <v>171</v>
      </c>
      <c r="Y601" t="s">
        <v>227</v>
      </c>
      <c r="Z601" t="s">
        <v>173</v>
      </c>
      <c r="AA601" t="s">
        <v>174</v>
      </c>
      <c r="AB601" t="s">
        <v>58</v>
      </c>
      <c r="AC601" t="s">
        <v>245</v>
      </c>
      <c r="AD601">
        <v>72.081893556607</v>
      </c>
      <c r="AE601">
        <v>23834103</v>
      </c>
      <c r="AF601">
        <v>444434654</v>
      </c>
      <c r="AG601">
        <v>346507537</v>
      </c>
      <c r="AH601">
        <v>73.997577476650704</v>
      </c>
      <c r="AI601">
        <v>94.910165670287995</v>
      </c>
      <c r="AK601">
        <v>47.341748827714</v>
      </c>
      <c r="AL601">
        <v>5849529</v>
      </c>
      <c r="AM601">
        <v>148718058</v>
      </c>
      <c r="AN601">
        <v>129979203</v>
      </c>
      <c r="AO601">
        <v>9928729</v>
      </c>
      <c r="AP601">
        <v>9981060</v>
      </c>
      <c r="AQ601">
        <v>17504788</v>
      </c>
      <c r="AR601">
        <v>7200806</v>
      </c>
      <c r="AS601">
        <v>14260122</v>
      </c>
      <c r="AT601">
        <v>78.5464200376978</v>
      </c>
      <c r="AU601">
        <v>95173437</v>
      </c>
      <c r="AV601">
        <v>77.092182195135507</v>
      </c>
    </row>
    <row r="602" spans="1:48" x14ac:dyDescent="0.2">
      <c r="A602" t="s">
        <v>246</v>
      </c>
      <c r="B602" t="s">
        <v>49</v>
      </c>
      <c r="C602">
        <v>420675.37</v>
      </c>
      <c r="D602">
        <v>0</v>
      </c>
      <c r="E602">
        <v>0</v>
      </c>
      <c r="F602">
        <v>411016.23</v>
      </c>
      <c r="G602">
        <v>807586.88</v>
      </c>
      <c r="H602">
        <v>48844.14</v>
      </c>
      <c r="I602">
        <v>11.79791966</v>
      </c>
      <c r="J602">
        <v>1466317.23</v>
      </c>
      <c r="K602">
        <v>39.595640400000001</v>
      </c>
      <c r="L602">
        <v>385675.59</v>
      </c>
      <c r="M602">
        <v>167716.20000000001</v>
      </c>
      <c r="N602">
        <v>1266351.6100000001</v>
      </c>
      <c r="O602">
        <v>3703228.98</v>
      </c>
      <c r="P602">
        <v>57.126739700000002</v>
      </c>
      <c r="Q602">
        <v>80882.36</v>
      </c>
      <c r="S602" t="s">
        <v>85</v>
      </c>
      <c r="T602" t="s">
        <v>103</v>
      </c>
      <c r="U602" t="s">
        <v>247</v>
      </c>
      <c r="V602" t="s">
        <v>160</v>
      </c>
      <c r="W602" t="s">
        <v>160</v>
      </c>
      <c r="X602" t="s">
        <v>161</v>
      </c>
      <c r="Y602" t="s">
        <v>248</v>
      </c>
      <c r="Z602" t="s">
        <v>163</v>
      </c>
      <c r="AA602" t="s">
        <v>164</v>
      </c>
      <c r="AB602" t="s">
        <v>58</v>
      </c>
      <c r="AC602" t="s">
        <v>249</v>
      </c>
      <c r="AD602">
        <v>103.8577514</v>
      </c>
      <c r="AE602">
        <v>436903.98</v>
      </c>
      <c r="AF602">
        <v>3266325</v>
      </c>
      <c r="AH602">
        <v>37.109759279999999</v>
      </c>
      <c r="AI602">
        <v>88.202080339999995</v>
      </c>
      <c r="AJ602">
        <v>724270.29</v>
      </c>
      <c r="AK602">
        <v>139.5717143</v>
      </c>
      <c r="AL602">
        <v>253647.92</v>
      </c>
      <c r="AM602">
        <v>2115533.98</v>
      </c>
      <c r="AN602">
        <v>2115533.98</v>
      </c>
      <c r="AO602">
        <v>165758.72</v>
      </c>
      <c r="AU602">
        <v>1217507.47</v>
      </c>
      <c r="AV602">
        <v>134.18832760000001</v>
      </c>
    </row>
    <row r="603" spans="1:48" x14ac:dyDescent="0.2">
      <c r="A603" t="s">
        <v>246</v>
      </c>
      <c r="B603" t="s">
        <v>86</v>
      </c>
      <c r="C603">
        <v>365208</v>
      </c>
      <c r="H603">
        <v>10338</v>
      </c>
      <c r="I603">
        <v>6.0813626929138502</v>
      </c>
      <c r="N603">
        <v>1984208</v>
      </c>
      <c r="O603">
        <v>8635137</v>
      </c>
      <c r="P603">
        <v>20.124648861969401</v>
      </c>
      <c r="S603" t="s">
        <v>85</v>
      </c>
      <c r="T603" t="s">
        <v>103</v>
      </c>
      <c r="U603" t="s">
        <v>247</v>
      </c>
      <c r="V603" t="s">
        <v>160</v>
      </c>
      <c r="W603" t="s">
        <v>160</v>
      </c>
      <c r="X603" t="s">
        <v>161</v>
      </c>
      <c r="Y603" t="s">
        <v>248</v>
      </c>
      <c r="Z603" t="s">
        <v>163</v>
      </c>
      <c r="AA603" t="s">
        <v>164</v>
      </c>
      <c r="AB603" t="s">
        <v>58</v>
      </c>
      <c r="AC603" t="s">
        <v>249</v>
      </c>
      <c r="AD603">
        <v>143.79038794330901</v>
      </c>
      <c r="AE603">
        <v>525134</v>
      </c>
      <c r="AF603">
        <v>8110003</v>
      </c>
      <c r="AH603">
        <v>75.0726942722507</v>
      </c>
      <c r="AI603">
        <v>93.918637307086101</v>
      </c>
      <c r="AK603">
        <v>88.078251019000007</v>
      </c>
      <c r="AM603">
        <v>1737791</v>
      </c>
      <c r="AN603">
        <v>1737791</v>
      </c>
      <c r="AO603">
        <v>467626</v>
      </c>
      <c r="AP603">
        <v>467626</v>
      </c>
      <c r="AQ603">
        <v>416271</v>
      </c>
      <c r="AT603">
        <v>85.717085653846397</v>
      </c>
      <c r="AU603">
        <v>1973870</v>
      </c>
      <c r="AV603">
        <v>87.619351065999993</v>
      </c>
    </row>
    <row r="604" spans="1:48" x14ac:dyDescent="0.2">
      <c r="A604" t="s">
        <v>250</v>
      </c>
      <c r="B604" t="s">
        <v>50</v>
      </c>
      <c r="C604">
        <v>1348487</v>
      </c>
      <c r="D604">
        <v>449291</v>
      </c>
      <c r="E604">
        <v>151533</v>
      </c>
      <c r="F604">
        <v>2261411</v>
      </c>
      <c r="G604">
        <v>3663437</v>
      </c>
      <c r="H604">
        <v>-7893892</v>
      </c>
      <c r="I604">
        <v>2.052458433054213</v>
      </c>
      <c r="L604">
        <v>0</v>
      </c>
      <c r="M604">
        <v>108603</v>
      </c>
      <c r="N604">
        <v>17669366</v>
      </c>
      <c r="O604">
        <v>62804049</v>
      </c>
      <c r="P604">
        <v>27.25011885778256</v>
      </c>
      <c r="Q604">
        <v>3278</v>
      </c>
      <c r="R604">
        <v>1950585</v>
      </c>
      <c r="S604" t="s">
        <v>84</v>
      </c>
      <c r="T604" t="s">
        <v>251</v>
      </c>
      <c r="U604" t="s">
        <v>252</v>
      </c>
      <c r="V604" t="s">
        <v>160</v>
      </c>
      <c r="W604" t="s">
        <v>160</v>
      </c>
      <c r="X604" t="s">
        <v>161</v>
      </c>
      <c r="Y604" t="s">
        <v>248</v>
      </c>
      <c r="Z604" t="s">
        <v>163</v>
      </c>
      <c r="AA604" t="s">
        <v>164</v>
      </c>
      <c r="AB604" t="s">
        <v>58</v>
      </c>
      <c r="AC604" t="s">
        <v>253</v>
      </c>
      <c r="AD604">
        <v>95.590613776773523</v>
      </c>
      <c r="AE604">
        <v>1289027</v>
      </c>
      <c r="AF604">
        <v>61515022</v>
      </c>
      <c r="AG604">
        <v>48587794</v>
      </c>
      <c r="AH604">
        <v>77.364110712033877</v>
      </c>
      <c r="AI604">
        <v>97.947541566945802</v>
      </c>
      <c r="AK604">
        <v>103.40517735651601</v>
      </c>
      <c r="AL604">
        <v>6980416</v>
      </c>
      <c r="AM604">
        <v>16910565</v>
      </c>
      <c r="AN604">
        <v>17114178</v>
      </c>
      <c r="AO604">
        <v>-509920</v>
      </c>
      <c r="AP604">
        <v>-509920</v>
      </c>
      <c r="AQ604">
        <v>804029</v>
      </c>
      <c r="AR604">
        <v>1233891</v>
      </c>
      <c r="AS604">
        <v>108120</v>
      </c>
      <c r="AU604">
        <v>25563258</v>
      </c>
      <c r="AV604">
        <v>149.60204159562801</v>
      </c>
    </row>
    <row r="605" spans="1:48" x14ac:dyDescent="0.2">
      <c r="A605" t="s">
        <v>254</v>
      </c>
      <c r="B605" t="s">
        <v>127</v>
      </c>
      <c r="C605">
        <v>2244275</v>
      </c>
      <c r="D605">
        <v>1323632</v>
      </c>
      <c r="E605">
        <v>170525</v>
      </c>
      <c r="F605">
        <v>3790723</v>
      </c>
      <c r="G605">
        <v>1506783</v>
      </c>
      <c r="H605">
        <v>-4252726</v>
      </c>
      <c r="I605">
        <v>4.9901484552169997</v>
      </c>
      <c r="L605">
        <v>1445323</v>
      </c>
      <c r="M605">
        <v>924044</v>
      </c>
      <c r="N605">
        <v>8980673</v>
      </c>
      <c r="O605">
        <v>40407876</v>
      </c>
      <c r="P605">
        <v>23.311623704250099</v>
      </c>
      <c r="Q605">
        <v>543545</v>
      </c>
      <c r="R605">
        <v>0</v>
      </c>
      <c r="S605" t="s">
        <v>85</v>
      </c>
      <c r="T605" t="s">
        <v>103</v>
      </c>
      <c r="U605" t="s">
        <v>255</v>
      </c>
      <c r="V605" t="s">
        <v>160</v>
      </c>
      <c r="W605" t="s">
        <v>160</v>
      </c>
      <c r="X605" t="s">
        <v>161</v>
      </c>
      <c r="Y605" t="s">
        <v>248</v>
      </c>
      <c r="Z605" t="s">
        <v>163</v>
      </c>
      <c r="AA605" t="s">
        <v>164</v>
      </c>
      <c r="AB605" t="s">
        <v>58</v>
      </c>
      <c r="AC605" t="s">
        <v>256</v>
      </c>
      <c r="AD605">
        <v>89.846966169475706</v>
      </c>
      <c r="AE605">
        <v>2016413</v>
      </c>
      <c r="AF605">
        <v>38391463</v>
      </c>
      <c r="AG605">
        <v>31187283</v>
      </c>
      <c r="AH605">
        <v>77.181198536641702</v>
      </c>
      <c r="AI605">
        <v>95.009851544783004</v>
      </c>
      <c r="AK605">
        <v>84.212531311974203</v>
      </c>
      <c r="AL605">
        <v>318573</v>
      </c>
      <c r="AM605">
        <v>11644197</v>
      </c>
      <c r="AN605">
        <v>9419732</v>
      </c>
      <c r="AO605">
        <v>693576</v>
      </c>
      <c r="AP605">
        <v>693576</v>
      </c>
      <c r="AQ605">
        <v>2444280</v>
      </c>
      <c r="AR605">
        <v>927784</v>
      </c>
      <c r="AS605">
        <v>693265</v>
      </c>
      <c r="AT605">
        <v>83.536282535774006</v>
      </c>
      <c r="AU605">
        <v>13233399</v>
      </c>
      <c r="AV605">
        <v>124.090703185758</v>
      </c>
    </row>
    <row r="606" spans="1:48" x14ac:dyDescent="0.2">
      <c r="A606" t="s">
        <v>254</v>
      </c>
      <c r="B606" t="s">
        <v>50</v>
      </c>
      <c r="C606">
        <v>3848887</v>
      </c>
      <c r="D606">
        <v>1475149</v>
      </c>
      <c r="E606">
        <v>701700</v>
      </c>
      <c r="F606">
        <v>4208970</v>
      </c>
      <c r="G606">
        <v>2057664</v>
      </c>
      <c r="H606">
        <v>-7501087</v>
      </c>
      <c r="I606">
        <v>3.5933351054317439</v>
      </c>
      <c r="L606">
        <v>1420038</v>
      </c>
      <c r="M606">
        <v>915987</v>
      </c>
      <c r="N606">
        <v>10379782</v>
      </c>
      <c r="O606">
        <v>44997501</v>
      </c>
      <c r="P606">
        <v>26.304727455864722</v>
      </c>
      <c r="Q606">
        <v>501696</v>
      </c>
      <c r="R606">
        <v>12370</v>
      </c>
      <c r="S606" t="s">
        <v>85</v>
      </c>
      <c r="T606" t="s">
        <v>103</v>
      </c>
      <c r="U606" t="s">
        <v>255</v>
      </c>
      <c r="V606" t="s">
        <v>160</v>
      </c>
      <c r="W606" t="s">
        <v>160</v>
      </c>
      <c r="X606" t="s">
        <v>161</v>
      </c>
      <c r="Y606" t="s">
        <v>248</v>
      </c>
      <c r="Z606" t="s">
        <v>163</v>
      </c>
      <c r="AA606" t="s">
        <v>164</v>
      </c>
      <c r="AB606" t="s">
        <v>58</v>
      </c>
      <c r="AC606" t="s">
        <v>256</v>
      </c>
      <c r="AD606">
        <v>42.009832972493093</v>
      </c>
      <c r="AE606">
        <v>1616911</v>
      </c>
      <c r="AF606">
        <v>43380590</v>
      </c>
      <c r="AG606">
        <v>34249013</v>
      </c>
      <c r="AH606">
        <v>76.113144594407586</v>
      </c>
      <c r="AI606">
        <v>96.40666489456828</v>
      </c>
      <c r="AK606">
        <v>86.138098167867199</v>
      </c>
      <c r="AL606">
        <v>283784</v>
      </c>
      <c r="AM606">
        <v>14174366</v>
      </c>
      <c r="AN606">
        <v>11836470</v>
      </c>
      <c r="AO606">
        <v>182908</v>
      </c>
      <c r="AP606">
        <v>182908</v>
      </c>
      <c r="AQ606">
        <v>905111</v>
      </c>
      <c r="AR606">
        <v>1748278</v>
      </c>
      <c r="AS606">
        <v>848730</v>
      </c>
      <c r="AT606">
        <v>81.192190551377891</v>
      </c>
      <c r="AU606">
        <v>17880869</v>
      </c>
      <c r="AV606">
        <v>148.386936185054</v>
      </c>
    </row>
    <row r="607" spans="1:48" x14ac:dyDescent="0.2">
      <c r="A607" t="s">
        <v>254</v>
      </c>
      <c r="B607" t="s">
        <v>88</v>
      </c>
      <c r="C607">
        <v>6738144</v>
      </c>
      <c r="D607">
        <v>1170669</v>
      </c>
      <c r="E607">
        <v>951422</v>
      </c>
      <c r="F607">
        <v>4087470</v>
      </c>
      <c r="G607">
        <v>3208406</v>
      </c>
      <c r="H607">
        <v>-3625034</v>
      </c>
      <c r="I607">
        <v>0.67630320265729749</v>
      </c>
      <c r="L607">
        <v>1171644</v>
      </c>
      <c r="M607">
        <v>1000000</v>
      </c>
      <c r="N607">
        <v>4405030</v>
      </c>
      <c r="O607">
        <v>46507099</v>
      </c>
      <c r="P607">
        <v>29.324822001905559</v>
      </c>
      <c r="Q607">
        <v>530000</v>
      </c>
      <c r="S607" t="s">
        <v>85</v>
      </c>
      <c r="T607" t="s">
        <v>103</v>
      </c>
      <c r="U607" t="s">
        <v>255</v>
      </c>
      <c r="V607" t="s">
        <v>160</v>
      </c>
      <c r="W607" t="s">
        <v>160</v>
      </c>
      <c r="X607" t="s">
        <v>161</v>
      </c>
      <c r="Y607" t="s">
        <v>248</v>
      </c>
      <c r="Z607" t="s">
        <v>163</v>
      </c>
      <c r="AA607" t="s">
        <v>164</v>
      </c>
      <c r="AB607" t="s">
        <v>89</v>
      </c>
      <c r="AC607" t="s">
        <v>256</v>
      </c>
      <c r="AD607">
        <v>4.66788777443759</v>
      </c>
      <c r="AE607">
        <v>314529</v>
      </c>
      <c r="AF607">
        <v>46192570</v>
      </c>
      <c r="AG607">
        <v>36915560</v>
      </c>
      <c r="AH607">
        <v>79.376182978000841</v>
      </c>
      <c r="AI607">
        <v>99.323696797342677</v>
      </c>
      <c r="AK607">
        <v>34.330430196891001</v>
      </c>
      <c r="AL607">
        <v>1049963</v>
      </c>
      <c r="AM607">
        <v>14042588</v>
      </c>
      <c r="AN607">
        <v>13638124</v>
      </c>
      <c r="AO607">
        <v>-1225471</v>
      </c>
      <c r="AP607">
        <v>-1225471</v>
      </c>
      <c r="AQ607">
        <v>-6019151</v>
      </c>
      <c r="AR607">
        <v>283705</v>
      </c>
      <c r="AS607">
        <v>589309</v>
      </c>
      <c r="AU607">
        <v>8030064</v>
      </c>
      <c r="AV607">
        <v>62.581991865791402</v>
      </c>
    </row>
    <row r="608" spans="1:48" x14ac:dyDescent="0.2">
      <c r="A608" t="s">
        <v>260</v>
      </c>
      <c r="B608" t="s">
        <v>50</v>
      </c>
      <c r="C608">
        <v>6589597</v>
      </c>
      <c r="D608">
        <v>0</v>
      </c>
      <c r="E608">
        <v>3100634</v>
      </c>
      <c r="F608">
        <v>3258467</v>
      </c>
      <c r="G608">
        <v>8902413</v>
      </c>
      <c r="H608">
        <v>-15843141</v>
      </c>
      <c r="I608">
        <v>-2.01791815412551</v>
      </c>
      <c r="L608">
        <v>378184</v>
      </c>
      <c r="M608">
        <v>1657723</v>
      </c>
      <c r="N608">
        <v>5237305</v>
      </c>
      <c r="O608">
        <v>126704346</v>
      </c>
      <c r="P608">
        <v>17.13976172530025</v>
      </c>
      <c r="Q608">
        <v>56945</v>
      </c>
      <c r="R608">
        <v>1963730</v>
      </c>
      <c r="S608" t="s">
        <v>63</v>
      </c>
      <c r="T608" t="s">
        <v>103</v>
      </c>
      <c r="U608" t="s">
        <v>261</v>
      </c>
      <c r="V608" t="s">
        <v>160</v>
      </c>
      <c r="W608" t="s">
        <v>160</v>
      </c>
      <c r="X608" t="s">
        <v>161</v>
      </c>
      <c r="Y608" t="s">
        <v>248</v>
      </c>
      <c r="Z608" t="s">
        <v>163</v>
      </c>
      <c r="AA608" t="s">
        <v>164</v>
      </c>
      <c r="AB608" t="s">
        <v>58</v>
      </c>
      <c r="AC608" t="s">
        <v>262</v>
      </c>
      <c r="AD608">
        <v>-38.80040008516454</v>
      </c>
      <c r="AE608">
        <v>-2556790</v>
      </c>
      <c r="AF608">
        <v>129261136</v>
      </c>
      <c r="AG608">
        <v>110259303</v>
      </c>
      <c r="AH608">
        <v>87.020932178601043</v>
      </c>
      <c r="AI608">
        <v>102.0179181541255</v>
      </c>
      <c r="AK608">
        <v>14.586207876124501</v>
      </c>
      <c r="AL608">
        <v>5094869</v>
      </c>
      <c r="AM608">
        <v>27633592</v>
      </c>
      <c r="AN608">
        <v>21716823</v>
      </c>
      <c r="AO608">
        <v>-4819708</v>
      </c>
      <c r="AP608">
        <v>-4819708</v>
      </c>
      <c r="AQ608">
        <v>-1053263</v>
      </c>
      <c r="AR608">
        <v>858047</v>
      </c>
      <c r="AS608">
        <v>2362580</v>
      </c>
      <c r="AT608">
        <v>82.887816943787101</v>
      </c>
      <c r="AU608">
        <v>21080446</v>
      </c>
      <c r="AV608">
        <v>58.710303768334498</v>
      </c>
    </row>
    <row r="609" spans="1:48" x14ac:dyDescent="0.2">
      <c r="A609" t="s">
        <v>263</v>
      </c>
      <c r="B609" t="s">
        <v>49</v>
      </c>
      <c r="C609">
        <v>370989.27</v>
      </c>
      <c r="D609">
        <v>0</v>
      </c>
      <c r="E609">
        <v>0</v>
      </c>
      <c r="F609">
        <v>65835.740000000005</v>
      </c>
      <c r="G609">
        <v>461664.99</v>
      </c>
      <c r="H609">
        <v>-629807.18000000005</v>
      </c>
      <c r="I609">
        <v>11.64203279</v>
      </c>
      <c r="J609">
        <v>964050.4</v>
      </c>
      <c r="K609">
        <v>29.28644491</v>
      </c>
      <c r="M609">
        <v>813030.2</v>
      </c>
      <c r="N609">
        <v>1144845.3700000001</v>
      </c>
      <c r="O609">
        <v>3291797.29</v>
      </c>
      <c r="P609">
        <v>64.820494760000003</v>
      </c>
      <c r="Q609">
        <v>187241.28</v>
      </c>
      <c r="R609">
        <v>22</v>
      </c>
      <c r="T609" t="s">
        <v>103</v>
      </c>
      <c r="U609" t="s">
        <v>264</v>
      </c>
      <c r="V609" t="s">
        <v>160</v>
      </c>
      <c r="W609" t="s">
        <v>160</v>
      </c>
      <c r="X609" t="s">
        <v>161</v>
      </c>
      <c r="Y609" t="s">
        <v>248</v>
      </c>
      <c r="Z609" t="s">
        <v>163</v>
      </c>
      <c r="AA609" t="s">
        <v>164</v>
      </c>
      <c r="AB609" t="s">
        <v>58</v>
      </c>
      <c r="AC609" t="s">
        <v>265</v>
      </c>
      <c r="AD609">
        <v>103.300055</v>
      </c>
      <c r="AE609">
        <v>383232.12</v>
      </c>
      <c r="AF609">
        <v>2908565.17</v>
      </c>
      <c r="AH609">
        <v>45.037051480000002</v>
      </c>
      <c r="AI609">
        <v>88.357967209999998</v>
      </c>
      <c r="AJ609">
        <v>812947.18</v>
      </c>
      <c r="AK609">
        <v>141.70022299999999</v>
      </c>
      <c r="AL609">
        <v>523008.28</v>
      </c>
      <c r="AM609">
        <v>2133759.29</v>
      </c>
      <c r="AN609">
        <v>2133759.29</v>
      </c>
      <c r="AO609">
        <v>229378.51</v>
      </c>
      <c r="AU609">
        <v>1774652.55</v>
      </c>
      <c r="AV609">
        <v>219.65294940000001</v>
      </c>
    </row>
    <row r="610" spans="1:48" x14ac:dyDescent="0.2">
      <c r="A610" t="s">
        <v>263</v>
      </c>
      <c r="B610" t="s">
        <v>76</v>
      </c>
      <c r="C610">
        <v>141706</v>
      </c>
      <c r="H610">
        <v>-610654</v>
      </c>
      <c r="I610">
        <v>13.437086714131199</v>
      </c>
      <c r="N610">
        <v>1604239</v>
      </c>
      <c r="O610">
        <v>3506199</v>
      </c>
      <c r="P610">
        <v>67.891982172147095</v>
      </c>
      <c r="T610" t="s">
        <v>103</v>
      </c>
      <c r="U610" t="s">
        <v>264</v>
      </c>
      <c r="V610" t="s">
        <v>160</v>
      </c>
      <c r="W610" t="s">
        <v>160</v>
      </c>
      <c r="X610" t="s">
        <v>161</v>
      </c>
      <c r="Y610" t="s">
        <v>248</v>
      </c>
      <c r="Z610" t="s">
        <v>163</v>
      </c>
      <c r="AA610" t="s">
        <v>164</v>
      </c>
      <c r="AB610" t="s">
        <v>58</v>
      </c>
      <c r="AC610" t="s">
        <v>265</v>
      </c>
      <c r="AD610">
        <v>332.47074929784202</v>
      </c>
      <c r="AE610">
        <v>471131</v>
      </c>
      <c r="AF610">
        <v>3035069</v>
      </c>
      <c r="AH610">
        <v>43.1225951521862</v>
      </c>
      <c r="AI610">
        <v>86.562941806782803</v>
      </c>
      <c r="AK610">
        <v>190.28431973045801</v>
      </c>
      <c r="AM610">
        <v>2380428</v>
      </c>
      <c r="AN610">
        <v>2380428</v>
      </c>
      <c r="AO610">
        <v>339477</v>
      </c>
      <c r="AP610">
        <v>339477</v>
      </c>
      <c r="AQ610">
        <v>288688</v>
      </c>
      <c r="AU610">
        <v>2214893</v>
      </c>
      <c r="AV610">
        <v>262.71609640505699</v>
      </c>
    </row>
    <row r="611" spans="1:48" x14ac:dyDescent="0.2">
      <c r="A611" t="s">
        <v>263</v>
      </c>
      <c r="B611" t="s">
        <v>60</v>
      </c>
      <c r="C611">
        <v>201933</v>
      </c>
      <c r="F611">
        <v>348801</v>
      </c>
      <c r="G611">
        <v>203369</v>
      </c>
      <c r="H611">
        <v>356159</v>
      </c>
      <c r="I611">
        <v>5.3685107479875898</v>
      </c>
      <c r="M611">
        <v>1047808</v>
      </c>
      <c r="N611">
        <v>2682969</v>
      </c>
      <c r="O611">
        <v>3693203</v>
      </c>
      <c r="P611">
        <v>67.145916430805499</v>
      </c>
      <c r="Q611">
        <v>83933</v>
      </c>
      <c r="R611">
        <v>4769</v>
      </c>
      <c r="T611" t="s">
        <v>103</v>
      </c>
      <c r="U611" t="s">
        <v>264</v>
      </c>
      <c r="V611" t="s">
        <v>160</v>
      </c>
      <c r="W611" t="s">
        <v>160</v>
      </c>
      <c r="X611" t="s">
        <v>161</v>
      </c>
      <c r="Y611" t="s">
        <v>248</v>
      </c>
      <c r="Z611" t="s">
        <v>163</v>
      </c>
      <c r="AA611" t="s">
        <v>164</v>
      </c>
      <c r="AB611" t="s">
        <v>58</v>
      </c>
      <c r="AC611" t="s">
        <v>265</v>
      </c>
      <c r="AD611">
        <v>98.186032000713098</v>
      </c>
      <c r="AE611">
        <v>198270</v>
      </c>
      <c r="AF611">
        <v>3494932</v>
      </c>
      <c r="AG611">
        <v>1821083</v>
      </c>
      <c r="AH611">
        <v>49.309041501374303</v>
      </c>
      <c r="AI611">
        <v>94.631462175244593</v>
      </c>
      <c r="AK611">
        <v>276.36269890229602</v>
      </c>
      <c r="AL611">
        <v>615866</v>
      </c>
      <c r="AM611">
        <v>2586502</v>
      </c>
      <c r="AN611">
        <v>2479835</v>
      </c>
      <c r="AO611">
        <v>89921</v>
      </c>
      <c r="AP611">
        <v>89921</v>
      </c>
      <c r="AQ611">
        <v>-97169</v>
      </c>
      <c r="AR611">
        <v>251956</v>
      </c>
      <c r="AS611">
        <v>30000</v>
      </c>
      <c r="AU611">
        <v>2326810</v>
      </c>
      <c r="AV611">
        <v>239.676079534595</v>
      </c>
    </row>
    <row r="612" spans="1:48" x14ac:dyDescent="0.2">
      <c r="A612" t="s">
        <v>263</v>
      </c>
      <c r="B612" t="s">
        <v>114</v>
      </c>
      <c r="C612">
        <v>266731</v>
      </c>
      <c r="F612">
        <v>345218</v>
      </c>
      <c r="G612">
        <v>294381</v>
      </c>
      <c r="H612">
        <v>34347</v>
      </c>
      <c r="I612">
        <v>6.5949799779358003</v>
      </c>
      <c r="M612">
        <v>6643</v>
      </c>
      <c r="N612">
        <v>2689838</v>
      </c>
      <c r="O612">
        <v>3719147</v>
      </c>
      <c r="P612">
        <v>61.694119646252197</v>
      </c>
      <c r="Q612">
        <v>44745</v>
      </c>
      <c r="R612">
        <v>181</v>
      </c>
      <c r="T612" t="s">
        <v>103</v>
      </c>
      <c r="U612" t="s">
        <v>264</v>
      </c>
      <c r="V612" t="s">
        <v>160</v>
      </c>
      <c r="W612" t="s">
        <v>160</v>
      </c>
      <c r="X612" t="s">
        <v>161</v>
      </c>
      <c r="Y612" t="s">
        <v>248</v>
      </c>
      <c r="Z612" t="s">
        <v>163</v>
      </c>
      <c r="AA612" t="s">
        <v>164</v>
      </c>
      <c r="AB612" t="s">
        <v>58</v>
      </c>
      <c r="AC612" t="s">
        <v>265</v>
      </c>
      <c r="AD612">
        <v>91.956690448429299</v>
      </c>
      <c r="AE612">
        <v>245277</v>
      </c>
      <c r="AF612">
        <v>3641997</v>
      </c>
      <c r="AG612">
        <v>1768640</v>
      </c>
      <c r="AH612">
        <v>47.554990431945797</v>
      </c>
      <c r="AI612">
        <v>97.925599606576498</v>
      </c>
      <c r="AK612">
        <v>265.88206415326499</v>
      </c>
      <c r="AL612">
        <v>1315096</v>
      </c>
      <c r="AM612">
        <v>2357262</v>
      </c>
      <c r="AN612">
        <v>2294495</v>
      </c>
      <c r="AO612">
        <v>88416</v>
      </c>
      <c r="AP612">
        <v>88416</v>
      </c>
      <c r="AQ612">
        <v>225016</v>
      </c>
      <c r="AR612">
        <v>322324</v>
      </c>
      <c r="AS612">
        <v>28674</v>
      </c>
      <c r="AU612">
        <v>2655491</v>
      </c>
      <c r="AV612">
        <v>262.48697074709298</v>
      </c>
    </row>
    <row r="613" spans="1:48" x14ac:dyDescent="0.2">
      <c r="A613" t="s">
        <v>266</v>
      </c>
      <c r="B613" t="s">
        <v>95</v>
      </c>
      <c r="C613">
        <v>650897</v>
      </c>
      <c r="F613">
        <v>210308</v>
      </c>
      <c r="G613">
        <v>288390</v>
      </c>
      <c r="H613">
        <v>-1113232</v>
      </c>
      <c r="I613">
        <v>2.2596862706988299</v>
      </c>
      <c r="L613">
        <v>18269</v>
      </c>
      <c r="M613">
        <v>70578</v>
      </c>
      <c r="N613">
        <v>2247544</v>
      </c>
      <c r="O613">
        <v>19839524</v>
      </c>
      <c r="P613">
        <v>5.0429334897349296</v>
      </c>
      <c r="Q613">
        <v>2890</v>
      </c>
      <c r="R613">
        <v>28618</v>
      </c>
      <c r="S613" t="s">
        <v>49</v>
      </c>
      <c r="T613" t="s">
        <v>103</v>
      </c>
      <c r="U613" t="s">
        <v>267</v>
      </c>
      <c r="V613" t="s">
        <v>268</v>
      </c>
      <c r="W613" t="s">
        <v>160</v>
      </c>
      <c r="X613" t="s">
        <v>161</v>
      </c>
      <c r="Y613" t="s">
        <v>269</v>
      </c>
      <c r="Z613" t="s">
        <v>163</v>
      </c>
      <c r="AA613" t="s">
        <v>164</v>
      </c>
      <c r="AB613" t="s">
        <v>58</v>
      </c>
      <c r="AC613" t="s">
        <v>270</v>
      </c>
      <c r="AD613">
        <v>68.875874370292095</v>
      </c>
      <c r="AE613">
        <v>448311</v>
      </c>
      <c r="AF613">
        <v>19391213</v>
      </c>
      <c r="AG613">
        <v>16314216</v>
      </c>
      <c r="AH613">
        <v>82.230884168390304</v>
      </c>
      <c r="AI613">
        <v>97.740313729301207</v>
      </c>
      <c r="AK613">
        <v>41.725901314167402</v>
      </c>
      <c r="AL613">
        <v>6320</v>
      </c>
      <c r="AM613">
        <v>1579758</v>
      </c>
      <c r="AN613">
        <v>1000494</v>
      </c>
      <c r="AO613">
        <v>65591</v>
      </c>
      <c r="AP613">
        <v>65591</v>
      </c>
      <c r="AQ613">
        <v>668921</v>
      </c>
      <c r="AR613">
        <v>735913</v>
      </c>
      <c r="AS613">
        <v>218472</v>
      </c>
      <c r="AT613">
        <v>93.535537405809606</v>
      </c>
      <c r="AU613">
        <v>3360776</v>
      </c>
      <c r="AV613">
        <v>62.393175713143897</v>
      </c>
    </row>
    <row r="614" spans="1:48" x14ac:dyDescent="0.2">
      <c r="A614" t="s">
        <v>266</v>
      </c>
      <c r="B614" t="s">
        <v>60</v>
      </c>
      <c r="C614">
        <v>292789</v>
      </c>
      <c r="D614">
        <v>26921</v>
      </c>
      <c r="F614">
        <v>136635</v>
      </c>
      <c r="G614">
        <v>1047764</v>
      </c>
      <c r="H614">
        <v>-1349955</v>
      </c>
      <c r="I614">
        <v>2.3735135692184701</v>
      </c>
      <c r="M614">
        <v>86887</v>
      </c>
      <c r="N614">
        <v>2311067</v>
      </c>
      <c r="O614">
        <v>21085997</v>
      </c>
      <c r="P614">
        <v>7.0732865986844304</v>
      </c>
      <c r="Q614">
        <v>11070</v>
      </c>
      <c r="R614">
        <v>76168</v>
      </c>
      <c r="S614" t="s">
        <v>49</v>
      </c>
      <c r="T614" t="s">
        <v>103</v>
      </c>
      <c r="U614" t="s">
        <v>267</v>
      </c>
      <c r="V614" t="s">
        <v>268</v>
      </c>
      <c r="W614" t="s">
        <v>160</v>
      </c>
      <c r="X614" t="s">
        <v>161</v>
      </c>
      <c r="Y614" t="s">
        <v>269</v>
      </c>
      <c r="Z614" t="s">
        <v>163</v>
      </c>
      <c r="AA614" t="s">
        <v>164</v>
      </c>
      <c r="AB614" t="s">
        <v>58</v>
      </c>
      <c r="AC614" t="s">
        <v>270</v>
      </c>
      <c r="AD614">
        <v>170.93504195854399</v>
      </c>
      <c r="AE614">
        <v>500479</v>
      </c>
      <c r="AF614">
        <v>20585518</v>
      </c>
      <c r="AG614">
        <v>16200916</v>
      </c>
      <c r="AH614">
        <v>76.832582305688504</v>
      </c>
      <c r="AI614">
        <v>97.626486430781497</v>
      </c>
      <c r="AK614">
        <v>40.415991475172</v>
      </c>
      <c r="AL614">
        <v>6715</v>
      </c>
      <c r="AM614">
        <v>1976442</v>
      </c>
      <c r="AN614">
        <v>1491473</v>
      </c>
      <c r="AO614">
        <v>194080</v>
      </c>
      <c r="AP614">
        <v>194080</v>
      </c>
      <c r="AQ614">
        <v>451088</v>
      </c>
      <c r="AR614">
        <v>209864</v>
      </c>
      <c r="AS614">
        <v>374418</v>
      </c>
      <c r="AT614">
        <v>92.587078038352402</v>
      </c>
      <c r="AU614">
        <v>3661022</v>
      </c>
      <c r="AV614">
        <v>64.024034760747796</v>
      </c>
    </row>
    <row r="615" spans="1:48" x14ac:dyDescent="0.2">
      <c r="A615" t="s">
        <v>277</v>
      </c>
      <c r="B615" t="s">
        <v>76</v>
      </c>
      <c r="C615">
        <v>12236118</v>
      </c>
      <c r="H615">
        <v>-12835313</v>
      </c>
      <c r="I615">
        <v>3.6950294382801698</v>
      </c>
      <c r="N615">
        <v>28142205</v>
      </c>
      <c r="O615">
        <v>188367322</v>
      </c>
      <c r="P615">
        <v>16.976996147983701</v>
      </c>
      <c r="S615" t="s">
        <v>63</v>
      </c>
      <c r="T615" t="s">
        <v>51</v>
      </c>
      <c r="U615" t="s">
        <v>278</v>
      </c>
      <c r="V615" t="s">
        <v>279</v>
      </c>
      <c r="W615" t="s">
        <v>131</v>
      </c>
      <c r="X615" t="s">
        <v>132</v>
      </c>
      <c r="Y615" t="s">
        <v>280</v>
      </c>
      <c r="Z615" t="s">
        <v>134</v>
      </c>
      <c r="AA615" t="s">
        <v>135</v>
      </c>
      <c r="AB615" t="s">
        <v>58</v>
      </c>
      <c r="AC615" t="s">
        <v>281</v>
      </c>
      <c r="AD615">
        <v>56.882648565500901</v>
      </c>
      <c r="AE615">
        <v>6960228</v>
      </c>
      <c r="AF615">
        <v>181407094</v>
      </c>
      <c r="AH615">
        <v>82.822552947904597</v>
      </c>
      <c r="AI615">
        <v>96.304970561719799</v>
      </c>
      <c r="AK615">
        <v>55.847836909839899</v>
      </c>
      <c r="AM615">
        <v>31979113</v>
      </c>
      <c r="AN615">
        <v>31979113</v>
      </c>
      <c r="AO615">
        <v>3481773</v>
      </c>
      <c r="AP615">
        <v>3481773</v>
      </c>
      <c r="AQ615">
        <v>3859557</v>
      </c>
      <c r="AT615">
        <v>83.197573634808606</v>
      </c>
      <c r="AU615">
        <v>40977518</v>
      </c>
      <c r="AV615">
        <v>81.3193473018205</v>
      </c>
    </row>
    <row r="616" spans="1:48" x14ac:dyDescent="0.2">
      <c r="A616" t="s">
        <v>277</v>
      </c>
      <c r="B616" t="s">
        <v>86</v>
      </c>
      <c r="C616">
        <v>14922084</v>
      </c>
      <c r="H616">
        <v>-12210958</v>
      </c>
      <c r="I616">
        <v>3.5927090744751999</v>
      </c>
      <c r="N616">
        <v>33120544</v>
      </c>
      <c r="O616">
        <v>189802844</v>
      </c>
      <c r="P616">
        <v>15.4596276755474</v>
      </c>
      <c r="S616" t="s">
        <v>63</v>
      </c>
      <c r="T616" t="s">
        <v>51</v>
      </c>
      <c r="U616" t="s">
        <v>278</v>
      </c>
      <c r="V616" t="s">
        <v>279</v>
      </c>
      <c r="W616" t="s">
        <v>131</v>
      </c>
      <c r="X616" t="s">
        <v>132</v>
      </c>
      <c r="Y616" t="s">
        <v>280</v>
      </c>
      <c r="Z616" t="s">
        <v>134</v>
      </c>
      <c r="AA616" t="s">
        <v>135</v>
      </c>
      <c r="AB616" t="s">
        <v>58</v>
      </c>
      <c r="AC616" t="s">
        <v>281</v>
      </c>
      <c r="AD616">
        <v>45.6977993154307</v>
      </c>
      <c r="AE616">
        <v>6819064</v>
      </c>
      <c r="AF616">
        <v>182983781</v>
      </c>
      <c r="AH616">
        <v>82.304471686420001</v>
      </c>
      <c r="AI616">
        <v>96.407291452387298</v>
      </c>
      <c r="AK616">
        <v>65.160943635999999</v>
      </c>
      <c r="AM616">
        <v>29342813</v>
      </c>
      <c r="AN616">
        <v>29342813</v>
      </c>
      <c r="AO616">
        <v>2945703</v>
      </c>
      <c r="AP616">
        <v>2945703</v>
      </c>
      <c r="AQ616">
        <v>1767346</v>
      </c>
      <c r="AT616">
        <v>83.2616363498596</v>
      </c>
      <c r="AU616">
        <v>45331502</v>
      </c>
      <c r="AV616">
        <v>89.184629537999996</v>
      </c>
    </row>
    <row r="617" spans="1:48" x14ac:dyDescent="0.2">
      <c r="A617" t="s">
        <v>277</v>
      </c>
      <c r="B617" t="s">
        <v>60</v>
      </c>
      <c r="C617">
        <v>30161999</v>
      </c>
      <c r="D617">
        <v>1551033</v>
      </c>
      <c r="E617">
        <v>1468340</v>
      </c>
      <c r="F617">
        <v>8457588</v>
      </c>
      <c r="G617">
        <v>9726545</v>
      </c>
      <c r="H617">
        <v>-11532082</v>
      </c>
      <c r="I617">
        <v>4.2875206000807502</v>
      </c>
      <c r="L617">
        <v>229452</v>
      </c>
      <c r="M617">
        <v>3869395</v>
      </c>
      <c r="N617">
        <v>36170795</v>
      </c>
      <c r="O617">
        <v>197869370</v>
      </c>
      <c r="P617">
        <v>17.116410690548001</v>
      </c>
      <c r="Q617">
        <v>1158412</v>
      </c>
      <c r="R617">
        <v>2044808</v>
      </c>
      <c r="S617" t="s">
        <v>63</v>
      </c>
      <c r="T617" t="s">
        <v>51</v>
      </c>
      <c r="U617" t="s">
        <v>278</v>
      </c>
      <c r="V617" t="s">
        <v>279</v>
      </c>
      <c r="W617" t="s">
        <v>131</v>
      </c>
      <c r="X617" t="s">
        <v>132</v>
      </c>
      <c r="Y617" t="s">
        <v>280</v>
      </c>
      <c r="Z617" t="s">
        <v>134</v>
      </c>
      <c r="AA617" t="s">
        <v>135</v>
      </c>
      <c r="AB617" t="s">
        <v>58</v>
      </c>
      <c r="AC617" t="s">
        <v>281</v>
      </c>
      <c r="AD617">
        <v>28.127081364865798</v>
      </c>
      <c r="AE617">
        <v>8483690</v>
      </c>
      <c r="AF617">
        <v>189385680</v>
      </c>
      <c r="AG617">
        <v>160248365</v>
      </c>
      <c r="AH617">
        <v>80.986948611601704</v>
      </c>
      <c r="AI617">
        <v>95.712479399919204</v>
      </c>
      <c r="AK617">
        <v>68.756445577088996</v>
      </c>
      <c r="AL617">
        <v>2811573</v>
      </c>
      <c r="AM617">
        <v>45895176</v>
      </c>
      <c r="AN617">
        <v>33868134</v>
      </c>
      <c r="AO617">
        <v>4512516</v>
      </c>
      <c r="AP617">
        <v>4512516</v>
      </c>
      <c r="AQ617">
        <v>1641521</v>
      </c>
      <c r="AR617">
        <v>2231806</v>
      </c>
      <c r="AS617">
        <v>12346224</v>
      </c>
      <c r="AT617">
        <v>82.820778299882406</v>
      </c>
      <c r="AU617">
        <v>47702877</v>
      </c>
      <c r="AV617">
        <v>90.677583014724206</v>
      </c>
    </row>
    <row r="618" spans="1:48" x14ac:dyDescent="0.2">
      <c r="A618" t="s">
        <v>277</v>
      </c>
      <c r="B618" t="s">
        <v>50</v>
      </c>
      <c r="C618">
        <v>18834365</v>
      </c>
      <c r="D618">
        <v>3060740</v>
      </c>
      <c r="E618">
        <v>3316320</v>
      </c>
      <c r="F618">
        <v>6421352</v>
      </c>
      <c r="G618">
        <v>13956470</v>
      </c>
      <c r="H618">
        <v>-28671121</v>
      </c>
      <c r="I618">
        <v>3.9187641467151249</v>
      </c>
      <c r="L618">
        <v>1800</v>
      </c>
      <c r="M618">
        <v>4413375</v>
      </c>
      <c r="N618">
        <v>40364528</v>
      </c>
      <c r="O618">
        <v>229430470</v>
      </c>
      <c r="P618">
        <v>19.696767391009569</v>
      </c>
      <c r="Q618">
        <v>551557</v>
      </c>
      <c r="R618">
        <v>2166258</v>
      </c>
      <c r="S618" t="s">
        <v>63</v>
      </c>
      <c r="T618" t="s">
        <v>51</v>
      </c>
      <c r="U618" t="s">
        <v>278</v>
      </c>
      <c r="V618" t="s">
        <v>279</v>
      </c>
      <c r="W618" t="s">
        <v>131</v>
      </c>
      <c r="X618" t="s">
        <v>132</v>
      </c>
      <c r="Y618" t="s">
        <v>280</v>
      </c>
      <c r="Z618" t="s">
        <v>134</v>
      </c>
      <c r="AA618" t="s">
        <v>135</v>
      </c>
      <c r="AB618" t="s">
        <v>58</v>
      </c>
      <c r="AC618" t="s">
        <v>281</v>
      </c>
      <c r="AD618">
        <v>47.736353203306827</v>
      </c>
      <c r="AE618">
        <v>8990839</v>
      </c>
      <c r="AF618">
        <v>220439632</v>
      </c>
      <c r="AG618">
        <v>183237019</v>
      </c>
      <c r="AH618">
        <v>79.866034794768098</v>
      </c>
      <c r="AI618">
        <v>96.081236289146759</v>
      </c>
      <c r="AK618">
        <v>65.919317448325302</v>
      </c>
      <c r="AL618">
        <v>9251897</v>
      </c>
      <c r="AM618">
        <v>55176043</v>
      </c>
      <c r="AN618">
        <v>45190386</v>
      </c>
      <c r="AO618">
        <v>3637475</v>
      </c>
      <c r="AP618">
        <v>3637475</v>
      </c>
      <c r="AQ618">
        <v>-590158</v>
      </c>
      <c r="AR618">
        <v>5577957</v>
      </c>
      <c r="AS618">
        <v>6458317</v>
      </c>
      <c r="AT618">
        <v>80.873817763083693</v>
      </c>
      <c r="AU618">
        <v>69035649</v>
      </c>
      <c r="AV618">
        <v>112.742129963273</v>
      </c>
    </row>
    <row r="619" spans="1:48" x14ac:dyDescent="0.2">
      <c r="A619" t="s">
        <v>282</v>
      </c>
      <c r="B619" t="s">
        <v>87</v>
      </c>
      <c r="C619">
        <v>59594</v>
      </c>
      <c r="D619">
        <v>288445</v>
      </c>
      <c r="E619">
        <v>151146</v>
      </c>
      <c r="F619">
        <v>444814</v>
      </c>
      <c r="G619">
        <v>353340</v>
      </c>
      <c r="H619">
        <v>-627329</v>
      </c>
      <c r="I619">
        <v>29.868158074934701</v>
      </c>
      <c r="L619">
        <v>0</v>
      </c>
      <c r="M619">
        <v>1614198</v>
      </c>
      <c r="N619">
        <v>6567775</v>
      </c>
      <c r="O619">
        <v>5968587</v>
      </c>
      <c r="P619">
        <v>68.417432802772296</v>
      </c>
      <c r="Q619">
        <v>40640</v>
      </c>
      <c r="R619">
        <v>4000</v>
      </c>
      <c r="T619" t="s">
        <v>167</v>
      </c>
      <c r="U619" t="s">
        <v>283</v>
      </c>
      <c r="V619" t="s">
        <v>284</v>
      </c>
      <c r="W619" t="s">
        <v>285</v>
      </c>
      <c r="X619" t="s">
        <v>286</v>
      </c>
      <c r="Y619" t="s">
        <v>287</v>
      </c>
      <c r="Z619" t="s">
        <v>288</v>
      </c>
      <c r="AA619" t="s">
        <v>289</v>
      </c>
      <c r="AB619" t="s">
        <v>58</v>
      </c>
      <c r="AC619" t="s">
        <v>290</v>
      </c>
      <c r="AD619">
        <v>2991.4202772091198</v>
      </c>
      <c r="AE619">
        <v>1782707</v>
      </c>
      <c r="AF619">
        <v>4185881</v>
      </c>
      <c r="AG619">
        <v>2236765</v>
      </c>
      <c r="AH619">
        <v>37.475620276624902</v>
      </c>
      <c r="AI619">
        <v>70.131858679449607</v>
      </c>
      <c r="AK619">
        <v>564.85098358027903</v>
      </c>
      <c r="AL619">
        <v>814247</v>
      </c>
      <c r="AM619">
        <v>3795016</v>
      </c>
      <c r="AN619">
        <v>4083554</v>
      </c>
      <c r="AO619">
        <v>1703182</v>
      </c>
      <c r="AP619">
        <v>1703182</v>
      </c>
      <c r="AQ619">
        <v>906621</v>
      </c>
      <c r="AR619">
        <v>35000</v>
      </c>
      <c r="AS619">
        <v>49186</v>
      </c>
      <c r="AU619">
        <v>7195104</v>
      </c>
      <c r="AV619">
        <v>618.80341079930395</v>
      </c>
    </row>
    <row r="620" spans="1:48" x14ac:dyDescent="0.2">
      <c r="A620" t="s">
        <v>294</v>
      </c>
      <c r="B620" t="s">
        <v>63</v>
      </c>
      <c r="C620">
        <v>6885365.2800000003</v>
      </c>
      <c r="D620">
        <v>0</v>
      </c>
      <c r="E620">
        <v>0</v>
      </c>
      <c r="F620">
        <v>3716493.11</v>
      </c>
      <c r="G620">
        <v>912185.55</v>
      </c>
      <c r="I620">
        <v>7.7295099315404503</v>
      </c>
      <c r="J620">
        <v>16239225.85</v>
      </c>
      <c r="K620">
        <v>41.423446060003798</v>
      </c>
      <c r="L620">
        <v>1491819.3</v>
      </c>
      <c r="M620">
        <v>4596989.1900000004</v>
      </c>
      <c r="N620">
        <v>18894752.09</v>
      </c>
      <c r="O620">
        <v>39202981.390000001</v>
      </c>
      <c r="P620">
        <v>55.725607250811201</v>
      </c>
      <c r="Q620">
        <v>963819.62</v>
      </c>
      <c r="R620">
        <v>4754.5</v>
      </c>
      <c r="S620" t="s">
        <v>102</v>
      </c>
      <c r="U620" t="s">
        <v>295</v>
      </c>
      <c r="V620" t="s">
        <v>284</v>
      </c>
      <c r="W620" t="s">
        <v>285</v>
      </c>
      <c r="X620" t="s">
        <v>286</v>
      </c>
      <c r="Y620" t="s">
        <v>287</v>
      </c>
      <c r="Z620" t="s">
        <v>288</v>
      </c>
      <c r="AA620" t="s">
        <v>289</v>
      </c>
      <c r="AB620" t="s">
        <v>58</v>
      </c>
      <c r="AC620" t="s">
        <v>296</v>
      </c>
      <c r="AD620">
        <v>44.0092604643919</v>
      </c>
      <c r="AE620">
        <v>3030198.3400000101</v>
      </c>
      <c r="AF620">
        <v>36172718.829999998</v>
      </c>
      <c r="AH620">
        <v>39.516092987641002</v>
      </c>
      <c r="AI620">
        <v>92.270326254387896</v>
      </c>
      <c r="AJ620">
        <v>6902079.0700000096</v>
      </c>
      <c r="AK620">
        <v>188.045327318848</v>
      </c>
      <c r="AL620">
        <v>3806631.95</v>
      </c>
      <c r="AM620">
        <v>21846099.440000001</v>
      </c>
      <c r="AN620">
        <v>21846099.440000001</v>
      </c>
      <c r="AO620">
        <v>1993858.22000001</v>
      </c>
      <c r="AR620">
        <v>2416555.4700000002</v>
      </c>
      <c r="AS620">
        <v>2902317.53</v>
      </c>
      <c r="AU620">
        <v>30374501.48</v>
      </c>
      <c r="AV620">
        <v>302.294681917334</v>
      </c>
    </row>
    <row r="621" spans="1:48" x14ac:dyDescent="0.2">
      <c r="A621" t="s">
        <v>294</v>
      </c>
      <c r="B621" t="s">
        <v>84</v>
      </c>
      <c r="C621">
        <v>8972738.75</v>
      </c>
      <c r="D621">
        <v>0</v>
      </c>
      <c r="E621">
        <v>0</v>
      </c>
      <c r="F621">
        <v>8675550.1999999993</v>
      </c>
      <c r="G621">
        <v>977977.41</v>
      </c>
      <c r="I621">
        <v>4.1609571462147201</v>
      </c>
      <c r="J621">
        <v>13481316.939999999</v>
      </c>
      <c r="K621">
        <v>11.755476074002599</v>
      </c>
      <c r="L621">
        <v>2227281.19</v>
      </c>
      <c r="M621">
        <v>5429214.7000000002</v>
      </c>
      <c r="N621">
        <v>20589315.91</v>
      </c>
      <c r="O621">
        <v>114681165.23</v>
      </c>
      <c r="P621">
        <v>22.0523336934009</v>
      </c>
      <c r="Q621">
        <v>849548.1</v>
      </c>
      <c r="S621" t="s">
        <v>102</v>
      </c>
      <c r="U621" t="s">
        <v>295</v>
      </c>
      <c r="V621" t="s">
        <v>284</v>
      </c>
      <c r="W621" t="s">
        <v>285</v>
      </c>
      <c r="X621" t="s">
        <v>286</v>
      </c>
      <c r="Y621" t="s">
        <v>287</v>
      </c>
      <c r="Z621" t="s">
        <v>288</v>
      </c>
      <c r="AA621" t="s">
        <v>289</v>
      </c>
      <c r="AB621" t="s">
        <v>58</v>
      </c>
      <c r="AC621" t="s">
        <v>296</v>
      </c>
      <c r="AD621">
        <v>53.181467475579801</v>
      </c>
      <c r="AE621">
        <v>4771834.1399999997</v>
      </c>
      <c r="AF621">
        <v>109909331.09</v>
      </c>
      <c r="AH621">
        <v>75.235441466746906</v>
      </c>
      <c r="AI621">
        <v>95.839042853785301</v>
      </c>
      <c r="AJ621">
        <v>7394126.6200000001</v>
      </c>
      <c r="AK621">
        <v>67.438803003272895</v>
      </c>
      <c r="AL621">
        <v>4773482.96</v>
      </c>
      <c r="AM621">
        <v>25289873.239999998</v>
      </c>
      <c r="AN621">
        <v>25289873.239999998</v>
      </c>
      <c r="AO621">
        <v>3624906.77</v>
      </c>
      <c r="AR621">
        <v>827110.29</v>
      </c>
      <c r="AS621">
        <v>1451492.97</v>
      </c>
      <c r="AT621">
        <v>83.793746738525996</v>
      </c>
      <c r="AU621">
        <v>28838150.079999998</v>
      </c>
      <c r="AV621">
        <v>94.457257867385593</v>
      </c>
    </row>
    <row r="622" spans="1:48" x14ac:dyDescent="0.2">
      <c r="A622" t="s">
        <v>300</v>
      </c>
      <c r="B622" t="s">
        <v>62</v>
      </c>
      <c r="C622">
        <v>8898087.9100000001</v>
      </c>
      <c r="D622">
        <v>4755849.62</v>
      </c>
      <c r="E622">
        <v>119217.5</v>
      </c>
      <c r="F622">
        <v>5172442.9400000004</v>
      </c>
      <c r="G622">
        <v>5367910.3099999996</v>
      </c>
      <c r="I622">
        <v>1.356883047</v>
      </c>
      <c r="J622">
        <v>23434592.59</v>
      </c>
      <c r="K622">
        <v>20.81281208</v>
      </c>
      <c r="L622">
        <v>2877585.8</v>
      </c>
      <c r="M622">
        <v>3218150.63</v>
      </c>
      <c r="N622">
        <v>16286942.9</v>
      </c>
      <c r="O622">
        <v>112596954.7</v>
      </c>
      <c r="P622">
        <v>32.767691960000001</v>
      </c>
      <c r="Q622">
        <v>2982409.39</v>
      </c>
      <c r="R622">
        <v>500536.53</v>
      </c>
      <c r="S622" t="s">
        <v>63</v>
      </c>
      <c r="T622" t="s">
        <v>167</v>
      </c>
      <c r="U622" t="s">
        <v>301</v>
      </c>
      <c r="V622" t="s">
        <v>285</v>
      </c>
      <c r="W622" t="s">
        <v>285</v>
      </c>
      <c r="X622" t="s">
        <v>286</v>
      </c>
      <c r="Y622" t="s">
        <v>302</v>
      </c>
      <c r="Z622" t="s">
        <v>288</v>
      </c>
      <c r="AA622" t="s">
        <v>289</v>
      </c>
      <c r="AB622" t="s">
        <v>58</v>
      </c>
      <c r="AC622" t="s">
        <v>303</v>
      </c>
      <c r="AD622">
        <v>17.17008199</v>
      </c>
      <c r="AE622">
        <v>1527808.99</v>
      </c>
      <c r="AF622">
        <v>111065398.7</v>
      </c>
      <c r="AH622">
        <v>72.082260489999996</v>
      </c>
      <c r="AI622">
        <v>98.639789100000002</v>
      </c>
      <c r="AJ622">
        <v>5707095.0899999999</v>
      </c>
      <c r="AK622">
        <v>52.791414019999998</v>
      </c>
      <c r="AL622">
        <v>1774895.43</v>
      </c>
      <c r="AM622">
        <v>36895423.280000001</v>
      </c>
      <c r="AN622">
        <v>36895423.280000001</v>
      </c>
      <c r="AR622">
        <v>5224207.01</v>
      </c>
      <c r="AS622">
        <v>1694143.65</v>
      </c>
      <c r="AT622">
        <v>70.413660153206393</v>
      </c>
      <c r="AU622">
        <v>28165915.879999999</v>
      </c>
      <c r="AV622">
        <v>91.295127370000003</v>
      </c>
    </row>
    <row r="623" spans="1:48" x14ac:dyDescent="0.2">
      <c r="A623" t="s">
        <v>300</v>
      </c>
      <c r="B623" t="s">
        <v>85</v>
      </c>
      <c r="C623">
        <v>6158198</v>
      </c>
      <c r="H623">
        <v>-9263090</v>
      </c>
      <c r="I623">
        <v>1.2893527868568899</v>
      </c>
      <c r="N623">
        <v>14632577</v>
      </c>
      <c r="O623">
        <v>110125174</v>
      </c>
      <c r="P623">
        <v>31.312908527163799</v>
      </c>
      <c r="S623" t="s">
        <v>63</v>
      </c>
      <c r="T623" t="s">
        <v>167</v>
      </c>
      <c r="U623" t="s">
        <v>301</v>
      </c>
      <c r="V623" t="s">
        <v>285</v>
      </c>
      <c r="W623" t="s">
        <v>285</v>
      </c>
      <c r="X623" t="s">
        <v>286</v>
      </c>
      <c r="Y623" t="s">
        <v>302</v>
      </c>
      <c r="Z623" t="s">
        <v>288</v>
      </c>
      <c r="AA623" t="s">
        <v>289</v>
      </c>
      <c r="AB623" t="s">
        <v>58</v>
      </c>
      <c r="AC623" t="s">
        <v>303</v>
      </c>
      <c r="AD623">
        <v>23.057102093826799</v>
      </c>
      <c r="AE623">
        <v>1419902</v>
      </c>
      <c r="AF623">
        <v>108705272</v>
      </c>
      <c r="AH623">
        <v>74.210733142632805</v>
      </c>
      <c r="AI623">
        <v>98.710647213143105</v>
      </c>
      <c r="AK623">
        <v>48</v>
      </c>
      <c r="AN623">
        <v>34483395</v>
      </c>
      <c r="AT623">
        <v>70.841259345097299</v>
      </c>
      <c r="AU623">
        <v>23895667</v>
      </c>
      <c r="AV623">
        <v>79</v>
      </c>
    </row>
    <row r="624" spans="1:48" x14ac:dyDescent="0.2">
      <c r="A624" t="s">
        <v>300</v>
      </c>
      <c r="B624" t="s">
        <v>60</v>
      </c>
      <c r="C624">
        <v>8439882</v>
      </c>
      <c r="D624">
        <v>2287834</v>
      </c>
      <c r="E624">
        <v>2578155</v>
      </c>
      <c r="F624">
        <v>4970902</v>
      </c>
      <c r="G624">
        <v>12263716</v>
      </c>
      <c r="H624">
        <v>-20146303</v>
      </c>
      <c r="I624">
        <v>5.4954556870327096</v>
      </c>
      <c r="L624">
        <v>888281</v>
      </c>
      <c r="M624">
        <v>1885494</v>
      </c>
      <c r="N624">
        <v>28137787</v>
      </c>
      <c r="O624">
        <v>112726721</v>
      </c>
      <c r="P624">
        <v>30.529119178406699</v>
      </c>
      <c r="Q624">
        <v>1895151</v>
      </c>
      <c r="R624">
        <v>2002621</v>
      </c>
      <c r="S624" t="s">
        <v>63</v>
      </c>
      <c r="T624" t="s">
        <v>167</v>
      </c>
      <c r="U624" t="s">
        <v>301</v>
      </c>
      <c r="V624" t="s">
        <v>285</v>
      </c>
      <c r="W624" t="s">
        <v>285</v>
      </c>
      <c r="X624" t="s">
        <v>286</v>
      </c>
      <c r="Y624" t="s">
        <v>302</v>
      </c>
      <c r="Z624" t="s">
        <v>288</v>
      </c>
      <c r="AA624" t="s">
        <v>289</v>
      </c>
      <c r="AB624" t="s">
        <v>58</v>
      </c>
      <c r="AC624" t="s">
        <v>303</v>
      </c>
      <c r="AD624">
        <v>73.399687341600298</v>
      </c>
      <c r="AE624">
        <v>6194847</v>
      </c>
      <c r="AF624">
        <v>106531873</v>
      </c>
      <c r="AG624">
        <v>79902897</v>
      </c>
      <c r="AH624">
        <v>70.881949098829907</v>
      </c>
      <c r="AI624">
        <v>94.504543425866203</v>
      </c>
      <c r="AK624">
        <v>95.085189387405194</v>
      </c>
      <c r="AL624">
        <v>4516278</v>
      </c>
      <c r="AM624">
        <v>40163554</v>
      </c>
      <c r="AN624">
        <v>34414475</v>
      </c>
      <c r="AO624">
        <v>3643088</v>
      </c>
      <c r="AP624">
        <v>3376058</v>
      </c>
      <c r="AQ624">
        <v>2440215</v>
      </c>
      <c r="AR624">
        <v>6366645</v>
      </c>
      <c r="AS624">
        <v>508477</v>
      </c>
      <c r="AT624">
        <v>73.258037272476699</v>
      </c>
      <c r="AU624">
        <v>48284090</v>
      </c>
      <c r="AV624">
        <v>163.164993823022</v>
      </c>
    </row>
    <row r="625" spans="1:48" x14ac:dyDescent="0.2">
      <c r="A625" t="s">
        <v>300</v>
      </c>
      <c r="B625" t="s">
        <v>127</v>
      </c>
      <c r="C625">
        <v>13257187</v>
      </c>
      <c r="D625">
        <v>4428119</v>
      </c>
      <c r="E625">
        <v>4902732</v>
      </c>
      <c r="F625">
        <v>3972578</v>
      </c>
      <c r="G625">
        <v>1980150</v>
      </c>
      <c r="H625">
        <v>-13850404</v>
      </c>
      <c r="I625">
        <v>4.8286223862419204</v>
      </c>
      <c r="L625">
        <v>1022743</v>
      </c>
      <c r="M625">
        <v>2131614</v>
      </c>
      <c r="N625">
        <v>26269289</v>
      </c>
      <c r="O625">
        <v>116509587</v>
      </c>
      <c r="P625">
        <v>30.735209798658001</v>
      </c>
      <c r="Q625">
        <v>2201269</v>
      </c>
      <c r="R625">
        <v>633246</v>
      </c>
      <c r="S625" t="s">
        <v>63</v>
      </c>
      <c r="T625" t="s">
        <v>167</v>
      </c>
      <c r="U625" t="s">
        <v>301</v>
      </c>
      <c r="V625" t="s">
        <v>285</v>
      </c>
      <c r="W625" t="s">
        <v>285</v>
      </c>
      <c r="X625" t="s">
        <v>286</v>
      </c>
      <c r="Y625" t="s">
        <v>302</v>
      </c>
      <c r="Z625" t="s">
        <v>288</v>
      </c>
      <c r="AA625" t="s">
        <v>289</v>
      </c>
      <c r="AB625" t="s">
        <v>58</v>
      </c>
      <c r="AC625" t="s">
        <v>303</v>
      </c>
      <c r="AD625">
        <v>42.435910423530999</v>
      </c>
      <c r="AE625">
        <v>5625808</v>
      </c>
      <c r="AF625">
        <v>110883779</v>
      </c>
      <c r="AG625">
        <v>81932217</v>
      </c>
      <c r="AH625">
        <v>70.322296310259901</v>
      </c>
      <c r="AI625">
        <v>95.171377613758096</v>
      </c>
      <c r="AK625">
        <v>85.286992608720496</v>
      </c>
      <c r="AL625">
        <v>7032060</v>
      </c>
      <c r="AM625">
        <v>34441901</v>
      </c>
      <c r="AN625">
        <v>35809466</v>
      </c>
      <c r="AO625">
        <v>3651808</v>
      </c>
      <c r="AP625">
        <v>3760390</v>
      </c>
      <c r="AQ625">
        <v>-5617082</v>
      </c>
      <c r="AR625">
        <v>2571309</v>
      </c>
      <c r="AS625">
        <v>3566081</v>
      </c>
      <c r="AT625">
        <v>77.533863423761005</v>
      </c>
      <c r="AU625">
        <v>40119693</v>
      </c>
      <c r="AV625">
        <v>130.25430419358301</v>
      </c>
    </row>
    <row r="626" spans="1:48" x14ac:dyDescent="0.2">
      <c r="A626" t="s">
        <v>304</v>
      </c>
      <c r="B626" t="s">
        <v>95</v>
      </c>
      <c r="C626">
        <v>9011896</v>
      </c>
      <c r="D626">
        <v>0</v>
      </c>
      <c r="E626">
        <v>270000</v>
      </c>
      <c r="F626">
        <v>4814776</v>
      </c>
      <c r="G626">
        <v>30456233</v>
      </c>
      <c r="H626">
        <v>-46583740</v>
      </c>
      <c r="I626">
        <v>5.9245397770306898</v>
      </c>
      <c r="L626">
        <v>0</v>
      </c>
      <c r="M626">
        <v>1368862</v>
      </c>
      <c r="N626">
        <v>12771491</v>
      </c>
      <c r="O626">
        <v>35719534</v>
      </c>
      <c r="P626">
        <v>92.912018393073097</v>
      </c>
      <c r="Q626">
        <v>0</v>
      </c>
      <c r="R626">
        <v>0</v>
      </c>
      <c r="S626" t="s">
        <v>76</v>
      </c>
      <c r="T626" t="s">
        <v>167</v>
      </c>
      <c r="U626" t="s">
        <v>305</v>
      </c>
      <c r="V626" t="s">
        <v>284</v>
      </c>
      <c r="W626" t="s">
        <v>285</v>
      </c>
      <c r="X626" t="s">
        <v>286</v>
      </c>
      <c r="Y626" t="s">
        <v>287</v>
      </c>
      <c r="Z626" t="s">
        <v>288</v>
      </c>
      <c r="AA626" t="s">
        <v>289</v>
      </c>
      <c r="AB626" t="s">
        <v>58</v>
      </c>
      <c r="AC626" t="s">
        <v>306</v>
      </c>
      <c r="AD626">
        <v>23.482494693680401</v>
      </c>
      <c r="AE626">
        <v>2116218</v>
      </c>
      <c r="AF626">
        <v>33603316</v>
      </c>
      <c r="AG626">
        <v>2511876</v>
      </c>
      <c r="AH626">
        <v>7.0322194012945403</v>
      </c>
      <c r="AI626">
        <v>94.075460222969298</v>
      </c>
      <c r="AK626">
        <v>136.82390035554801</v>
      </c>
      <c r="AL626">
        <v>0</v>
      </c>
      <c r="AM626">
        <v>37314730</v>
      </c>
      <c r="AN626">
        <v>33187740</v>
      </c>
      <c r="AO626">
        <v>144379</v>
      </c>
      <c r="AP626">
        <v>144379</v>
      </c>
      <c r="AQ626">
        <v>-769161</v>
      </c>
      <c r="AR626">
        <v>0</v>
      </c>
      <c r="AS626">
        <v>404859</v>
      </c>
      <c r="AU626">
        <v>59355231</v>
      </c>
      <c r="AV626">
        <v>635.88614766471301</v>
      </c>
    </row>
    <row r="627" spans="1:48" x14ac:dyDescent="0.2">
      <c r="A627" t="s">
        <v>875</v>
      </c>
      <c r="B627" t="s">
        <v>60</v>
      </c>
      <c r="C627">
        <v>42693642</v>
      </c>
      <c r="D627">
        <v>7653842</v>
      </c>
      <c r="E627">
        <v>27036974</v>
      </c>
      <c r="F627">
        <v>26717592</v>
      </c>
      <c r="G627">
        <v>19632845</v>
      </c>
      <c r="H627">
        <v>-6231648</v>
      </c>
      <c r="I627">
        <v>0.91963948925709005</v>
      </c>
      <c r="L627">
        <v>203389</v>
      </c>
      <c r="M627">
        <v>13621753</v>
      </c>
      <c r="N627">
        <v>36710796</v>
      </c>
      <c r="O627">
        <v>463893194</v>
      </c>
      <c r="P627">
        <v>22.174089495264301</v>
      </c>
      <c r="Q627">
        <v>2080517</v>
      </c>
      <c r="R627">
        <v>2322916</v>
      </c>
      <c r="S627" t="s">
        <v>76</v>
      </c>
      <c r="T627" t="s">
        <v>167</v>
      </c>
      <c r="U627" t="s">
        <v>876</v>
      </c>
      <c r="V627" t="s">
        <v>284</v>
      </c>
      <c r="W627" t="s">
        <v>285</v>
      </c>
      <c r="X627" t="s">
        <v>286</v>
      </c>
      <c r="Y627" t="s">
        <v>287</v>
      </c>
      <c r="Z627" t="s">
        <v>288</v>
      </c>
      <c r="AA627" t="s">
        <v>289</v>
      </c>
      <c r="AB627" t="s">
        <v>58</v>
      </c>
      <c r="AC627" t="s">
        <v>877</v>
      </c>
      <c r="AD627">
        <v>9.9924597671943793</v>
      </c>
      <c r="AE627">
        <v>4266145</v>
      </c>
      <c r="AF627">
        <v>459627049</v>
      </c>
      <c r="AG627">
        <v>374577261</v>
      </c>
      <c r="AH627">
        <v>80.746444622336895</v>
      </c>
      <c r="AI627">
        <v>99.080360510742906</v>
      </c>
      <c r="AK627">
        <v>28.753500449448101</v>
      </c>
      <c r="AL627">
        <v>13382165</v>
      </c>
      <c r="AM627">
        <v>131429324</v>
      </c>
      <c r="AN627">
        <v>102864092</v>
      </c>
      <c r="AO627">
        <v>-3957472</v>
      </c>
      <c r="AP627">
        <v>-4566012</v>
      </c>
      <c r="AQ627">
        <v>8700990</v>
      </c>
      <c r="AR627">
        <v>13813944</v>
      </c>
      <c r="AS627">
        <v>4963387</v>
      </c>
      <c r="AT627">
        <v>80.185769197947494</v>
      </c>
      <c r="AU627">
        <v>42942444</v>
      </c>
      <c r="AV627">
        <v>33.634399615154102</v>
      </c>
    </row>
    <row r="628" spans="1:48" x14ac:dyDescent="0.2">
      <c r="A628" t="s">
        <v>310</v>
      </c>
      <c r="B628" t="s">
        <v>86</v>
      </c>
      <c r="C628">
        <v>936926</v>
      </c>
      <c r="H628">
        <v>-121513</v>
      </c>
      <c r="I628">
        <v>15.366781837226799</v>
      </c>
      <c r="N628">
        <v>1118363</v>
      </c>
      <c r="O628">
        <v>4771474</v>
      </c>
      <c r="P628">
        <v>56.849749155082897</v>
      </c>
      <c r="T628" t="s">
        <v>167</v>
      </c>
      <c r="U628" t="s">
        <v>311</v>
      </c>
      <c r="V628" t="s">
        <v>312</v>
      </c>
      <c r="W628" t="s">
        <v>313</v>
      </c>
      <c r="X628" t="s">
        <v>286</v>
      </c>
      <c r="Y628" t="s">
        <v>314</v>
      </c>
      <c r="Z628" t="s">
        <v>315</v>
      </c>
      <c r="AA628" t="s">
        <v>289</v>
      </c>
      <c r="AB628" t="s">
        <v>58</v>
      </c>
      <c r="AC628" t="s">
        <v>316</v>
      </c>
      <c r="AD628">
        <v>78.2582615916305</v>
      </c>
      <c r="AE628">
        <v>733222</v>
      </c>
      <c r="AF628">
        <v>4038252</v>
      </c>
      <c r="AH628">
        <v>41.771243016309</v>
      </c>
      <c r="AI628">
        <v>84.633218162773204</v>
      </c>
      <c r="AK628">
        <v>99.699246109000001</v>
      </c>
      <c r="AM628">
        <v>2712571</v>
      </c>
      <c r="AN628">
        <v>2712571</v>
      </c>
      <c r="AO628">
        <v>300871</v>
      </c>
      <c r="AP628">
        <v>300871</v>
      </c>
      <c r="AQ628">
        <v>-20995</v>
      </c>
      <c r="AU628">
        <v>1239876</v>
      </c>
      <c r="AV628">
        <v>110.53182416999999</v>
      </c>
    </row>
    <row r="629" spans="1:48" x14ac:dyDescent="0.2">
      <c r="A629" t="s">
        <v>317</v>
      </c>
      <c r="B629" t="s">
        <v>85</v>
      </c>
      <c r="C629">
        <v>6010688</v>
      </c>
      <c r="D629">
        <v>1189838.58</v>
      </c>
      <c r="E629">
        <v>0</v>
      </c>
      <c r="F629">
        <v>6050381.5</v>
      </c>
      <c r="G629">
        <v>3493960.01</v>
      </c>
      <c r="H629">
        <v>-1606100</v>
      </c>
      <c r="I629">
        <v>3.9330794141193</v>
      </c>
      <c r="J629">
        <v>15658375.27</v>
      </c>
      <c r="K629">
        <v>12.37659019</v>
      </c>
      <c r="L629">
        <v>1501456.21</v>
      </c>
      <c r="M629">
        <v>2847684.31</v>
      </c>
      <c r="N629">
        <v>14868931</v>
      </c>
      <c r="O629">
        <v>121171085</v>
      </c>
      <c r="P629">
        <v>17.755893660603899</v>
      </c>
      <c r="Q629">
        <v>717900.76</v>
      </c>
      <c r="R629">
        <v>122096.74</v>
      </c>
      <c r="S629" t="s">
        <v>67</v>
      </c>
      <c r="T629" t="s">
        <v>167</v>
      </c>
      <c r="U629" t="s">
        <v>318</v>
      </c>
      <c r="V629" t="s">
        <v>312</v>
      </c>
      <c r="W629" t="s">
        <v>313</v>
      </c>
      <c r="X629" t="s">
        <v>286</v>
      </c>
      <c r="Y629" t="s">
        <v>314</v>
      </c>
      <c r="Z629" t="s">
        <v>315</v>
      </c>
      <c r="AA629" t="s">
        <v>289</v>
      </c>
      <c r="AB629" t="s">
        <v>58</v>
      </c>
      <c r="AC629" t="s">
        <v>319</v>
      </c>
      <c r="AD629">
        <v>79.288011621964102</v>
      </c>
      <c r="AE629">
        <v>4765755</v>
      </c>
      <c r="AF629">
        <v>121042423</v>
      </c>
      <c r="AH629">
        <v>81.638489083431097</v>
      </c>
      <c r="AI629">
        <v>99.8938179021835</v>
      </c>
      <c r="AJ629">
        <v>7169509.1900000004</v>
      </c>
      <c r="AK629">
        <v>44</v>
      </c>
      <c r="AL629">
        <v>4180842.53</v>
      </c>
      <c r="AM629">
        <v>26860136.050000001</v>
      </c>
      <c r="AN629">
        <v>21515009</v>
      </c>
      <c r="AO629">
        <v>1224483</v>
      </c>
      <c r="AR629">
        <v>1192600.26</v>
      </c>
      <c r="AS629">
        <v>1932963.43</v>
      </c>
      <c r="AT629">
        <v>83.414632505441901</v>
      </c>
      <c r="AU629">
        <v>16475031</v>
      </c>
      <c r="AV629">
        <v>49</v>
      </c>
    </row>
    <row r="630" spans="1:48" x14ac:dyDescent="0.2">
      <c r="A630" t="s">
        <v>317</v>
      </c>
      <c r="B630" t="s">
        <v>127</v>
      </c>
      <c r="C630">
        <v>10770069</v>
      </c>
      <c r="D630">
        <v>1859127</v>
      </c>
      <c r="F630">
        <v>4017335</v>
      </c>
      <c r="G630">
        <v>7333915</v>
      </c>
      <c r="H630">
        <v>-6889480</v>
      </c>
      <c r="I630">
        <v>7.3351172444634196</v>
      </c>
      <c r="L630">
        <v>11371</v>
      </c>
      <c r="M630">
        <v>2223204</v>
      </c>
      <c r="N630">
        <v>32896337</v>
      </c>
      <c r="O630">
        <v>140484203</v>
      </c>
      <c r="P630">
        <v>19.995219676051398</v>
      </c>
      <c r="Q630">
        <v>607053</v>
      </c>
      <c r="R630">
        <v>1775314</v>
      </c>
      <c r="S630" t="s">
        <v>67</v>
      </c>
      <c r="T630" t="s">
        <v>167</v>
      </c>
      <c r="U630" t="s">
        <v>318</v>
      </c>
      <c r="V630" t="s">
        <v>312</v>
      </c>
      <c r="W630" t="s">
        <v>313</v>
      </c>
      <c r="X630" t="s">
        <v>286</v>
      </c>
      <c r="Y630" t="s">
        <v>314</v>
      </c>
      <c r="Z630" t="s">
        <v>315</v>
      </c>
      <c r="AA630" t="s">
        <v>289</v>
      </c>
      <c r="AB630" t="s">
        <v>58</v>
      </c>
      <c r="AC630" t="s">
        <v>319</v>
      </c>
      <c r="AD630">
        <v>95.6788763377468</v>
      </c>
      <c r="AE630">
        <v>10304681</v>
      </c>
      <c r="AF630">
        <v>130157021</v>
      </c>
      <c r="AG630">
        <v>110527759</v>
      </c>
      <c r="AH630">
        <v>78.676290030986607</v>
      </c>
      <c r="AI630">
        <v>92.648866008087793</v>
      </c>
      <c r="AK630">
        <v>90.987648833788199</v>
      </c>
      <c r="AL630">
        <v>11345306</v>
      </c>
      <c r="AM630">
        <v>32356630</v>
      </c>
      <c r="AN630">
        <v>28090125</v>
      </c>
      <c r="AO630">
        <v>6202773</v>
      </c>
      <c r="AP630">
        <v>6202773</v>
      </c>
      <c r="AQ630">
        <v>1734213</v>
      </c>
      <c r="AR630">
        <v>1194993</v>
      </c>
      <c r="AS630">
        <v>1989012</v>
      </c>
      <c r="AT630">
        <v>82.695702356024</v>
      </c>
      <c r="AU630">
        <v>39785817</v>
      </c>
      <c r="AV630">
        <v>110.043192522054</v>
      </c>
    </row>
    <row r="631" spans="1:48" x14ac:dyDescent="0.2">
      <c r="A631" t="s">
        <v>320</v>
      </c>
      <c r="B631" t="s">
        <v>60</v>
      </c>
      <c r="C631">
        <v>2417537</v>
      </c>
      <c r="D631">
        <v>500661</v>
      </c>
      <c r="E631">
        <v>2238899</v>
      </c>
      <c r="F631">
        <v>2253478</v>
      </c>
      <c r="G631">
        <v>1117834</v>
      </c>
      <c r="H631">
        <v>-4346731</v>
      </c>
      <c r="I631">
        <v>11.622765287228701</v>
      </c>
      <c r="L631">
        <v>5058369</v>
      </c>
      <c r="M631">
        <v>2270988</v>
      </c>
      <c r="N631">
        <v>7510983</v>
      </c>
      <c r="O631">
        <v>40396187</v>
      </c>
      <c r="P631">
        <v>45.545726877638202</v>
      </c>
      <c r="Q631">
        <v>612798</v>
      </c>
      <c r="R631">
        <v>119748</v>
      </c>
      <c r="S631" t="s">
        <v>102</v>
      </c>
      <c r="T631" t="s">
        <v>103</v>
      </c>
      <c r="U631" t="s">
        <v>321</v>
      </c>
      <c r="V631" t="s">
        <v>322</v>
      </c>
      <c r="W631" t="s">
        <v>322</v>
      </c>
      <c r="X631" t="s">
        <v>323</v>
      </c>
      <c r="Y631" t="s">
        <v>324</v>
      </c>
      <c r="Z631" t="s">
        <v>325</v>
      </c>
      <c r="AA631" t="s">
        <v>326</v>
      </c>
      <c r="AB631" t="s">
        <v>58</v>
      </c>
      <c r="AC631" t="s">
        <v>327</v>
      </c>
      <c r="AD631">
        <v>194.21229126999901</v>
      </c>
      <c r="AE631">
        <v>4695154</v>
      </c>
      <c r="AF631">
        <v>35701033</v>
      </c>
      <c r="AG631">
        <v>27094907</v>
      </c>
      <c r="AH631">
        <v>67.072931908152597</v>
      </c>
      <c r="AI631">
        <v>88.377234712771298</v>
      </c>
      <c r="AK631">
        <v>75.738813495956805</v>
      </c>
      <c r="AL631">
        <v>2496973</v>
      </c>
      <c r="AM631">
        <v>19829400</v>
      </c>
      <c r="AN631">
        <v>18398737</v>
      </c>
      <c r="AO631">
        <v>372245</v>
      </c>
      <c r="AP631">
        <v>372245</v>
      </c>
      <c r="AQ631">
        <v>3762902</v>
      </c>
      <c r="AR631">
        <v>2521289</v>
      </c>
      <c r="AS631">
        <v>638363</v>
      </c>
      <c r="AT631">
        <v>69.451447914266097</v>
      </c>
      <c r="AU631">
        <v>11857714</v>
      </c>
      <c r="AV631">
        <v>119.57012672434399</v>
      </c>
    </row>
    <row r="632" spans="1:48" x14ac:dyDescent="0.2">
      <c r="A632" t="s">
        <v>320</v>
      </c>
      <c r="B632" t="s">
        <v>114</v>
      </c>
      <c r="C632">
        <v>2322710</v>
      </c>
      <c r="D632">
        <v>838457</v>
      </c>
      <c r="E632">
        <v>1992027</v>
      </c>
      <c r="F632">
        <v>2187290</v>
      </c>
      <c r="G632">
        <v>3963729</v>
      </c>
      <c r="H632">
        <v>-4258938</v>
      </c>
      <c r="I632">
        <v>6.68050114750283</v>
      </c>
      <c r="L632">
        <v>4460510</v>
      </c>
      <c r="M632">
        <v>2783988</v>
      </c>
      <c r="N632">
        <v>11530280</v>
      </c>
      <c r="O632">
        <v>38915808</v>
      </c>
      <c r="P632">
        <v>43.618572689021399</v>
      </c>
      <c r="Q632">
        <v>457740</v>
      </c>
      <c r="R632">
        <v>50617</v>
      </c>
      <c r="S632" t="s">
        <v>102</v>
      </c>
      <c r="T632" t="s">
        <v>103</v>
      </c>
      <c r="U632" t="s">
        <v>321</v>
      </c>
      <c r="V632" t="s">
        <v>322</v>
      </c>
      <c r="W632" t="s">
        <v>322</v>
      </c>
      <c r="X632" t="s">
        <v>323</v>
      </c>
      <c r="Y632" t="s">
        <v>324</v>
      </c>
      <c r="Z632" t="s">
        <v>325</v>
      </c>
      <c r="AA632" t="s">
        <v>326</v>
      </c>
      <c r="AB632" t="s">
        <v>58</v>
      </c>
      <c r="AC632" t="s">
        <v>327</v>
      </c>
      <c r="AD632">
        <v>111.928350934899</v>
      </c>
      <c r="AE632">
        <v>2599771</v>
      </c>
      <c r="AF632">
        <v>36316037</v>
      </c>
      <c r="AG632">
        <v>28204019</v>
      </c>
      <c r="AH632">
        <v>72.474453055169803</v>
      </c>
      <c r="AI632">
        <v>93.319498852497205</v>
      </c>
      <c r="AK632">
        <v>114.29938789852</v>
      </c>
      <c r="AL632">
        <v>1488353</v>
      </c>
      <c r="AM632">
        <v>20776424</v>
      </c>
      <c r="AN632">
        <v>16974520</v>
      </c>
      <c r="AO632">
        <v>1841509</v>
      </c>
      <c r="AP632">
        <v>1841509</v>
      </c>
      <c r="AQ632">
        <v>4627425</v>
      </c>
      <c r="AR632">
        <v>1446056</v>
      </c>
      <c r="AS632">
        <v>1107657</v>
      </c>
      <c r="AT632">
        <v>69.474968032844302</v>
      </c>
      <c r="AU632">
        <v>15789218</v>
      </c>
      <c r="AV632">
        <v>156.518137703186</v>
      </c>
    </row>
    <row r="633" spans="1:48" x14ac:dyDescent="0.2">
      <c r="A633" t="s">
        <v>328</v>
      </c>
      <c r="B633" t="s">
        <v>63</v>
      </c>
      <c r="N633">
        <v>23332858.050000101</v>
      </c>
      <c r="S633" t="s">
        <v>63</v>
      </c>
      <c r="T633" t="s">
        <v>103</v>
      </c>
      <c r="U633" t="s">
        <v>329</v>
      </c>
      <c r="V633" t="s">
        <v>322</v>
      </c>
      <c r="W633" t="s">
        <v>322</v>
      </c>
      <c r="X633" t="s">
        <v>323</v>
      </c>
      <c r="Y633" t="s">
        <v>324</v>
      </c>
      <c r="Z633" t="s">
        <v>325</v>
      </c>
      <c r="AA633" t="s">
        <v>326</v>
      </c>
      <c r="AB633" t="s">
        <v>58</v>
      </c>
      <c r="AC633" t="s">
        <v>330</v>
      </c>
      <c r="AU633">
        <v>26273791.240000099</v>
      </c>
    </row>
    <row r="634" spans="1:48" x14ac:dyDescent="0.2">
      <c r="A634" t="s">
        <v>328</v>
      </c>
      <c r="B634" t="s">
        <v>76</v>
      </c>
      <c r="C634">
        <v>17598395</v>
      </c>
      <c r="H634">
        <v>-20975430</v>
      </c>
      <c r="I634">
        <v>2.88463225980531</v>
      </c>
      <c r="N634">
        <v>18566272</v>
      </c>
      <c r="O634">
        <v>296349941</v>
      </c>
      <c r="P634">
        <v>18.873662269431701</v>
      </c>
      <c r="S634" t="s">
        <v>63</v>
      </c>
      <c r="T634" t="s">
        <v>103</v>
      </c>
      <c r="U634" t="s">
        <v>329</v>
      </c>
      <c r="V634" t="s">
        <v>322</v>
      </c>
      <c r="W634" t="s">
        <v>322</v>
      </c>
      <c r="X634" t="s">
        <v>323</v>
      </c>
      <c r="Y634" t="s">
        <v>324</v>
      </c>
      <c r="Z634" t="s">
        <v>325</v>
      </c>
      <c r="AA634" t="s">
        <v>326</v>
      </c>
      <c r="AB634" t="s">
        <v>58</v>
      </c>
      <c r="AC634" t="s">
        <v>330</v>
      </c>
      <c r="AD634">
        <v>48.576054804997803</v>
      </c>
      <c r="AE634">
        <v>8548606</v>
      </c>
      <c r="AF634">
        <v>286881919</v>
      </c>
      <c r="AH634">
        <v>81.082144031876197</v>
      </c>
      <c r="AI634">
        <v>96.805121010636498</v>
      </c>
      <c r="AK634">
        <v>23.298289217034998</v>
      </c>
      <c r="AM634">
        <v>55932087</v>
      </c>
      <c r="AN634">
        <v>55932087</v>
      </c>
      <c r="AO634">
        <v>5393513</v>
      </c>
      <c r="AP634">
        <v>5393513</v>
      </c>
      <c r="AQ634">
        <v>41511633</v>
      </c>
      <c r="AT634">
        <v>82.822293626826607</v>
      </c>
      <c r="AU634">
        <v>39541702</v>
      </c>
      <c r="AV634">
        <v>49.619762617385398</v>
      </c>
    </row>
    <row r="635" spans="1:48" x14ac:dyDescent="0.2">
      <c r="A635" t="s">
        <v>328</v>
      </c>
      <c r="B635" t="s">
        <v>86</v>
      </c>
      <c r="C635">
        <v>28544006</v>
      </c>
      <c r="H635">
        <v>-33167601</v>
      </c>
      <c r="I635">
        <v>1.5506194175788</v>
      </c>
      <c r="N635">
        <v>19615207</v>
      </c>
      <c r="O635">
        <v>302907209</v>
      </c>
      <c r="P635">
        <v>19.0562995151429</v>
      </c>
      <c r="S635" t="s">
        <v>63</v>
      </c>
      <c r="T635" t="s">
        <v>103</v>
      </c>
      <c r="U635" t="s">
        <v>329</v>
      </c>
      <c r="V635" t="s">
        <v>322</v>
      </c>
      <c r="W635" t="s">
        <v>322</v>
      </c>
      <c r="X635" t="s">
        <v>323</v>
      </c>
      <c r="Y635" t="s">
        <v>324</v>
      </c>
      <c r="Z635" t="s">
        <v>325</v>
      </c>
      <c r="AA635" t="s">
        <v>326</v>
      </c>
      <c r="AB635" t="s">
        <v>58</v>
      </c>
      <c r="AC635" t="s">
        <v>330</v>
      </c>
      <c r="AD635">
        <v>16.455076417794999</v>
      </c>
      <c r="AE635">
        <v>4696938</v>
      </c>
      <c r="AF635">
        <v>298210271</v>
      </c>
      <c r="AH635">
        <v>81.881675850111606</v>
      </c>
      <c r="AI635">
        <v>98.449380582421199</v>
      </c>
      <c r="AK635">
        <v>23.679514781000002</v>
      </c>
      <c r="AM635">
        <v>57722905</v>
      </c>
      <c r="AN635">
        <v>57722905</v>
      </c>
      <c r="AO635">
        <v>962242</v>
      </c>
      <c r="AP635">
        <v>962242</v>
      </c>
      <c r="AQ635">
        <v>14874115</v>
      </c>
      <c r="AT635">
        <v>83.022957371903004</v>
      </c>
      <c r="AU635">
        <v>52782808</v>
      </c>
      <c r="AV635">
        <v>63.719505087000002</v>
      </c>
    </row>
    <row r="636" spans="1:48" x14ac:dyDescent="0.2">
      <c r="A636" t="s">
        <v>328</v>
      </c>
      <c r="B636" t="s">
        <v>60</v>
      </c>
      <c r="C636">
        <v>21056908</v>
      </c>
      <c r="D636">
        <v>5039718</v>
      </c>
      <c r="E636">
        <v>6379955</v>
      </c>
      <c r="F636">
        <v>10960087</v>
      </c>
      <c r="G636">
        <v>20592727</v>
      </c>
      <c r="H636">
        <v>-24982772</v>
      </c>
      <c r="I636">
        <v>1.95989955356044</v>
      </c>
      <c r="L636">
        <v>20220</v>
      </c>
      <c r="M636">
        <v>5088611</v>
      </c>
      <c r="N636">
        <v>28568972</v>
      </c>
      <c r="O636">
        <v>319854045</v>
      </c>
      <c r="P636">
        <v>22.025390674674799</v>
      </c>
      <c r="Q636">
        <v>2463912</v>
      </c>
      <c r="R636">
        <v>3316869</v>
      </c>
      <c r="S636" t="s">
        <v>63</v>
      </c>
      <c r="T636" t="s">
        <v>103</v>
      </c>
      <c r="U636" t="s">
        <v>329</v>
      </c>
      <c r="V636" t="s">
        <v>322</v>
      </c>
      <c r="W636" t="s">
        <v>322</v>
      </c>
      <c r="X636" t="s">
        <v>323</v>
      </c>
      <c r="Y636" t="s">
        <v>324</v>
      </c>
      <c r="Z636" t="s">
        <v>325</v>
      </c>
      <c r="AA636" t="s">
        <v>326</v>
      </c>
      <c r="AB636" t="s">
        <v>58</v>
      </c>
      <c r="AC636" t="s">
        <v>330</v>
      </c>
      <c r="AD636">
        <v>29.7708381496467</v>
      </c>
      <c r="AE636">
        <v>6268818</v>
      </c>
      <c r="AF636">
        <v>313585227</v>
      </c>
      <c r="AG636">
        <v>258279302</v>
      </c>
      <c r="AH636">
        <v>80.749112302143899</v>
      </c>
      <c r="AI636">
        <v>98.040100446439595</v>
      </c>
      <c r="AK636">
        <v>32.7975587957146</v>
      </c>
      <c r="AL636">
        <v>11612571</v>
      </c>
      <c r="AM636">
        <v>81514840</v>
      </c>
      <c r="AN636">
        <v>70449103</v>
      </c>
      <c r="AO636">
        <v>159412</v>
      </c>
      <c r="AP636">
        <v>159412</v>
      </c>
      <c r="AQ636">
        <v>-999723</v>
      </c>
      <c r="AR636">
        <v>6137601</v>
      </c>
      <c r="AS636">
        <v>9902569</v>
      </c>
      <c r="AT636">
        <v>82.510842659785695</v>
      </c>
      <c r="AU636">
        <v>53551744</v>
      </c>
      <c r="AV636">
        <v>61.478112423963097</v>
      </c>
    </row>
    <row r="637" spans="1:48" x14ac:dyDescent="0.2">
      <c r="A637" t="s">
        <v>334</v>
      </c>
      <c r="B637" t="s">
        <v>49</v>
      </c>
      <c r="C637">
        <v>7457297</v>
      </c>
      <c r="H637">
        <v>-6618936.7699999996</v>
      </c>
      <c r="I637">
        <v>3.95252774946128</v>
      </c>
      <c r="N637">
        <v>854453.59</v>
      </c>
      <c r="O637">
        <v>161746113</v>
      </c>
      <c r="P637">
        <v>17.733780100174599</v>
      </c>
      <c r="S637" t="s">
        <v>102</v>
      </c>
      <c r="T637" t="s">
        <v>51</v>
      </c>
      <c r="U637" t="s">
        <v>335</v>
      </c>
      <c r="V637" t="s">
        <v>336</v>
      </c>
      <c r="W637" t="s">
        <v>131</v>
      </c>
      <c r="X637" t="s">
        <v>132</v>
      </c>
      <c r="Y637" t="s">
        <v>337</v>
      </c>
      <c r="Z637" t="s">
        <v>134</v>
      </c>
      <c r="AA637" t="s">
        <v>135</v>
      </c>
      <c r="AB637" t="s">
        <v>58</v>
      </c>
      <c r="AC637" t="s">
        <v>338</v>
      </c>
      <c r="AD637">
        <v>85.7289175957455</v>
      </c>
      <c r="AE637">
        <v>6393060</v>
      </c>
      <c r="AF637">
        <v>155343635</v>
      </c>
      <c r="AH637">
        <v>80.139021949788699</v>
      </c>
      <c r="AI637">
        <v>96.041649544926003</v>
      </c>
      <c r="AK637">
        <v>8</v>
      </c>
      <c r="AN637">
        <v>28683700</v>
      </c>
      <c r="AO637">
        <v>2501789</v>
      </c>
      <c r="AT637">
        <v>85.9372748442307</v>
      </c>
      <c r="AU637">
        <v>9975179.6099999994</v>
      </c>
      <c r="AV637">
        <v>23</v>
      </c>
    </row>
    <row r="638" spans="1:48" x14ac:dyDescent="0.2">
      <c r="A638" t="s">
        <v>334</v>
      </c>
      <c r="B638" t="s">
        <v>95</v>
      </c>
      <c r="C638">
        <v>5223897</v>
      </c>
      <c r="D638">
        <v>1087822</v>
      </c>
      <c r="E638">
        <v>1027893</v>
      </c>
      <c r="F638">
        <v>5717231</v>
      </c>
      <c r="G638">
        <v>3780263</v>
      </c>
      <c r="H638">
        <v>-15544671</v>
      </c>
      <c r="I638">
        <v>5.6892102927074397</v>
      </c>
      <c r="L638">
        <v>150854</v>
      </c>
      <c r="M638">
        <v>2579530</v>
      </c>
      <c r="N638">
        <v>8301194</v>
      </c>
      <c r="O638">
        <v>163751356</v>
      </c>
      <c r="P638">
        <v>15.1622231451934</v>
      </c>
      <c r="Q638">
        <v>1341179</v>
      </c>
      <c r="R638">
        <v>1084944</v>
      </c>
      <c r="S638" t="s">
        <v>102</v>
      </c>
      <c r="T638" t="s">
        <v>51</v>
      </c>
      <c r="U638" t="s">
        <v>335</v>
      </c>
      <c r="V638" t="s">
        <v>336</v>
      </c>
      <c r="W638" t="s">
        <v>131</v>
      </c>
      <c r="X638" t="s">
        <v>132</v>
      </c>
      <c r="Y638" t="s">
        <v>337</v>
      </c>
      <c r="Z638" t="s">
        <v>134</v>
      </c>
      <c r="AA638" t="s">
        <v>135</v>
      </c>
      <c r="AB638" t="s">
        <v>58</v>
      </c>
      <c r="AC638" t="s">
        <v>338</v>
      </c>
      <c r="AD638">
        <v>178.33734087789301</v>
      </c>
      <c r="AE638">
        <v>9316159</v>
      </c>
      <c r="AF638">
        <v>154435197</v>
      </c>
      <c r="AG638">
        <v>131442942</v>
      </c>
      <c r="AH638">
        <v>80.269834223540698</v>
      </c>
      <c r="AI638">
        <v>94.310789707292599</v>
      </c>
      <c r="AK638">
        <v>19.350704360483299</v>
      </c>
      <c r="AL638">
        <v>2246489</v>
      </c>
      <c r="AM638">
        <v>24896503</v>
      </c>
      <c r="AN638">
        <v>24828346</v>
      </c>
      <c r="AO638">
        <v>6024253</v>
      </c>
      <c r="AP638">
        <v>6024253</v>
      </c>
      <c r="AQ638">
        <v>4720038</v>
      </c>
      <c r="AR638">
        <v>825140</v>
      </c>
      <c r="AS638">
        <v>5055158</v>
      </c>
      <c r="AT638">
        <v>86.051247290812398</v>
      </c>
      <c r="AU638">
        <v>23845865</v>
      </c>
      <c r="AV638">
        <v>55.586495609546802</v>
      </c>
    </row>
    <row r="639" spans="1:48" x14ac:dyDescent="0.2">
      <c r="A639" t="s">
        <v>339</v>
      </c>
      <c r="B639" t="s">
        <v>63</v>
      </c>
      <c r="C639">
        <v>11475024.23</v>
      </c>
      <c r="D639">
        <v>0</v>
      </c>
      <c r="E639">
        <v>0</v>
      </c>
      <c r="F639">
        <v>1459434.4</v>
      </c>
      <c r="G639">
        <v>4233555.6100000003</v>
      </c>
      <c r="H639">
        <v>2653935.4199999599</v>
      </c>
      <c r="I639">
        <v>0.61221674725250996</v>
      </c>
      <c r="J639">
        <v>17785890.91</v>
      </c>
      <c r="K639">
        <v>14.9925869939746</v>
      </c>
      <c r="L639">
        <v>677702.95</v>
      </c>
      <c r="M639">
        <v>2654781.0499999998</v>
      </c>
      <c r="N639">
        <v>23941882.390000001</v>
      </c>
      <c r="O639">
        <v>118631233.67</v>
      </c>
      <c r="P639">
        <v>13.112673719024</v>
      </c>
      <c r="Q639">
        <v>838908.86</v>
      </c>
      <c r="R639">
        <v>93710.07</v>
      </c>
      <c r="S639" t="s">
        <v>63</v>
      </c>
      <c r="T639" t="s">
        <v>103</v>
      </c>
      <c r="U639" t="s">
        <v>340</v>
      </c>
      <c r="V639" t="s">
        <v>341</v>
      </c>
      <c r="W639" t="s">
        <v>322</v>
      </c>
      <c r="X639" t="s">
        <v>323</v>
      </c>
      <c r="Y639" t="s">
        <v>342</v>
      </c>
      <c r="Z639" t="s">
        <v>325</v>
      </c>
      <c r="AA639" t="s">
        <v>326</v>
      </c>
      <c r="AB639" t="s">
        <v>58</v>
      </c>
      <c r="AC639" t="s">
        <v>343</v>
      </c>
      <c r="AD639">
        <v>6.32922654839569</v>
      </c>
      <c r="AE639">
        <v>726280.27999999805</v>
      </c>
      <c r="AF639">
        <v>117897234.45</v>
      </c>
      <c r="AH639">
        <v>82.493746859473205</v>
      </c>
      <c r="AI639">
        <v>99.381276585185105</v>
      </c>
      <c r="AJ639">
        <v>2119341.9500000002</v>
      </c>
      <c r="AK639">
        <v>73.106699242002406</v>
      </c>
      <c r="AL639">
        <v>2240832.79</v>
      </c>
      <c r="AM639">
        <v>15555726.6</v>
      </c>
      <c r="AN639">
        <v>15555726.6</v>
      </c>
      <c r="AR639">
        <v>652561.21</v>
      </c>
      <c r="AS639">
        <v>1648616.17</v>
      </c>
      <c r="AU639">
        <v>21287946.969999999</v>
      </c>
      <c r="AV639">
        <v>65.002889549967705</v>
      </c>
    </row>
    <row r="640" spans="1:48" x14ac:dyDescent="0.2">
      <c r="A640" t="s">
        <v>339</v>
      </c>
      <c r="B640" t="s">
        <v>102</v>
      </c>
      <c r="C640">
        <v>11031303.369999999</v>
      </c>
      <c r="D640">
        <v>0</v>
      </c>
      <c r="E640">
        <v>0</v>
      </c>
      <c r="F640">
        <v>1591930.34</v>
      </c>
      <c r="G640">
        <v>4362709.3</v>
      </c>
      <c r="J640">
        <v>18110841.440000001</v>
      </c>
      <c r="K640">
        <v>14.881394411264999</v>
      </c>
      <c r="L640">
        <v>571116.76</v>
      </c>
      <c r="M640">
        <v>2759977.71</v>
      </c>
      <c r="N640">
        <v>13958226.689999999</v>
      </c>
      <c r="O640">
        <v>121701239.41</v>
      </c>
      <c r="P640">
        <v>12.8016143430663</v>
      </c>
      <c r="Q640">
        <v>861277.04</v>
      </c>
      <c r="R640">
        <v>28531.919999999998</v>
      </c>
      <c r="S640" t="s">
        <v>63</v>
      </c>
      <c r="T640" t="s">
        <v>103</v>
      </c>
      <c r="U640" t="s">
        <v>340</v>
      </c>
      <c r="V640" t="s">
        <v>341</v>
      </c>
      <c r="W640" t="s">
        <v>322</v>
      </c>
      <c r="X640" t="s">
        <v>323</v>
      </c>
      <c r="Y640" t="s">
        <v>342</v>
      </c>
      <c r="Z640" t="s">
        <v>325</v>
      </c>
      <c r="AA640" t="s">
        <v>326</v>
      </c>
      <c r="AB640" t="s">
        <v>58</v>
      </c>
      <c r="AC640" t="s">
        <v>343</v>
      </c>
      <c r="AF640">
        <v>123224638.75</v>
      </c>
      <c r="AH640">
        <v>84.724455576520199</v>
      </c>
      <c r="AI640">
        <v>101.251753348927</v>
      </c>
      <c r="AK640">
        <v>40.778870681818198</v>
      </c>
      <c r="AL640">
        <v>2112518.13</v>
      </c>
      <c r="AM640">
        <v>15579723.32</v>
      </c>
      <c r="AN640">
        <v>15579723.32</v>
      </c>
      <c r="AR640">
        <v>771082.75</v>
      </c>
      <c r="AS640">
        <v>1848136.26</v>
      </c>
      <c r="AT640">
        <v>78.266053491052503</v>
      </c>
      <c r="AU640">
        <v>16781892.59</v>
      </c>
      <c r="AV640">
        <v>49.028192686829897</v>
      </c>
    </row>
    <row r="641" spans="1:48" x14ac:dyDescent="0.2">
      <c r="A641" t="s">
        <v>339</v>
      </c>
      <c r="B641" t="s">
        <v>84</v>
      </c>
      <c r="C641">
        <v>4962413.1900000004</v>
      </c>
      <c r="D641">
        <v>0</v>
      </c>
      <c r="E641">
        <v>0</v>
      </c>
      <c r="F641">
        <v>1353388.56</v>
      </c>
      <c r="G641">
        <v>4564091.1900000004</v>
      </c>
      <c r="I641">
        <v>2.0222623264586099</v>
      </c>
      <c r="J641">
        <v>15734195.970000001</v>
      </c>
      <c r="K641">
        <v>12.3896183277345</v>
      </c>
      <c r="L641">
        <v>799210.59</v>
      </c>
      <c r="M641">
        <v>2621432.33</v>
      </c>
      <c r="N641">
        <v>12253507.48</v>
      </c>
      <c r="O641">
        <v>126995001.41</v>
      </c>
      <c r="P641">
        <v>14.611745528543899</v>
      </c>
      <c r="Q641">
        <v>949196.99</v>
      </c>
      <c r="R641">
        <v>71527.539999999994</v>
      </c>
      <c r="S641" t="s">
        <v>63</v>
      </c>
      <c r="T641" t="s">
        <v>103</v>
      </c>
      <c r="U641" t="s">
        <v>340</v>
      </c>
      <c r="V641" t="s">
        <v>341</v>
      </c>
      <c r="W641" t="s">
        <v>322</v>
      </c>
      <c r="X641" t="s">
        <v>323</v>
      </c>
      <c r="Y641" t="s">
        <v>342</v>
      </c>
      <c r="Z641" t="s">
        <v>325</v>
      </c>
      <c r="AA641" t="s">
        <v>326</v>
      </c>
      <c r="AB641" t="s">
        <v>58</v>
      </c>
      <c r="AC641" t="s">
        <v>343</v>
      </c>
      <c r="AD641">
        <v>51.752483553269101</v>
      </c>
      <c r="AE641">
        <v>2568172.0699999998</v>
      </c>
      <c r="AF641">
        <v>124414147.06999999</v>
      </c>
      <c r="AH641">
        <v>82.830981142630094</v>
      </c>
      <c r="AI641">
        <v>97.967751241115593</v>
      </c>
      <c r="AJ641">
        <v>5748881.8700000001</v>
      </c>
      <c r="AK641">
        <v>35.456278861262199</v>
      </c>
      <c r="AL641">
        <v>2405857.31</v>
      </c>
      <c r="AM641">
        <v>18556186.440000001</v>
      </c>
      <c r="AN641">
        <v>18556186.440000001</v>
      </c>
      <c r="AO641">
        <v>135615.10000000501</v>
      </c>
      <c r="AR641">
        <v>1797558.42</v>
      </c>
      <c r="AS641">
        <v>2579518.52</v>
      </c>
      <c r="AT641">
        <v>78.977699248290605</v>
      </c>
      <c r="AU641">
        <v>15505988.85</v>
      </c>
      <c r="AV641">
        <v>44.867534098507903</v>
      </c>
    </row>
    <row r="642" spans="1:48" x14ac:dyDescent="0.2">
      <c r="A642" t="s">
        <v>339</v>
      </c>
      <c r="B642" t="s">
        <v>49</v>
      </c>
      <c r="C642">
        <v>4880096.79</v>
      </c>
      <c r="D642">
        <v>809974.05</v>
      </c>
      <c r="E642">
        <v>65594.31</v>
      </c>
      <c r="F642">
        <v>761619.74</v>
      </c>
      <c r="G642">
        <v>4163283.88</v>
      </c>
      <c r="H642">
        <v>-6186105.54</v>
      </c>
      <c r="I642">
        <v>2.7638336830000001</v>
      </c>
      <c r="J642">
        <v>15679188.52</v>
      </c>
      <c r="K642">
        <v>11.80208317</v>
      </c>
      <c r="L642">
        <v>795841.83</v>
      </c>
      <c r="M642">
        <v>3265618.37</v>
      </c>
      <c r="N642">
        <v>16089835.300000001</v>
      </c>
      <c r="O642">
        <v>132851025.5</v>
      </c>
      <c r="P642">
        <v>14.262061660000001</v>
      </c>
      <c r="Q642">
        <v>834616.8</v>
      </c>
      <c r="R642">
        <v>217627.61</v>
      </c>
      <c r="S642" t="s">
        <v>63</v>
      </c>
      <c r="T642" t="s">
        <v>103</v>
      </c>
      <c r="U642" t="s">
        <v>340</v>
      </c>
      <c r="V642" t="s">
        <v>341</v>
      </c>
      <c r="W642" t="s">
        <v>322</v>
      </c>
      <c r="X642" t="s">
        <v>323</v>
      </c>
      <c r="Y642" t="s">
        <v>342</v>
      </c>
      <c r="Z642" t="s">
        <v>325</v>
      </c>
      <c r="AA642" t="s">
        <v>326</v>
      </c>
      <c r="AB642" t="s">
        <v>58</v>
      </c>
      <c r="AC642" t="s">
        <v>343</v>
      </c>
      <c r="AD642">
        <v>75.239929619999998</v>
      </c>
      <c r="AE642">
        <v>3671781.39</v>
      </c>
      <c r="AF642">
        <v>129172191.90000001</v>
      </c>
      <c r="AH642">
        <v>82.912682820000001</v>
      </c>
      <c r="AI642">
        <v>97.230857990000004</v>
      </c>
      <c r="AJ642">
        <v>7101641.4800000004</v>
      </c>
      <c r="AK642">
        <v>44.84200989</v>
      </c>
      <c r="AL642">
        <v>3388481.92</v>
      </c>
      <c r="AM642">
        <v>18947295.170000002</v>
      </c>
      <c r="AN642">
        <v>18947295.170000002</v>
      </c>
      <c r="AO642">
        <v>1132204.06</v>
      </c>
      <c r="AR642">
        <v>1916641.31</v>
      </c>
      <c r="AS642">
        <v>1951775.61</v>
      </c>
      <c r="AT642">
        <v>81.736146273003399</v>
      </c>
      <c r="AU642">
        <v>22275940.84</v>
      </c>
      <c r="AV642">
        <v>62.0825472</v>
      </c>
    </row>
    <row r="643" spans="1:48" x14ac:dyDescent="0.2">
      <c r="A643" t="s">
        <v>339</v>
      </c>
      <c r="B643" t="s">
        <v>76</v>
      </c>
      <c r="C643">
        <v>5452388</v>
      </c>
      <c r="H643">
        <v>-6544595</v>
      </c>
      <c r="I643">
        <v>2.25391892877574</v>
      </c>
      <c r="N643">
        <v>13962714</v>
      </c>
      <c r="O643">
        <v>140498088</v>
      </c>
      <c r="P643">
        <v>15.8660571950275</v>
      </c>
      <c r="S643" t="s">
        <v>63</v>
      </c>
      <c r="T643" t="s">
        <v>103</v>
      </c>
      <c r="U643" t="s">
        <v>340</v>
      </c>
      <c r="V643" t="s">
        <v>341</v>
      </c>
      <c r="W643" t="s">
        <v>322</v>
      </c>
      <c r="X643" t="s">
        <v>323</v>
      </c>
      <c r="Y643" t="s">
        <v>342</v>
      </c>
      <c r="Z643" t="s">
        <v>325</v>
      </c>
      <c r="AA643" t="s">
        <v>326</v>
      </c>
      <c r="AB643" t="s">
        <v>58</v>
      </c>
      <c r="AC643" t="s">
        <v>343</v>
      </c>
      <c r="AD643">
        <v>58.079377329713097</v>
      </c>
      <c r="AE643">
        <v>3166713</v>
      </c>
      <c r="AF643">
        <v>137331376</v>
      </c>
      <c r="AH643">
        <v>83.273931101468094</v>
      </c>
      <c r="AI643">
        <v>97.746081782977697</v>
      </c>
      <c r="AK643">
        <v>36.601810790856703</v>
      </c>
      <c r="AM643">
        <v>22291507</v>
      </c>
      <c r="AN643">
        <v>22291507</v>
      </c>
      <c r="AO643">
        <v>594534</v>
      </c>
      <c r="AP643">
        <v>594534</v>
      </c>
      <c r="AQ643">
        <v>573210</v>
      </c>
      <c r="AT643">
        <v>82.908740390937893</v>
      </c>
      <c r="AU643">
        <v>20507309</v>
      </c>
      <c r="AV643">
        <v>53.757789771217297</v>
      </c>
    </row>
    <row r="644" spans="1:48" x14ac:dyDescent="0.2">
      <c r="A644" t="s">
        <v>339</v>
      </c>
      <c r="B644" t="s">
        <v>86</v>
      </c>
      <c r="C644">
        <v>5331456</v>
      </c>
      <c r="H644">
        <v>-9958900</v>
      </c>
      <c r="I644">
        <v>4.0424423545103698</v>
      </c>
      <c r="N644">
        <v>17738542</v>
      </c>
      <c r="O644">
        <v>147087787</v>
      </c>
      <c r="P644">
        <v>17.233876120523899</v>
      </c>
      <c r="S644" t="s">
        <v>63</v>
      </c>
      <c r="T644" t="s">
        <v>103</v>
      </c>
      <c r="U644" t="s">
        <v>340</v>
      </c>
      <c r="V644" t="s">
        <v>341</v>
      </c>
      <c r="W644" t="s">
        <v>322</v>
      </c>
      <c r="X644" t="s">
        <v>323</v>
      </c>
      <c r="Y644" t="s">
        <v>342</v>
      </c>
      <c r="Z644" t="s">
        <v>325</v>
      </c>
      <c r="AA644" t="s">
        <v>326</v>
      </c>
      <c r="AB644" t="s">
        <v>58</v>
      </c>
      <c r="AC644" t="s">
        <v>343</v>
      </c>
      <c r="AD644">
        <v>111.52561326587001</v>
      </c>
      <c r="AE644">
        <v>5945939</v>
      </c>
      <c r="AF644">
        <v>141141848</v>
      </c>
      <c r="AH644">
        <v>80.591459303143907</v>
      </c>
      <c r="AI644">
        <v>95.957557645489601</v>
      </c>
      <c r="AK644">
        <v>45.244377982000003</v>
      </c>
      <c r="AM644">
        <v>25348927</v>
      </c>
      <c r="AN644">
        <v>25348927</v>
      </c>
      <c r="AO644">
        <v>3067557</v>
      </c>
      <c r="AP644">
        <v>3067557</v>
      </c>
      <c r="AQ644">
        <v>6037610</v>
      </c>
      <c r="AT644">
        <v>82.418673483050299</v>
      </c>
      <c r="AU644">
        <v>27697442</v>
      </c>
      <c r="AV644">
        <v>70.645802512000003</v>
      </c>
    </row>
    <row r="645" spans="1:48" x14ac:dyDescent="0.2">
      <c r="A645" t="s">
        <v>339</v>
      </c>
      <c r="B645" t="s">
        <v>114</v>
      </c>
      <c r="C645">
        <v>7233335</v>
      </c>
      <c r="D645">
        <v>1271129</v>
      </c>
      <c r="E645">
        <v>1809128</v>
      </c>
      <c r="F645">
        <v>3936222</v>
      </c>
      <c r="G645">
        <v>8522078</v>
      </c>
      <c r="H645">
        <v>-9973657</v>
      </c>
      <c r="I645">
        <v>1.2349847490389101</v>
      </c>
      <c r="L645">
        <v>0</v>
      </c>
      <c r="M645">
        <v>4188735</v>
      </c>
      <c r="N645">
        <v>22267766</v>
      </c>
      <c r="O645">
        <v>154066356</v>
      </c>
      <c r="P645">
        <v>17.181215086310001</v>
      </c>
      <c r="Q645">
        <v>583755</v>
      </c>
      <c r="R645">
        <v>473192</v>
      </c>
      <c r="S645" t="s">
        <v>63</v>
      </c>
      <c r="T645" t="s">
        <v>103</v>
      </c>
      <c r="U645" t="s">
        <v>340</v>
      </c>
      <c r="V645" t="s">
        <v>341</v>
      </c>
      <c r="W645" t="s">
        <v>322</v>
      </c>
      <c r="X645" t="s">
        <v>323</v>
      </c>
      <c r="Y645" t="s">
        <v>342</v>
      </c>
      <c r="Z645" t="s">
        <v>325</v>
      </c>
      <c r="AA645" t="s">
        <v>326</v>
      </c>
      <c r="AB645" t="s">
        <v>58</v>
      </c>
      <c r="AC645" t="s">
        <v>343</v>
      </c>
      <c r="AD645">
        <v>26.3045469344362</v>
      </c>
      <c r="AE645">
        <v>1902696</v>
      </c>
      <c r="AF645">
        <v>152163660</v>
      </c>
      <c r="AG645">
        <v>129308227</v>
      </c>
      <c r="AH645">
        <v>83.930217055305704</v>
      </c>
      <c r="AI645">
        <v>98.765015250961099</v>
      </c>
      <c r="AK645">
        <v>52.682721748412199</v>
      </c>
      <c r="AL645">
        <v>3641293</v>
      </c>
      <c r="AM645">
        <v>29024494</v>
      </c>
      <c r="AN645">
        <v>26470472</v>
      </c>
      <c r="AO645">
        <v>-1097714</v>
      </c>
      <c r="AP645">
        <v>-1097714</v>
      </c>
      <c r="AQ645">
        <v>-2095933</v>
      </c>
      <c r="AR645">
        <v>1552145</v>
      </c>
      <c r="AS645">
        <v>3046817</v>
      </c>
      <c r="AT645">
        <v>81.871825051135502</v>
      </c>
      <c r="AU645">
        <v>32241423</v>
      </c>
      <c r="AV645">
        <v>76.279134452996203</v>
      </c>
    </row>
    <row r="646" spans="1:48" x14ac:dyDescent="0.2">
      <c r="A646" t="s">
        <v>347</v>
      </c>
      <c r="B646" t="s">
        <v>84</v>
      </c>
      <c r="C646">
        <v>8052614.9699999997</v>
      </c>
      <c r="D646">
        <v>0</v>
      </c>
      <c r="E646">
        <v>0</v>
      </c>
      <c r="F646">
        <v>1309966.71</v>
      </c>
      <c r="G646">
        <v>3905386.44</v>
      </c>
      <c r="I646">
        <v>4.6814378906370697</v>
      </c>
      <c r="J646">
        <v>20602211.789999999</v>
      </c>
      <c r="K646">
        <v>11.4697449507246</v>
      </c>
      <c r="L646">
        <v>1485453.77</v>
      </c>
      <c r="M646">
        <v>1435304.84</v>
      </c>
      <c r="N646">
        <v>30418682.320000101</v>
      </c>
      <c r="O646">
        <v>179622231.16999999</v>
      </c>
      <c r="P646">
        <v>12.6355987297138</v>
      </c>
      <c r="Q646">
        <v>1244352.58</v>
      </c>
      <c r="R646">
        <v>281619.61</v>
      </c>
      <c r="S646" t="s">
        <v>102</v>
      </c>
      <c r="T646" t="s">
        <v>51</v>
      </c>
      <c r="U646" t="s">
        <v>348</v>
      </c>
      <c r="V646" t="s">
        <v>70</v>
      </c>
      <c r="W646" t="s">
        <v>70</v>
      </c>
      <c r="X646" t="s">
        <v>71</v>
      </c>
      <c r="Y646" t="s">
        <v>349</v>
      </c>
      <c r="Z646" t="s">
        <v>73</v>
      </c>
      <c r="AA646" t="s">
        <v>74</v>
      </c>
      <c r="AB646" t="s">
        <v>58</v>
      </c>
      <c r="AC646" t="s">
        <v>350</v>
      </c>
      <c r="AD646">
        <v>104.42450336105</v>
      </c>
      <c r="AE646">
        <v>8408903.1900001001</v>
      </c>
      <c r="AF646">
        <v>171239120.71000001</v>
      </c>
      <c r="AH646">
        <v>82.038494856761105</v>
      </c>
      <c r="AI646">
        <v>95.332921540170602</v>
      </c>
      <c r="AJ646">
        <v>10955322.5300001</v>
      </c>
      <c r="AK646">
        <v>63.9499057796816</v>
      </c>
      <c r="AL646">
        <v>3090887.35</v>
      </c>
      <c r="AM646">
        <v>22696344.359999999</v>
      </c>
      <c r="AN646">
        <v>22696344.359999999</v>
      </c>
      <c r="AO646">
        <v>6062505.2500000997</v>
      </c>
      <c r="AR646">
        <v>682081.22</v>
      </c>
      <c r="AS646">
        <v>5030160.95</v>
      </c>
      <c r="AT646">
        <v>85.567604906796404</v>
      </c>
      <c r="AU646">
        <v>33903776.330000103</v>
      </c>
      <c r="AV646">
        <v>71.276700255137797</v>
      </c>
    </row>
    <row r="647" spans="1:48" x14ac:dyDescent="0.2">
      <c r="A647" t="s">
        <v>347</v>
      </c>
      <c r="B647" t="s">
        <v>85</v>
      </c>
      <c r="C647">
        <v>8875728</v>
      </c>
      <c r="D647">
        <v>0</v>
      </c>
      <c r="E647">
        <v>0</v>
      </c>
      <c r="F647">
        <v>3123862.2</v>
      </c>
      <c r="G647">
        <v>3726150.78</v>
      </c>
      <c r="H647">
        <v>-10171325</v>
      </c>
      <c r="I647">
        <v>1.2153872752700601</v>
      </c>
      <c r="J647">
        <v>19987429.350000001</v>
      </c>
      <c r="K647">
        <v>10.65848074</v>
      </c>
      <c r="L647">
        <v>1545553.46</v>
      </c>
      <c r="M647">
        <v>4463925.2300000004</v>
      </c>
      <c r="N647">
        <v>15422239</v>
      </c>
      <c r="O647">
        <v>186364301</v>
      </c>
      <c r="P647">
        <v>13.508786749883001</v>
      </c>
      <c r="Q647">
        <v>2299613.8199999998</v>
      </c>
      <c r="R647">
        <v>183878.22</v>
      </c>
      <c r="S647" t="s">
        <v>102</v>
      </c>
      <c r="T647" t="s">
        <v>51</v>
      </c>
      <c r="U647" t="s">
        <v>348</v>
      </c>
      <c r="V647" t="s">
        <v>70</v>
      </c>
      <c r="W647" t="s">
        <v>70</v>
      </c>
      <c r="X647" t="s">
        <v>71</v>
      </c>
      <c r="Y647" t="s">
        <v>349</v>
      </c>
      <c r="Z647" t="s">
        <v>73</v>
      </c>
      <c r="AA647" t="s">
        <v>74</v>
      </c>
      <c r="AB647" t="s">
        <v>58</v>
      </c>
      <c r="AC647" t="s">
        <v>350</v>
      </c>
      <c r="AD647">
        <v>25.5195742816815</v>
      </c>
      <c r="AE647">
        <v>2265048</v>
      </c>
      <c r="AF647">
        <v>183741883</v>
      </c>
      <c r="AH647">
        <v>85.758000938173197</v>
      </c>
      <c r="AI647">
        <v>98.592853896412294</v>
      </c>
      <c r="AJ647">
        <v>5353107.3600000003</v>
      </c>
      <c r="AK647">
        <v>30</v>
      </c>
      <c r="AL647">
        <v>3878954.47</v>
      </c>
      <c r="AM647">
        <v>26291660.32</v>
      </c>
      <c r="AN647">
        <v>25175556</v>
      </c>
      <c r="AR647">
        <v>1085757.9099999999</v>
      </c>
      <c r="AS647">
        <v>4284633.79</v>
      </c>
      <c r="AT647">
        <v>84.135646388063094</v>
      </c>
      <c r="AU647">
        <v>25593564</v>
      </c>
      <c r="AV647">
        <v>50</v>
      </c>
    </row>
    <row r="648" spans="1:48" x14ac:dyDescent="0.2">
      <c r="A648" t="s">
        <v>347</v>
      </c>
      <c r="B648" t="s">
        <v>86</v>
      </c>
      <c r="C648">
        <v>9383153</v>
      </c>
      <c r="H648">
        <v>-5290838</v>
      </c>
      <c r="I648">
        <v>3.4508722352880699</v>
      </c>
      <c r="N648">
        <v>21464367</v>
      </c>
      <c r="O648">
        <v>191100787</v>
      </c>
      <c r="P648">
        <v>12.5277003699624</v>
      </c>
      <c r="S648" t="s">
        <v>102</v>
      </c>
      <c r="T648" t="s">
        <v>51</v>
      </c>
      <c r="U648" t="s">
        <v>348</v>
      </c>
      <c r="V648" t="s">
        <v>70</v>
      </c>
      <c r="W648" t="s">
        <v>70</v>
      </c>
      <c r="X648" t="s">
        <v>71</v>
      </c>
      <c r="Y648" t="s">
        <v>349</v>
      </c>
      <c r="Z648" t="s">
        <v>73</v>
      </c>
      <c r="AA648" t="s">
        <v>74</v>
      </c>
      <c r="AB648" t="s">
        <v>58</v>
      </c>
      <c r="AC648" t="s">
        <v>350</v>
      </c>
      <c r="AD648">
        <v>70.281748576411402</v>
      </c>
      <c r="AE648">
        <v>6594644</v>
      </c>
      <c r="AF648">
        <v>184506144</v>
      </c>
      <c r="AH648">
        <v>84.145724632730094</v>
      </c>
      <c r="AI648">
        <v>96.549128287995998</v>
      </c>
      <c r="AK648">
        <v>41.880297059</v>
      </c>
      <c r="AM648">
        <v>23940534</v>
      </c>
      <c r="AN648">
        <v>23940534</v>
      </c>
      <c r="AO648">
        <v>1473239</v>
      </c>
      <c r="AP648">
        <v>1473239</v>
      </c>
      <c r="AQ648">
        <v>2427851</v>
      </c>
      <c r="AT648">
        <v>84.582890375691903</v>
      </c>
      <c r="AU648">
        <v>26755205</v>
      </c>
      <c r="AV648">
        <v>52.203539628000001</v>
      </c>
    </row>
    <row r="649" spans="1:48" x14ac:dyDescent="0.2">
      <c r="A649" t="s">
        <v>347</v>
      </c>
      <c r="B649" t="s">
        <v>114</v>
      </c>
      <c r="C649">
        <v>15922359</v>
      </c>
      <c r="D649">
        <v>707224</v>
      </c>
      <c r="E649">
        <v>169165</v>
      </c>
      <c r="F649">
        <v>6496554</v>
      </c>
      <c r="G649">
        <v>7525236</v>
      </c>
      <c r="H649">
        <v>-6900436</v>
      </c>
      <c r="I649">
        <v>5.4114738314189799</v>
      </c>
      <c r="L649">
        <v>920068</v>
      </c>
      <c r="M649">
        <v>3600989</v>
      </c>
      <c r="N649">
        <v>31148589</v>
      </c>
      <c r="O649">
        <v>199841214</v>
      </c>
      <c r="P649">
        <v>13.3026964097606</v>
      </c>
      <c r="Q649">
        <v>918552</v>
      </c>
      <c r="R649">
        <v>28917</v>
      </c>
      <c r="S649" t="s">
        <v>102</v>
      </c>
      <c r="T649" t="s">
        <v>51</v>
      </c>
      <c r="U649" t="s">
        <v>348</v>
      </c>
      <c r="V649" t="s">
        <v>70</v>
      </c>
      <c r="W649" t="s">
        <v>70</v>
      </c>
      <c r="X649" t="s">
        <v>71</v>
      </c>
      <c r="Y649" t="s">
        <v>349</v>
      </c>
      <c r="Z649" t="s">
        <v>73</v>
      </c>
      <c r="AA649" t="s">
        <v>74</v>
      </c>
      <c r="AB649" t="s">
        <v>58</v>
      </c>
      <c r="AC649" t="s">
        <v>350</v>
      </c>
      <c r="AD649">
        <v>67.9193014050242</v>
      </c>
      <c r="AE649">
        <v>10814355</v>
      </c>
      <c r="AF649">
        <v>189026859</v>
      </c>
      <c r="AG649">
        <v>165650704</v>
      </c>
      <c r="AH649">
        <v>82.891161780072096</v>
      </c>
      <c r="AI649">
        <v>94.588526168580998</v>
      </c>
      <c r="AK649">
        <v>59.3222153683461</v>
      </c>
      <c r="AL649">
        <v>4899030</v>
      </c>
      <c r="AM649">
        <v>33905684</v>
      </c>
      <c r="AN649">
        <v>26584270</v>
      </c>
      <c r="AO649">
        <v>5578830</v>
      </c>
      <c r="AP649">
        <v>5578830</v>
      </c>
      <c r="AQ649">
        <v>910068</v>
      </c>
      <c r="AR649">
        <v>3075683</v>
      </c>
      <c r="AS649">
        <v>5564266</v>
      </c>
      <c r="AT649">
        <v>83.165176240279493</v>
      </c>
      <c r="AU649">
        <v>38049025</v>
      </c>
      <c r="AV649">
        <v>72.464035388748599</v>
      </c>
    </row>
    <row r="650" spans="1:48" x14ac:dyDescent="0.2">
      <c r="A650" t="s">
        <v>351</v>
      </c>
      <c r="B650" t="s">
        <v>49</v>
      </c>
      <c r="C650">
        <v>18813596</v>
      </c>
      <c r="H650">
        <v>-8629160.7200000007</v>
      </c>
      <c r="I650">
        <v>2.9128460196776098</v>
      </c>
      <c r="N650">
        <v>48933032.229999997</v>
      </c>
      <c r="O650">
        <v>517488597</v>
      </c>
      <c r="P650">
        <v>12.817689391521</v>
      </c>
      <c r="S650" t="s">
        <v>84</v>
      </c>
      <c r="T650" t="s">
        <v>51</v>
      </c>
      <c r="U650" t="s">
        <v>352</v>
      </c>
      <c r="V650" t="s">
        <v>353</v>
      </c>
      <c r="W650" t="s">
        <v>354</v>
      </c>
      <c r="X650" t="s">
        <v>71</v>
      </c>
      <c r="Y650" t="s">
        <v>355</v>
      </c>
      <c r="Z650" t="s">
        <v>356</v>
      </c>
      <c r="AA650" t="s">
        <v>74</v>
      </c>
      <c r="AB650" t="s">
        <v>58</v>
      </c>
      <c r="AC650" t="s">
        <v>357</v>
      </c>
      <c r="AD650">
        <v>80.121025241532806</v>
      </c>
      <c r="AE650">
        <v>15073646</v>
      </c>
      <c r="AF650">
        <v>501176332</v>
      </c>
      <c r="AH650">
        <v>83.695603634721294</v>
      </c>
      <c r="AI650">
        <v>96.847802039587705</v>
      </c>
      <c r="AK650">
        <v>32.65</v>
      </c>
      <c r="AN650">
        <v>66330081</v>
      </c>
      <c r="AO650">
        <v>1616556</v>
      </c>
      <c r="AT650">
        <v>85.632012497520705</v>
      </c>
      <c r="AU650">
        <v>57562192.93</v>
      </c>
      <c r="AV650">
        <v>41</v>
      </c>
    </row>
    <row r="651" spans="1:48" x14ac:dyDescent="0.2">
      <c r="A651" t="s">
        <v>351</v>
      </c>
      <c r="B651" t="s">
        <v>95</v>
      </c>
      <c r="C651">
        <v>91586162</v>
      </c>
      <c r="D651">
        <v>7858277</v>
      </c>
      <c r="E651">
        <v>16538465</v>
      </c>
      <c r="F651">
        <v>21156740</v>
      </c>
      <c r="G651">
        <v>26936859</v>
      </c>
      <c r="H651">
        <v>63916698</v>
      </c>
      <c r="I651">
        <v>2.81636010077849</v>
      </c>
      <c r="L651">
        <v>1348716</v>
      </c>
      <c r="M651">
        <v>10900356</v>
      </c>
      <c r="N651">
        <v>153416565</v>
      </c>
      <c r="O651">
        <v>571357654</v>
      </c>
      <c r="P651">
        <v>15.349746762996901</v>
      </c>
      <c r="Q651">
        <v>4243045</v>
      </c>
      <c r="R651">
        <v>4264948</v>
      </c>
      <c r="S651" t="s">
        <v>84</v>
      </c>
      <c r="T651" t="s">
        <v>51</v>
      </c>
      <c r="U651" t="s">
        <v>352</v>
      </c>
      <c r="V651" t="s">
        <v>353</v>
      </c>
      <c r="W651" t="s">
        <v>354</v>
      </c>
      <c r="X651" t="s">
        <v>71</v>
      </c>
      <c r="Y651" t="s">
        <v>355</v>
      </c>
      <c r="Z651" t="s">
        <v>356</v>
      </c>
      <c r="AA651" t="s">
        <v>74</v>
      </c>
      <c r="AB651" t="s">
        <v>58</v>
      </c>
      <c r="AC651" t="s">
        <v>357</v>
      </c>
      <c r="AD651">
        <v>17.569781993921701</v>
      </c>
      <c r="AE651">
        <v>16091489</v>
      </c>
      <c r="AF651">
        <v>555218489</v>
      </c>
      <c r="AG651">
        <v>465950487</v>
      </c>
      <c r="AH651">
        <v>81.551456209248599</v>
      </c>
      <c r="AI651">
        <v>97.175295563643601</v>
      </c>
      <c r="AK651">
        <v>99.474287139598502</v>
      </c>
      <c r="AL651">
        <v>9179164</v>
      </c>
      <c r="AM651">
        <v>123149815</v>
      </c>
      <c r="AN651">
        <v>87701953</v>
      </c>
      <c r="AO651">
        <v>4726716</v>
      </c>
      <c r="AP651">
        <v>4726716</v>
      </c>
      <c r="AQ651">
        <v>1235236</v>
      </c>
      <c r="AR651">
        <v>6728327</v>
      </c>
      <c r="AS651">
        <v>13994918</v>
      </c>
      <c r="AT651">
        <v>85.244815001154706</v>
      </c>
      <c r="AU651">
        <v>89499867</v>
      </c>
      <c r="AV651">
        <v>58.031122447004797</v>
      </c>
    </row>
    <row r="652" spans="1:48" x14ac:dyDescent="0.2">
      <c r="A652" t="s">
        <v>358</v>
      </c>
      <c r="B652" t="s">
        <v>63</v>
      </c>
      <c r="C652">
        <v>3985418.09</v>
      </c>
      <c r="D652">
        <v>0</v>
      </c>
      <c r="E652">
        <v>0</v>
      </c>
      <c r="F652">
        <v>1062174.1100000001</v>
      </c>
      <c r="G652">
        <v>3286579.69</v>
      </c>
      <c r="H652">
        <v>1207450.95000001</v>
      </c>
      <c r="I652">
        <v>4.0992236042572197</v>
      </c>
      <c r="J652">
        <v>8030619.0899999999</v>
      </c>
      <c r="K652">
        <v>12.528162972276601</v>
      </c>
      <c r="L652">
        <v>744538.98</v>
      </c>
      <c r="M652">
        <v>779651.64</v>
      </c>
      <c r="N652">
        <v>12195998.949999999</v>
      </c>
      <c r="O652">
        <v>64100531.799999997</v>
      </c>
      <c r="P652">
        <v>16.508692678271998</v>
      </c>
      <c r="Q652">
        <v>1446277.1200000001</v>
      </c>
      <c r="R652">
        <v>280</v>
      </c>
      <c r="S652" t="s">
        <v>63</v>
      </c>
      <c r="T652" t="s">
        <v>103</v>
      </c>
      <c r="U652" t="s">
        <v>359</v>
      </c>
      <c r="V652" t="s">
        <v>360</v>
      </c>
      <c r="W652" t="s">
        <v>160</v>
      </c>
      <c r="X652" t="s">
        <v>161</v>
      </c>
      <c r="Y652" t="s">
        <v>361</v>
      </c>
      <c r="Z652" t="s">
        <v>163</v>
      </c>
      <c r="AA652" t="s">
        <v>164</v>
      </c>
      <c r="AB652" t="s">
        <v>58</v>
      </c>
      <c r="AC652" t="s">
        <v>362</v>
      </c>
      <c r="AD652">
        <v>65.930953055919005</v>
      </c>
      <c r="AE652">
        <v>2627624.13</v>
      </c>
      <c r="AF652">
        <v>61472907.670000002</v>
      </c>
      <c r="AH652">
        <v>80.725250504084002</v>
      </c>
      <c r="AI652">
        <v>95.900776395742795</v>
      </c>
      <c r="AJ652">
        <v>3684221.23</v>
      </c>
      <c r="AK652">
        <v>71.422676889947795</v>
      </c>
      <c r="AL652">
        <v>751083.75</v>
      </c>
      <c r="AM652">
        <v>10582159.800000001</v>
      </c>
      <c r="AN652">
        <v>10582159.800000001</v>
      </c>
      <c r="AO652">
        <v>1951471.78</v>
      </c>
      <c r="AR652">
        <v>851198.34</v>
      </c>
      <c r="AS652">
        <v>1351570.88</v>
      </c>
      <c r="AU652">
        <v>10988548</v>
      </c>
      <c r="AV652">
        <v>64.351556318695799</v>
      </c>
    </row>
    <row r="653" spans="1:48" x14ac:dyDescent="0.2">
      <c r="A653" t="s">
        <v>358</v>
      </c>
      <c r="B653" t="s">
        <v>84</v>
      </c>
      <c r="C653">
        <v>1913079.29</v>
      </c>
      <c r="D653">
        <v>0</v>
      </c>
      <c r="E653">
        <v>0</v>
      </c>
      <c r="F653">
        <v>1214201.24</v>
      </c>
      <c r="G653">
        <v>1894111.25</v>
      </c>
      <c r="I653">
        <v>3.2530541452619901</v>
      </c>
      <c r="J653">
        <v>8179747.71</v>
      </c>
      <c r="K653">
        <v>11.867131428913799</v>
      </c>
      <c r="L653">
        <v>854676.09</v>
      </c>
      <c r="M653">
        <v>859738.29</v>
      </c>
      <c r="O653">
        <v>68927758.650000006</v>
      </c>
      <c r="P653">
        <v>17.094664052303401</v>
      </c>
      <c r="Q653">
        <v>2658600.9900000002</v>
      </c>
      <c r="S653" t="s">
        <v>63</v>
      </c>
      <c r="T653" t="s">
        <v>103</v>
      </c>
      <c r="U653" t="s">
        <v>359</v>
      </c>
      <c r="V653" t="s">
        <v>360</v>
      </c>
      <c r="W653" t="s">
        <v>160</v>
      </c>
      <c r="X653" t="s">
        <v>161</v>
      </c>
      <c r="Y653" t="s">
        <v>361</v>
      </c>
      <c r="Z653" t="s">
        <v>163</v>
      </c>
      <c r="AA653" t="s">
        <v>164</v>
      </c>
      <c r="AB653" t="s">
        <v>58</v>
      </c>
      <c r="AC653" t="s">
        <v>362</v>
      </c>
      <c r="AD653">
        <v>117.206710757922</v>
      </c>
      <c r="AE653">
        <v>2242257.31</v>
      </c>
      <c r="AF653">
        <v>66677729.359999999</v>
      </c>
      <c r="AH653">
        <v>80.390175925153201</v>
      </c>
      <c r="AI653">
        <v>96.735670310382304</v>
      </c>
      <c r="AJ653">
        <v>4666807.5999999996</v>
      </c>
      <c r="AL653">
        <v>1144112.25</v>
      </c>
      <c r="AM653">
        <v>11782968.779999999</v>
      </c>
      <c r="AN653">
        <v>11782968.779999999</v>
      </c>
      <c r="AO653">
        <v>1945492.94</v>
      </c>
      <c r="AR653">
        <v>674355.19</v>
      </c>
      <c r="AS653">
        <v>1071427</v>
      </c>
      <c r="AT653">
        <v>82.143355746239905</v>
      </c>
    </row>
    <row r="654" spans="1:48" x14ac:dyDescent="0.2">
      <c r="A654" t="s">
        <v>358</v>
      </c>
      <c r="B654" t="s">
        <v>95</v>
      </c>
      <c r="C654">
        <v>4646000</v>
      </c>
      <c r="D654">
        <v>580308</v>
      </c>
      <c r="E654">
        <v>153594</v>
      </c>
      <c r="F654">
        <v>3272660</v>
      </c>
      <c r="G654">
        <v>2364654</v>
      </c>
      <c r="H654">
        <v>-2434164</v>
      </c>
      <c r="I654">
        <v>4.11421357293995</v>
      </c>
      <c r="L654">
        <v>936143</v>
      </c>
      <c r="M654">
        <v>1200394</v>
      </c>
      <c r="N654">
        <v>11073076</v>
      </c>
      <c r="O654">
        <v>82043699</v>
      </c>
      <c r="P654">
        <v>22.280700678793099</v>
      </c>
      <c r="Q654">
        <v>4903122</v>
      </c>
      <c r="R654">
        <v>960763</v>
      </c>
      <c r="S654" t="s">
        <v>63</v>
      </c>
      <c r="T654" t="s">
        <v>103</v>
      </c>
      <c r="U654" t="s">
        <v>359</v>
      </c>
      <c r="V654" t="s">
        <v>360</v>
      </c>
      <c r="W654" t="s">
        <v>160</v>
      </c>
      <c r="X654" t="s">
        <v>161</v>
      </c>
      <c r="Y654" t="s">
        <v>361</v>
      </c>
      <c r="Z654" t="s">
        <v>163</v>
      </c>
      <c r="AA654" t="s">
        <v>164</v>
      </c>
      <c r="AB654" t="s">
        <v>58</v>
      </c>
      <c r="AC654" t="s">
        <v>362</v>
      </c>
      <c r="AD654">
        <v>72.652884201463607</v>
      </c>
      <c r="AE654">
        <v>3375453</v>
      </c>
      <c r="AF654">
        <v>78668246</v>
      </c>
      <c r="AG654">
        <v>63311067</v>
      </c>
      <c r="AH654">
        <v>77.167494605527196</v>
      </c>
      <c r="AI654">
        <v>95.885786427060097</v>
      </c>
      <c r="AK654">
        <v>50.672381331598501</v>
      </c>
      <c r="AL654">
        <v>2098805</v>
      </c>
      <c r="AM654">
        <v>18663996</v>
      </c>
      <c r="AN654">
        <v>18279911</v>
      </c>
      <c r="AO654">
        <v>1902615</v>
      </c>
      <c r="AP654">
        <v>1901235</v>
      </c>
      <c r="AQ654">
        <v>357150</v>
      </c>
      <c r="AR654">
        <v>352044</v>
      </c>
      <c r="AS654">
        <v>1841509</v>
      </c>
      <c r="AT654">
        <v>83.338408597062099</v>
      </c>
      <c r="AU654">
        <v>13507240</v>
      </c>
      <c r="AV654">
        <v>61.811552274853099</v>
      </c>
    </row>
    <row r="655" spans="1:48" x14ac:dyDescent="0.2">
      <c r="A655" t="s">
        <v>363</v>
      </c>
      <c r="B655" t="s">
        <v>85</v>
      </c>
      <c r="C655">
        <v>787283</v>
      </c>
      <c r="D655">
        <v>0</v>
      </c>
      <c r="E655">
        <v>0</v>
      </c>
      <c r="F655">
        <v>409799.67</v>
      </c>
      <c r="H655">
        <v>-29779</v>
      </c>
      <c r="I655">
        <v>4.5738008413228802E-2</v>
      </c>
      <c r="J655">
        <v>2851791.83</v>
      </c>
      <c r="K655">
        <v>60.951064039999999</v>
      </c>
      <c r="N655">
        <v>3138793</v>
      </c>
      <c r="O655">
        <v>4678822</v>
      </c>
      <c r="P655">
        <v>70.838856447199703</v>
      </c>
      <c r="Q655">
        <v>137536.01</v>
      </c>
      <c r="T655" t="s">
        <v>51</v>
      </c>
      <c r="U655" t="s">
        <v>364</v>
      </c>
      <c r="V655" t="s">
        <v>365</v>
      </c>
      <c r="W655" t="s">
        <v>354</v>
      </c>
      <c r="X655" t="s">
        <v>71</v>
      </c>
      <c r="Y655" t="s">
        <v>366</v>
      </c>
      <c r="Z655" t="s">
        <v>356</v>
      </c>
      <c r="AA655" t="s">
        <v>74</v>
      </c>
      <c r="AB655" t="s">
        <v>58</v>
      </c>
      <c r="AC655" t="s">
        <v>367</v>
      </c>
      <c r="AD655">
        <v>0.27182093351437803</v>
      </c>
      <c r="AE655">
        <v>2140</v>
      </c>
      <c r="AF655">
        <v>4641216</v>
      </c>
      <c r="AH655">
        <v>34.380128160464302</v>
      </c>
      <c r="AI655">
        <v>99.196250680192605</v>
      </c>
      <c r="AK655">
        <v>243.4</v>
      </c>
      <c r="AL655">
        <v>126132.45</v>
      </c>
      <c r="AM655">
        <v>3453623.89</v>
      </c>
      <c r="AN655">
        <v>3314424</v>
      </c>
      <c r="AU655">
        <v>3168572</v>
      </c>
      <c r="AV655">
        <v>246</v>
      </c>
    </row>
    <row r="656" spans="1:48" x14ac:dyDescent="0.2">
      <c r="A656" t="s">
        <v>378</v>
      </c>
      <c r="B656" t="s">
        <v>76</v>
      </c>
      <c r="C656">
        <v>1114964</v>
      </c>
      <c r="H656">
        <v>-2634743</v>
      </c>
      <c r="I656">
        <v>12.595414081184</v>
      </c>
      <c r="N656">
        <v>664547</v>
      </c>
      <c r="O656">
        <v>3044886</v>
      </c>
      <c r="P656">
        <v>63.8817676589534</v>
      </c>
      <c r="T656" t="s">
        <v>369</v>
      </c>
      <c r="U656" t="s">
        <v>379</v>
      </c>
      <c r="V656" t="s">
        <v>380</v>
      </c>
      <c r="W656" t="s">
        <v>372</v>
      </c>
      <c r="X656" t="s">
        <v>373</v>
      </c>
      <c r="Y656" t="s">
        <v>381</v>
      </c>
      <c r="Z656" t="s">
        <v>375</v>
      </c>
      <c r="AA656" t="s">
        <v>376</v>
      </c>
      <c r="AB656" t="s">
        <v>58</v>
      </c>
      <c r="AC656" t="s">
        <v>382</v>
      </c>
      <c r="AD656">
        <v>34.397164392751698</v>
      </c>
      <c r="AE656">
        <v>383516</v>
      </c>
      <c r="AF656">
        <v>2648748</v>
      </c>
      <c r="AH656">
        <v>40.7874711893976</v>
      </c>
      <c r="AI656">
        <v>86.990054800081197</v>
      </c>
      <c r="AK656">
        <v>90.320755315341401</v>
      </c>
      <c r="AM656">
        <v>1945127</v>
      </c>
      <c r="AN656">
        <v>1945127</v>
      </c>
      <c r="AO656">
        <v>136284</v>
      </c>
      <c r="AP656">
        <v>136284</v>
      </c>
      <c r="AU656">
        <v>3299290</v>
      </c>
      <c r="AV656">
        <v>448.417289980021</v>
      </c>
    </row>
    <row r="657" spans="1:48" x14ac:dyDescent="0.2">
      <c r="A657" t="s">
        <v>378</v>
      </c>
      <c r="B657" t="s">
        <v>50</v>
      </c>
      <c r="C657">
        <v>2006933</v>
      </c>
      <c r="D657">
        <v>297997</v>
      </c>
      <c r="E657">
        <v>0</v>
      </c>
      <c r="F657">
        <v>1554958</v>
      </c>
      <c r="G657">
        <v>1003196</v>
      </c>
      <c r="H657">
        <v>-690608</v>
      </c>
      <c r="I657">
        <v>27.446854955536988</v>
      </c>
      <c r="L657">
        <v>411348</v>
      </c>
      <c r="M657">
        <v>93374</v>
      </c>
      <c r="N657">
        <v>2117089</v>
      </c>
      <c r="O657">
        <v>4535230</v>
      </c>
      <c r="P657">
        <v>66.377669930742215</v>
      </c>
      <c r="Q657">
        <v>185826</v>
      </c>
      <c r="R657">
        <v>0</v>
      </c>
      <c r="T657" t="s">
        <v>369</v>
      </c>
      <c r="U657" t="s">
        <v>379</v>
      </c>
      <c r="V657" t="s">
        <v>380</v>
      </c>
      <c r="W657" t="s">
        <v>372</v>
      </c>
      <c r="X657" t="s">
        <v>373</v>
      </c>
      <c r="Y657" t="s">
        <v>381</v>
      </c>
      <c r="Z657" t="s">
        <v>375</v>
      </c>
      <c r="AA657" t="s">
        <v>376</v>
      </c>
      <c r="AB657" t="s">
        <v>58</v>
      </c>
      <c r="AC657" t="s">
        <v>382</v>
      </c>
      <c r="AD657">
        <v>62.023894170856728</v>
      </c>
      <c r="AE657">
        <v>1244778</v>
      </c>
      <c r="AF657">
        <v>3290452</v>
      </c>
      <c r="AG657">
        <v>1408024</v>
      </c>
      <c r="AH657">
        <v>31.046363690485379</v>
      </c>
      <c r="AI657">
        <v>72.553145044463022</v>
      </c>
      <c r="AK657">
        <v>231.62533293298301</v>
      </c>
      <c r="AL657">
        <v>131572</v>
      </c>
      <c r="AM657">
        <v>4034822</v>
      </c>
      <c r="AN657">
        <v>3010380</v>
      </c>
      <c r="AO657">
        <v>377000</v>
      </c>
      <c r="AP657">
        <v>377000</v>
      </c>
      <c r="AQ657">
        <v>293116</v>
      </c>
      <c r="AR657">
        <v>112224</v>
      </c>
      <c r="AS657">
        <v>244327</v>
      </c>
      <c r="AU657">
        <v>2807697</v>
      </c>
      <c r="AV657">
        <v>307.18300099803901</v>
      </c>
    </row>
    <row r="658" spans="1:48" x14ac:dyDescent="0.2">
      <c r="A658" t="s">
        <v>383</v>
      </c>
      <c r="B658" t="s">
        <v>102</v>
      </c>
      <c r="C658">
        <v>1237747.8500000001</v>
      </c>
      <c r="D658">
        <v>0</v>
      </c>
      <c r="E658">
        <v>0</v>
      </c>
      <c r="F658">
        <v>224094.81</v>
      </c>
      <c r="G658">
        <v>409383.58</v>
      </c>
      <c r="I658">
        <v>12.6950671551279</v>
      </c>
      <c r="J658">
        <v>3901818.74</v>
      </c>
      <c r="K658">
        <v>42.331824588263501</v>
      </c>
      <c r="L658">
        <v>1156185.56</v>
      </c>
      <c r="M658">
        <v>1098479.44</v>
      </c>
      <c r="N658">
        <v>5885253.5300000096</v>
      </c>
      <c r="O658">
        <v>9217223.1600000001</v>
      </c>
      <c r="P658">
        <v>49.540094676410099</v>
      </c>
      <c r="Q658">
        <v>765650.03</v>
      </c>
      <c r="S658" t="s">
        <v>84</v>
      </c>
      <c r="T658" t="s">
        <v>369</v>
      </c>
      <c r="U658" t="s">
        <v>384</v>
      </c>
      <c r="V658" t="s">
        <v>371</v>
      </c>
      <c r="W658" t="s">
        <v>372</v>
      </c>
      <c r="X658" t="s">
        <v>373</v>
      </c>
      <c r="Y658" t="s">
        <v>374</v>
      </c>
      <c r="Z658" t="s">
        <v>375</v>
      </c>
      <c r="AA658" t="s">
        <v>376</v>
      </c>
      <c r="AB658" t="s">
        <v>58</v>
      </c>
      <c r="AC658" t="s">
        <v>385</v>
      </c>
      <c r="AD658">
        <v>94.537241167496205</v>
      </c>
      <c r="AE658">
        <v>1170132.67</v>
      </c>
      <c r="AF658">
        <v>8068425.0899999999</v>
      </c>
      <c r="AH658">
        <v>42.779699824475102</v>
      </c>
      <c r="AI658">
        <v>87.536397350284005</v>
      </c>
      <c r="AJ658">
        <v>1517256.33</v>
      </c>
      <c r="AK658">
        <v>262.59043706384603</v>
      </c>
      <c r="AL658">
        <v>500861.34</v>
      </c>
      <c r="AM658">
        <v>4566221.08</v>
      </c>
      <c r="AN658">
        <v>4566221.08</v>
      </c>
      <c r="AO658">
        <v>579162.30999999901</v>
      </c>
      <c r="AR658">
        <v>334752.65999999997</v>
      </c>
      <c r="AS658">
        <v>76813.66</v>
      </c>
      <c r="AU658">
        <v>6099920.8799999999</v>
      </c>
      <c r="AV658">
        <v>272.16854495206098</v>
      </c>
    </row>
    <row r="659" spans="1:48" x14ac:dyDescent="0.2">
      <c r="A659" t="s">
        <v>383</v>
      </c>
      <c r="B659" t="s">
        <v>86</v>
      </c>
      <c r="C659">
        <v>1421550</v>
      </c>
      <c r="H659">
        <v>27827</v>
      </c>
      <c r="I659">
        <v>10.1417108436838</v>
      </c>
      <c r="N659">
        <v>5920985</v>
      </c>
      <c r="O659">
        <v>24303927</v>
      </c>
      <c r="P659">
        <v>24.299813770836298</v>
      </c>
      <c r="S659" t="s">
        <v>84</v>
      </c>
      <c r="T659" t="s">
        <v>369</v>
      </c>
      <c r="U659" t="s">
        <v>384</v>
      </c>
      <c r="V659" t="s">
        <v>371</v>
      </c>
      <c r="W659" t="s">
        <v>372</v>
      </c>
      <c r="X659" t="s">
        <v>373</v>
      </c>
      <c r="Y659" t="s">
        <v>374</v>
      </c>
      <c r="Z659" t="s">
        <v>375</v>
      </c>
      <c r="AA659" t="s">
        <v>376</v>
      </c>
      <c r="AB659" t="s">
        <v>58</v>
      </c>
      <c r="AC659" t="s">
        <v>385</v>
      </c>
      <c r="AD659">
        <v>173.39059477331099</v>
      </c>
      <c r="AE659">
        <v>2464834</v>
      </c>
      <c r="AF659">
        <v>21840409</v>
      </c>
      <c r="AH659">
        <v>72.628657911949801</v>
      </c>
      <c r="AI659">
        <v>89.863703919123907</v>
      </c>
      <c r="AK659">
        <v>97.596826140000005</v>
      </c>
      <c r="AM659">
        <v>5924382.5</v>
      </c>
      <c r="AN659">
        <v>5942956</v>
      </c>
      <c r="AO659">
        <v>952541</v>
      </c>
      <c r="AP659">
        <v>957070</v>
      </c>
      <c r="AQ659">
        <v>530458</v>
      </c>
      <c r="AT659">
        <v>79.364249436515905</v>
      </c>
      <c r="AU659">
        <v>5893158</v>
      </c>
      <c r="AV659">
        <v>97.138147916999998</v>
      </c>
    </row>
    <row r="660" spans="1:48" x14ac:dyDescent="0.2">
      <c r="A660" t="s">
        <v>386</v>
      </c>
      <c r="B660" t="s">
        <v>102</v>
      </c>
      <c r="C660">
        <v>5215874.58</v>
      </c>
      <c r="D660">
        <v>0</v>
      </c>
      <c r="E660">
        <v>0</v>
      </c>
      <c r="F660">
        <v>2439519.14</v>
      </c>
      <c r="G660">
        <v>4528611.28</v>
      </c>
      <c r="I660">
        <v>3.8223010002133702</v>
      </c>
      <c r="J660">
        <v>10853252.34</v>
      </c>
      <c r="K660">
        <v>11.529967567273999</v>
      </c>
      <c r="L660">
        <v>422754.05</v>
      </c>
      <c r="M660">
        <v>1311816.02</v>
      </c>
      <c r="N660">
        <v>17477676.239999998</v>
      </c>
      <c r="O660">
        <v>94130814.129999995</v>
      </c>
      <c r="P660">
        <v>16.593110517910699</v>
      </c>
      <c r="Q660">
        <v>775781.02</v>
      </c>
      <c r="R660">
        <v>3735.08</v>
      </c>
      <c r="S660" t="s">
        <v>63</v>
      </c>
      <c r="T660" t="s">
        <v>369</v>
      </c>
      <c r="U660" t="s">
        <v>387</v>
      </c>
      <c r="V660" t="s">
        <v>388</v>
      </c>
      <c r="W660" t="s">
        <v>372</v>
      </c>
      <c r="X660" t="s">
        <v>373</v>
      </c>
      <c r="Y660" t="s">
        <v>389</v>
      </c>
      <c r="Z660" t="s">
        <v>375</v>
      </c>
      <c r="AA660" t="s">
        <v>376</v>
      </c>
      <c r="AB660" t="s">
        <v>58</v>
      </c>
      <c r="AC660" t="s">
        <v>390</v>
      </c>
      <c r="AD660">
        <v>68.981011617805805</v>
      </c>
      <c r="AE660">
        <v>3597963.0499999798</v>
      </c>
      <c r="AF660">
        <v>90533846.530000001</v>
      </c>
      <c r="AH660">
        <v>81.651547530283807</v>
      </c>
      <c r="AI660">
        <v>96.178756517464706</v>
      </c>
      <c r="AJ660">
        <v>5146663.9199999804</v>
      </c>
      <c r="AK660">
        <v>69.498465905953097</v>
      </c>
      <c r="AL660">
        <v>1982094.27</v>
      </c>
      <c r="AM660">
        <v>15619230.02</v>
      </c>
      <c r="AN660">
        <v>15619230.02</v>
      </c>
      <c r="AO660">
        <v>2092557.23999998</v>
      </c>
      <c r="AR660">
        <v>873654.7</v>
      </c>
      <c r="AS660">
        <v>2525950.77</v>
      </c>
      <c r="AT660">
        <v>85.753056639247603</v>
      </c>
      <c r="AU660">
        <v>19466832.66</v>
      </c>
      <c r="AV660">
        <v>77.408174138251894</v>
      </c>
    </row>
    <row r="661" spans="1:48" x14ac:dyDescent="0.2">
      <c r="A661" t="s">
        <v>878</v>
      </c>
      <c r="B661" t="s">
        <v>63</v>
      </c>
      <c r="H661">
        <v>9667343.7900000308</v>
      </c>
      <c r="N661">
        <v>21082716.239999998</v>
      </c>
      <c r="S661" t="s">
        <v>102</v>
      </c>
      <c r="U661" t="s">
        <v>879</v>
      </c>
      <c r="V661" t="s">
        <v>371</v>
      </c>
      <c r="W661" t="s">
        <v>372</v>
      </c>
      <c r="X661" t="s">
        <v>373</v>
      </c>
      <c r="Y661" t="s">
        <v>374</v>
      </c>
      <c r="Z661" t="s">
        <v>375</v>
      </c>
      <c r="AA661" t="s">
        <v>376</v>
      </c>
      <c r="AB661" t="s">
        <v>58</v>
      </c>
      <c r="AC661" t="s">
        <v>880</v>
      </c>
      <c r="AU661">
        <v>11415372.449999999</v>
      </c>
    </row>
    <row r="662" spans="1:48" x14ac:dyDescent="0.2">
      <c r="A662" t="s">
        <v>878</v>
      </c>
      <c r="B662" t="s">
        <v>102</v>
      </c>
      <c r="S662" t="s">
        <v>102</v>
      </c>
      <c r="U662" t="s">
        <v>879</v>
      </c>
      <c r="V662" t="s">
        <v>371</v>
      </c>
      <c r="W662" t="s">
        <v>372</v>
      </c>
      <c r="X662" t="s">
        <v>373</v>
      </c>
      <c r="Y662" t="s">
        <v>374</v>
      </c>
      <c r="Z662" t="s">
        <v>375</v>
      </c>
      <c r="AA662" t="s">
        <v>376</v>
      </c>
      <c r="AB662" t="s">
        <v>58</v>
      </c>
      <c r="AC662" t="s">
        <v>880</v>
      </c>
      <c r="AT662">
        <v>85.300341364738301</v>
      </c>
    </row>
    <row r="663" spans="1:48" x14ac:dyDescent="0.2">
      <c r="A663" t="s">
        <v>391</v>
      </c>
      <c r="B663" t="s">
        <v>62</v>
      </c>
      <c r="C663">
        <v>7010151.8600000003</v>
      </c>
      <c r="D663">
        <v>937565.01</v>
      </c>
      <c r="E663">
        <v>0</v>
      </c>
      <c r="F663">
        <v>2541497.54</v>
      </c>
      <c r="G663">
        <v>5380191.2000000002</v>
      </c>
      <c r="I663">
        <v>4.3925649199999999</v>
      </c>
      <c r="J663">
        <v>23594639.489999998</v>
      </c>
      <c r="K663">
        <v>14.853779490000001</v>
      </c>
      <c r="L663">
        <v>865198.14</v>
      </c>
      <c r="M663">
        <v>4622189.32</v>
      </c>
      <c r="N663">
        <v>44187537.909999996</v>
      </c>
      <c r="O663">
        <v>158846033.19999999</v>
      </c>
      <c r="P663">
        <v>17.779857719999999</v>
      </c>
      <c r="Q663">
        <v>1045493.89</v>
      </c>
      <c r="S663" t="s">
        <v>63</v>
      </c>
      <c r="U663" t="s">
        <v>392</v>
      </c>
      <c r="V663" t="s">
        <v>372</v>
      </c>
      <c r="W663" t="s">
        <v>372</v>
      </c>
      <c r="X663" t="s">
        <v>373</v>
      </c>
      <c r="Y663" t="s">
        <v>393</v>
      </c>
      <c r="Z663" t="s">
        <v>375</v>
      </c>
      <c r="AA663" t="s">
        <v>376</v>
      </c>
      <c r="AB663" t="s">
        <v>58</v>
      </c>
      <c r="AC663" t="s">
        <v>394</v>
      </c>
      <c r="AD663">
        <v>99.53300969</v>
      </c>
      <c r="AE663">
        <v>6977415.1299999999</v>
      </c>
      <c r="AF663">
        <v>151839244.40000001</v>
      </c>
      <c r="AH663">
        <v>79.160715929999995</v>
      </c>
      <c r="AI663">
        <v>95.588943189999995</v>
      </c>
      <c r="AJ663">
        <v>9405557.2699999996</v>
      </c>
      <c r="AK663">
        <v>104.7654953</v>
      </c>
      <c r="AL663">
        <v>5545041.3099999996</v>
      </c>
      <c r="AM663">
        <v>28242598.699999999</v>
      </c>
      <c r="AN663">
        <v>28242598.699999999</v>
      </c>
      <c r="AO663">
        <v>3921400.94</v>
      </c>
      <c r="AR663">
        <v>1040680.29</v>
      </c>
      <c r="AS663">
        <v>2913378.71</v>
      </c>
      <c r="AT663">
        <v>78.850568989810895</v>
      </c>
      <c r="AU663">
        <v>51862189.380000003</v>
      </c>
      <c r="AV663">
        <v>122.96154559999999</v>
      </c>
    </row>
    <row r="664" spans="1:48" x14ac:dyDescent="0.2">
      <c r="A664" t="s">
        <v>395</v>
      </c>
      <c r="B664" t="s">
        <v>63</v>
      </c>
      <c r="N664">
        <v>14183246.890000001</v>
      </c>
      <c r="S664" t="s">
        <v>84</v>
      </c>
      <c r="U664" t="s">
        <v>396</v>
      </c>
      <c r="V664" t="s">
        <v>371</v>
      </c>
      <c r="W664" t="s">
        <v>372</v>
      </c>
      <c r="X664" t="s">
        <v>373</v>
      </c>
      <c r="Y664" t="s">
        <v>374</v>
      </c>
      <c r="Z664" t="s">
        <v>375</v>
      </c>
      <c r="AA664" t="s">
        <v>376</v>
      </c>
      <c r="AB664" t="s">
        <v>58</v>
      </c>
      <c r="AC664" t="s">
        <v>397</v>
      </c>
      <c r="AU664">
        <v>15394701.119999999</v>
      </c>
    </row>
    <row r="665" spans="1:48" x14ac:dyDescent="0.2">
      <c r="A665" t="s">
        <v>398</v>
      </c>
      <c r="B665" t="s">
        <v>49</v>
      </c>
      <c r="C665">
        <v>271412.23</v>
      </c>
      <c r="D665">
        <v>0</v>
      </c>
      <c r="E665">
        <v>0</v>
      </c>
      <c r="F665">
        <v>266038.3</v>
      </c>
      <c r="G665">
        <v>353913.35</v>
      </c>
      <c r="H665">
        <v>-1804790.27</v>
      </c>
      <c r="I665">
        <v>11.12766594</v>
      </c>
      <c r="J665">
        <v>2119032.16</v>
      </c>
      <c r="K665">
        <v>41.253259280000002</v>
      </c>
      <c r="M665">
        <v>2651868.35</v>
      </c>
      <c r="N665">
        <v>4053927.64</v>
      </c>
      <c r="O665">
        <v>5136641.8</v>
      </c>
      <c r="P665">
        <v>72.389392619999995</v>
      </c>
      <c r="Q665">
        <v>73633.86</v>
      </c>
      <c r="T665" t="s">
        <v>369</v>
      </c>
      <c r="U665" t="s">
        <v>399</v>
      </c>
      <c r="V665" t="s">
        <v>372</v>
      </c>
      <c r="W665" t="s">
        <v>372</v>
      </c>
      <c r="X665" t="s">
        <v>373</v>
      </c>
      <c r="Y665" t="s">
        <v>393</v>
      </c>
      <c r="Z665" t="s">
        <v>375</v>
      </c>
      <c r="AA665" t="s">
        <v>376</v>
      </c>
      <c r="AB665" t="s">
        <v>58</v>
      </c>
      <c r="AC665" t="s">
        <v>400</v>
      </c>
      <c r="AD665">
        <v>210.597857</v>
      </c>
      <c r="AE665">
        <v>571588.34</v>
      </c>
      <c r="AF665">
        <v>4564474.74</v>
      </c>
      <c r="AH665">
        <v>42.806863620000001</v>
      </c>
      <c r="AI665">
        <v>88.861067559999995</v>
      </c>
      <c r="AJ665">
        <v>1104734.05</v>
      </c>
      <c r="AK665">
        <v>319.73316399999999</v>
      </c>
      <c r="AM665">
        <v>3718383.8</v>
      </c>
      <c r="AN665">
        <v>3718383.8</v>
      </c>
      <c r="AO665">
        <v>483828.54</v>
      </c>
      <c r="AU665">
        <v>5858717.9100000001</v>
      </c>
      <c r="AV665">
        <v>462.07692400000002</v>
      </c>
    </row>
    <row r="666" spans="1:48" x14ac:dyDescent="0.2">
      <c r="A666" t="s">
        <v>398</v>
      </c>
      <c r="B666" t="s">
        <v>114</v>
      </c>
      <c r="C666">
        <v>1114537</v>
      </c>
      <c r="F666">
        <v>354742</v>
      </c>
      <c r="G666">
        <v>433007</v>
      </c>
      <c r="H666">
        <v>-1704613</v>
      </c>
      <c r="I666">
        <v>16.4101180637341</v>
      </c>
      <c r="M666">
        <v>2319314</v>
      </c>
      <c r="N666">
        <v>4174470</v>
      </c>
      <c r="O666">
        <v>5222857</v>
      </c>
      <c r="P666">
        <v>70.489906195019302</v>
      </c>
      <c r="Q666">
        <v>57542</v>
      </c>
      <c r="T666" t="s">
        <v>369</v>
      </c>
      <c r="U666" t="s">
        <v>399</v>
      </c>
      <c r="V666" t="s">
        <v>372</v>
      </c>
      <c r="W666" t="s">
        <v>372</v>
      </c>
      <c r="X666" t="s">
        <v>373</v>
      </c>
      <c r="Y666" t="s">
        <v>393</v>
      </c>
      <c r="Z666" t="s">
        <v>375</v>
      </c>
      <c r="AA666" t="s">
        <v>376</v>
      </c>
      <c r="AB666" t="s">
        <v>58</v>
      </c>
      <c r="AC666" t="s">
        <v>400</v>
      </c>
      <c r="AD666">
        <v>76.899824770285804</v>
      </c>
      <c r="AE666">
        <v>857077</v>
      </c>
      <c r="AF666">
        <v>4361921</v>
      </c>
      <c r="AG666">
        <v>2404370</v>
      </c>
      <c r="AH666">
        <v>46.0355318937509</v>
      </c>
      <c r="AI666">
        <v>83.515995172757002</v>
      </c>
      <c r="AK666">
        <v>344.52921086833101</v>
      </c>
      <c r="AL666">
        <v>221303</v>
      </c>
      <c r="AM666">
        <v>3625034</v>
      </c>
      <c r="AN666">
        <v>3681587</v>
      </c>
      <c r="AO666">
        <v>557066</v>
      </c>
      <c r="AP666">
        <v>557066</v>
      </c>
      <c r="AQ666">
        <v>-324772</v>
      </c>
      <c r="AR666">
        <v>128597</v>
      </c>
      <c r="AS666">
        <v>110529</v>
      </c>
      <c r="AU666">
        <v>5879083</v>
      </c>
      <c r="AV666">
        <v>485.215087572654</v>
      </c>
    </row>
    <row r="667" spans="1:48" x14ac:dyDescent="0.2">
      <c r="A667" t="s">
        <v>398</v>
      </c>
      <c r="B667" t="s">
        <v>50</v>
      </c>
      <c r="C667">
        <v>193883</v>
      </c>
      <c r="D667">
        <v>0</v>
      </c>
      <c r="E667">
        <v>0</v>
      </c>
      <c r="F667">
        <v>288316</v>
      </c>
      <c r="G667">
        <v>1012255</v>
      </c>
      <c r="H667">
        <v>-2179690</v>
      </c>
      <c r="I667">
        <v>6.0776596035421413</v>
      </c>
      <c r="L667">
        <v>10250</v>
      </c>
      <c r="M667">
        <v>2722132</v>
      </c>
      <c r="N667">
        <v>4074992</v>
      </c>
      <c r="O667">
        <v>7171708</v>
      </c>
      <c r="P667">
        <v>73.766305041978839</v>
      </c>
      <c r="Q667">
        <v>47898</v>
      </c>
      <c r="R667">
        <v>0</v>
      </c>
      <c r="T667" t="s">
        <v>369</v>
      </c>
      <c r="U667" t="s">
        <v>399</v>
      </c>
      <c r="V667" t="s">
        <v>372</v>
      </c>
      <c r="W667" t="s">
        <v>372</v>
      </c>
      <c r="X667" t="s">
        <v>373</v>
      </c>
      <c r="Y667" t="s">
        <v>393</v>
      </c>
      <c r="Z667" t="s">
        <v>375</v>
      </c>
      <c r="AA667" t="s">
        <v>376</v>
      </c>
      <c r="AB667" t="s">
        <v>58</v>
      </c>
      <c r="AC667" t="s">
        <v>400</v>
      </c>
      <c r="AD667">
        <v>224.81187107688649</v>
      </c>
      <c r="AE667">
        <v>435872</v>
      </c>
      <c r="AF667">
        <v>6735836</v>
      </c>
      <c r="AG667">
        <v>3541021</v>
      </c>
      <c r="AH667">
        <v>49.374863003345922</v>
      </c>
      <c r="AI667">
        <v>93.922340396457855</v>
      </c>
      <c r="AK667">
        <v>217.789910561955</v>
      </c>
      <c r="AL667">
        <v>828856</v>
      </c>
      <c r="AM667">
        <v>5198186</v>
      </c>
      <c r="AN667">
        <v>5290304</v>
      </c>
      <c r="AO667">
        <v>65496</v>
      </c>
      <c r="AP667">
        <v>65496</v>
      </c>
      <c r="AQ667">
        <v>170161</v>
      </c>
      <c r="AR667">
        <v>215096</v>
      </c>
      <c r="AS667">
        <v>73383</v>
      </c>
      <c r="AU667">
        <v>6254682</v>
      </c>
      <c r="AV667">
        <v>334.28449267470302</v>
      </c>
    </row>
    <row r="668" spans="1:48" x14ac:dyDescent="0.2">
      <c r="A668" t="s">
        <v>401</v>
      </c>
      <c r="B668" t="s">
        <v>102</v>
      </c>
      <c r="D668">
        <v>0</v>
      </c>
      <c r="E668">
        <v>0</v>
      </c>
      <c r="F668">
        <v>2162240.56</v>
      </c>
      <c r="G668">
        <v>1255298.42</v>
      </c>
      <c r="H668">
        <v>742413.78999997303</v>
      </c>
      <c r="I668">
        <v>4.7041117730018698</v>
      </c>
      <c r="J668">
        <v>9733030.9000000004</v>
      </c>
      <c r="K668">
        <v>12.4135836151648</v>
      </c>
      <c r="L668">
        <v>238180.39</v>
      </c>
      <c r="M668">
        <v>1449991.77</v>
      </c>
      <c r="N668">
        <v>4880379.88</v>
      </c>
      <c r="O668">
        <v>78406294.280000001</v>
      </c>
      <c r="P668">
        <v>17.5967065102314</v>
      </c>
      <c r="Q668">
        <v>1123957.17</v>
      </c>
      <c r="R668">
        <v>2522.48</v>
      </c>
      <c r="S668" t="s">
        <v>63</v>
      </c>
      <c r="T668" t="s">
        <v>369</v>
      </c>
      <c r="U668" t="s">
        <v>402</v>
      </c>
      <c r="V668" t="s">
        <v>403</v>
      </c>
      <c r="W668" t="s">
        <v>372</v>
      </c>
      <c r="X668" t="s">
        <v>373</v>
      </c>
      <c r="Y668" t="s">
        <v>404</v>
      </c>
      <c r="Z668" t="s">
        <v>375</v>
      </c>
      <c r="AA668" t="s">
        <v>376</v>
      </c>
      <c r="AB668" t="s">
        <v>58</v>
      </c>
      <c r="AC668" t="s">
        <v>405</v>
      </c>
      <c r="AE668">
        <v>3688319.7199999699</v>
      </c>
      <c r="AF668">
        <v>74668947.939999998</v>
      </c>
      <c r="AH668">
        <v>78.850971682473997</v>
      </c>
      <c r="AI668">
        <v>95.233359293000902</v>
      </c>
      <c r="AJ668">
        <v>4972885.3799999701</v>
      </c>
      <c r="AK668">
        <v>23.529684095881201</v>
      </c>
      <c r="AL668">
        <v>2593149.9900000002</v>
      </c>
      <c r="AM668">
        <v>13796925.49</v>
      </c>
      <c r="AN668">
        <v>13796925.49</v>
      </c>
      <c r="AO668">
        <v>1935558.81999997</v>
      </c>
      <c r="AR668">
        <v>1974621.09</v>
      </c>
      <c r="AS668">
        <v>2784615.88</v>
      </c>
      <c r="AT668">
        <v>82.626226260221699</v>
      </c>
      <c r="AU668">
        <v>4137966.09</v>
      </c>
      <c r="AV668">
        <v>19.950298397093</v>
      </c>
    </row>
    <row r="669" spans="1:48" x14ac:dyDescent="0.2">
      <c r="A669" t="s">
        <v>401</v>
      </c>
      <c r="B669" t="s">
        <v>49</v>
      </c>
      <c r="C669">
        <v>1826942.2</v>
      </c>
      <c r="D669">
        <v>347567.9</v>
      </c>
      <c r="E669">
        <v>0</v>
      </c>
      <c r="F669">
        <v>7398831.6799999997</v>
      </c>
      <c r="G669">
        <v>1349533.02</v>
      </c>
      <c r="H669">
        <v>-2433801.5299999998</v>
      </c>
      <c r="I669">
        <v>3.4761633920000001</v>
      </c>
      <c r="J669">
        <v>8743616.2599999998</v>
      </c>
      <c r="K669">
        <v>10.26768214</v>
      </c>
      <c r="L669">
        <v>476835.74</v>
      </c>
      <c r="M669">
        <v>1090307.68</v>
      </c>
      <c r="N669">
        <v>6499736.5499999998</v>
      </c>
      <c r="O669">
        <v>85156670.609999999</v>
      </c>
      <c r="P669">
        <v>21.30528172</v>
      </c>
      <c r="Q669">
        <v>1278437.55</v>
      </c>
      <c r="R669">
        <v>3239</v>
      </c>
      <c r="S669" t="s">
        <v>63</v>
      </c>
      <c r="T669" t="s">
        <v>369</v>
      </c>
      <c r="U669" t="s">
        <v>402</v>
      </c>
      <c r="V669" t="s">
        <v>403</v>
      </c>
      <c r="W669" t="s">
        <v>372</v>
      </c>
      <c r="X669" t="s">
        <v>373</v>
      </c>
      <c r="Y669" t="s">
        <v>404</v>
      </c>
      <c r="Z669" t="s">
        <v>375</v>
      </c>
      <c r="AA669" t="s">
        <v>376</v>
      </c>
      <c r="AB669" t="s">
        <v>58</v>
      </c>
      <c r="AC669" t="s">
        <v>405</v>
      </c>
      <c r="AD669">
        <v>162.0294835</v>
      </c>
      <c r="AE669">
        <v>2960185.01</v>
      </c>
      <c r="AF669">
        <v>82191748.670000002</v>
      </c>
      <c r="AH669">
        <v>76.430703859999994</v>
      </c>
      <c r="AI669">
        <v>96.518274000000005</v>
      </c>
      <c r="AJ669">
        <v>4447682.01</v>
      </c>
      <c r="AK669">
        <v>28.468857230000001</v>
      </c>
      <c r="AL669">
        <v>3039648.14</v>
      </c>
      <c r="AM669">
        <v>18142868.579999998</v>
      </c>
      <c r="AN669">
        <v>18142868.579999998</v>
      </c>
      <c r="AO669">
        <v>965966.68</v>
      </c>
      <c r="AR669">
        <v>855051.61</v>
      </c>
      <c r="AS669">
        <v>2128113.4900000002</v>
      </c>
      <c r="AT669">
        <v>85.749701427799707</v>
      </c>
      <c r="AU669">
        <v>8933538.0800000001</v>
      </c>
      <c r="AV669">
        <v>39.128912100000001</v>
      </c>
    </row>
    <row r="670" spans="1:48" x14ac:dyDescent="0.2">
      <c r="A670" t="s">
        <v>401</v>
      </c>
      <c r="B670" t="s">
        <v>85</v>
      </c>
      <c r="C670">
        <v>2482332</v>
      </c>
      <c r="E670">
        <v>98648</v>
      </c>
      <c r="F670">
        <v>7795445.7999999998</v>
      </c>
      <c r="G670">
        <v>1801289.86</v>
      </c>
      <c r="H670">
        <v>-5811745</v>
      </c>
      <c r="I670">
        <v>3.72230564809283</v>
      </c>
      <c r="J670">
        <v>8591058.5600000005</v>
      </c>
      <c r="K670">
        <v>10.082204949999999</v>
      </c>
      <c r="L670">
        <v>452202.8</v>
      </c>
      <c r="M670">
        <v>1026804.89</v>
      </c>
      <c r="N670">
        <v>6653488</v>
      </c>
      <c r="O670">
        <v>85195395</v>
      </c>
      <c r="P670">
        <v>20.655449745845999</v>
      </c>
      <c r="Q670">
        <v>924353.19</v>
      </c>
      <c r="R670">
        <v>1714</v>
      </c>
      <c r="S670" t="s">
        <v>63</v>
      </c>
      <c r="T670" t="s">
        <v>369</v>
      </c>
      <c r="U670" t="s">
        <v>402</v>
      </c>
      <c r="V670" t="s">
        <v>403</v>
      </c>
      <c r="W670" t="s">
        <v>372</v>
      </c>
      <c r="X670" t="s">
        <v>373</v>
      </c>
      <c r="Y670" t="s">
        <v>404</v>
      </c>
      <c r="Z670" t="s">
        <v>375</v>
      </c>
      <c r="AA670" t="s">
        <v>376</v>
      </c>
      <c r="AB670" t="s">
        <v>58</v>
      </c>
      <c r="AC670" t="s">
        <v>405</v>
      </c>
      <c r="AD670">
        <v>127.75217013679099</v>
      </c>
      <c r="AE670">
        <v>3171233</v>
      </c>
      <c r="AF670">
        <v>82031342</v>
      </c>
      <c r="AH670">
        <v>76.027625671551803</v>
      </c>
      <c r="AI670">
        <v>96.286122037464594</v>
      </c>
      <c r="AJ670">
        <v>4588166.38</v>
      </c>
      <c r="AK670">
        <v>29</v>
      </c>
      <c r="AL670">
        <v>2417826.96</v>
      </c>
      <c r="AM670">
        <v>17612213.100000001</v>
      </c>
      <c r="AN670">
        <v>17597492</v>
      </c>
      <c r="AO670">
        <v>1619227</v>
      </c>
      <c r="AR670">
        <v>498677.16</v>
      </c>
      <c r="AS670">
        <v>2285820.5</v>
      </c>
      <c r="AT670">
        <v>86.724379566214793</v>
      </c>
      <c r="AU670">
        <v>12465233</v>
      </c>
      <c r="AV670">
        <v>55</v>
      </c>
    </row>
    <row r="671" spans="1:48" x14ac:dyDescent="0.2">
      <c r="A671" t="s">
        <v>401</v>
      </c>
      <c r="B671" t="s">
        <v>76</v>
      </c>
      <c r="C671">
        <v>2914845</v>
      </c>
      <c r="H671">
        <v>-6155640</v>
      </c>
      <c r="I671">
        <v>2.3777777259663702</v>
      </c>
      <c r="N671">
        <v>5836471</v>
      </c>
      <c r="O671">
        <v>77631983</v>
      </c>
      <c r="P671">
        <v>12.4482199559426</v>
      </c>
      <c r="S671" t="s">
        <v>63</v>
      </c>
      <c r="T671" t="s">
        <v>369</v>
      </c>
      <c r="U671" t="s">
        <v>402</v>
      </c>
      <c r="V671" t="s">
        <v>403</v>
      </c>
      <c r="W671" t="s">
        <v>372</v>
      </c>
      <c r="X671" t="s">
        <v>373</v>
      </c>
      <c r="Y671" t="s">
        <v>404</v>
      </c>
      <c r="Z671" t="s">
        <v>375</v>
      </c>
      <c r="AA671" t="s">
        <v>376</v>
      </c>
      <c r="AB671" t="s">
        <v>58</v>
      </c>
      <c r="AC671" t="s">
        <v>405</v>
      </c>
      <c r="AD671">
        <v>63.328101494247498</v>
      </c>
      <c r="AE671">
        <v>1845916</v>
      </c>
      <c r="AF671">
        <v>75781761</v>
      </c>
      <c r="AH671">
        <v>85.401156118864094</v>
      </c>
      <c r="AI671">
        <v>97.616675591038302</v>
      </c>
      <c r="AK671">
        <v>27.726058780819301</v>
      </c>
      <c r="AM671">
        <v>9663800</v>
      </c>
      <c r="AN671">
        <v>9663800</v>
      </c>
      <c r="AO671">
        <v>350923</v>
      </c>
      <c r="AP671">
        <v>350923</v>
      </c>
      <c r="AT671">
        <v>86.479762567431194</v>
      </c>
      <c r="AU671">
        <v>11992111</v>
      </c>
      <c r="AV671">
        <v>56.968324607816903</v>
      </c>
    </row>
    <row r="672" spans="1:48" x14ac:dyDescent="0.2">
      <c r="A672" t="s">
        <v>406</v>
      </c>
      <c r="B672" t="s">
        <v>76</v>
      </c>
      <c r="C672">
        <v>7574440</v>
      </c>
      <c r="H672">
        <v>3620838</v>
      </c>
      <c r="I672">
        <v>33.851808788766597</v>
      </c>
      <c r="N672">
        <v>6971370</v>
      </c>
      <c r="O672">
        <v>10138442</v>
      </c>
      <c r="P672">
        <v>73.170966505504495</v>
      </c>
      <c r="S672" t="s">
        <v>86</v>
      </c>
      <c r="T672" t="s">
        <v>369</v>
      </c>
      <c r="U672" t="s">
        <v>407</v>
      </c>
      <c r="V672" t="s">
        <v>371</v>
      </c>
      <c r="W672" t="s">
        <v>372</v>
      </c>
      <c r="X672" t="s">
        <v>373</v>
      </c>
      <c r="Y672" t="s">
        <v>374</v>
      </c>
      <c r="Z672" t="s">
        <v>375</v>
      </c>
      <c r="AA672" t="s">
        <v>376</v>
      </c>
      <c r="AB672" t="s">
        <v>58</v>
      </c>
      <c r="AC672" t="s">
        <v>408</v>
      </c>
      <c r="AD672">
        <v>45.310887669583501</v>
      </c>
      <c r="AE672">
        <v>3432046</v>
      </c>
      <c r="AF672">
        <v>6706396</v>
      </c>
      <c r="AH672">
        <v>9.7595370176206604</v>
      </c>
      <c r="AI672">
        <v>66.148191211233396</v>
      </c>
      <c r="AK672">
        <v>374.22383050449201</v>
      </c>
      <c r="AM672">
        <v>7418396</v>
      </c>
      <c r="AN672">
        <v>7418396</v>
      </c>
      <c r="AO672">
        <v>4789770</v>
      </c>
      <c r="AP672">
        <v>4789770</v>
      </c>
      <c r="AQ672">
        <v>648511</v>
      </c>
      <c r="AU672">
        <v>3350532</v>
      </c>
      <c r="AV672">
        <v>179.85688885654801</v>
      </c>
    </row>
    <row r="673" spans="1:48" x14ac:dyDescent="0.2">
      <c r="A673" t="s">
        <v>881</v>
      </c>
      <c r="B673" t="s">
        <v>95</v>
      </c>
      <c r="C673">
        <v>23719126</v>
      </c>
      <c r="D673">
        <v>3516973</v>
      </c>
      <c r="E673">
        <v>1642875</v>
      </c>
      <c r="F673">
        <v>8599417</v>
      </c>
      <c r="G673">
        <v>17541466</v>
      </c>
      <c r="H673">
        <v>-28443992</v>
      </c>
      <c r="I673">
        <v>2.1244096009167301</v>
      </c>
      <c r="L673">
        <v>4147896</v>
      </c>
      <c r="M673">
        <v>9005007</v>
      </c>
      <c r="N673">
        <v>35235616</v>
      </c>
      <c r="O673">
        <v>551261442</v>
      </c>
      <c r="P673">
        <v>14.0113951593952</v>
      </c>
      <c r="Q673">
        <v>2601223</v>
      </c>
      <c r="R673">
        <v>381511</v>
      </c>
      <c r="S673" t="s">
        <v>95</v>
      </c>
      <c r="T673" t="s">
        <v>369</v>
      </c>
      <c r="U673" t="s">
        <v>418</v>
      </c>
      <c r="V673" t="s">
        <v>372</v>
      </c>
      <c r="W673" t="s">
        <v>372</v>
      </c>
      <c r="X673" t="s">
        <v>373</v>
      </c>
      <c r="Y673" t="s">
        <v>393</v>
      </c>
      <c r="Z673" t="s">
        <v>375</v>
      </c>
      <c r="AA673" t="s">
        <v>376</v>
      </c>
      <c r="AB673" t="s">
        <v>58</v>
      </c>
      <c r="AC673" t="s">
        <v>882</v>
      </c>
      <c r="AD673">
        <v>49.373872376241899</v>
      </c>
      <c r="AE673">
        <v>11711051</v>
      </c>
      <c r="AF673">
        <v>513839632</v>
      </c>
      <c r="AG673">
        <v>441746439</v>
      </c>
      <c r="AH673">
        <v>80.133745142291303</v>
      </c>
      <c r="AI673">
        <v>93.211603941637605</v>
      </c>
      <c r="AK673">
        <v>24.686343695653299</v>
      </c>
      <c r="AL673">
        <v>10590810</v>
      </c>
      <c r="AM673">
        <v>72705426</v>
      </c>
      <c r="AN673">
        <v>77239419</v>
      </c>
      <c r="AO673">
        <v>7638</v>
      </c>
      <c r="AP673">
        <v>775064</v>
      </c>
      <c r="AQ673">
        <v>-15037263</v>
      </c>
      <c r="AR673">
        <v>5691692</v>
      </c>
      <c r="AS673">
        <v>4452563</v>
      </c>
      <c r="AT673">
        <v>82.847667458089902</v>
      </c>
      <c r="AU673">
        <v>63679608</v>
      </c>
      <c r="AV673">
        <v>44.614423357675101</v>
      </c>
    </row>
    <row r="674" spans="1:48" x14ac:dyDescent="0.2">
      <c r="A674" t="s">
        <v>409</v>
      </c>
      <c r="B674" t="s">
        <v>87</v>
      </c>
      <c r="C674">
        <v>524817</v>
      </c>
      <c r="D674">
        <v>0</v>
      </c>
      <c r="E674">
        <v>393536</v>
      </c>
      <c r="F674">
        <v>306620</v>
      </c>
      <c r="G674">
        <v>4421710</v>
      </c>
      <c r="H674">
        <v>479706</v>
      </c>
      <c r="I674">
        <v>7.7001236614149597</v>
      </c>
      <c r="M674">
        <v>858027</v>
      </c>
      <c r="N674">
        <v>5960832</v>
      </c>
      <c r="O674">
        <v>15620879</v>
      </c>
      <c r="P674">
        <v>38.4648840823874</v>
      </c>
      <c r="Q674">
        <v>326604</v>
      </c>
      <c r="T674" t="s">
        <v>369</v>
      </c>
      <c r="U674" t="s">
        <v>410</v>
      </c>
      <c r="V674" t="s">
        <v>388</v>
      </c>
      <c r="W674" t="s">
        <v>372</v>
      </c>
      <c r="X674" t="s">
        <v>373</v>
      </c>
      <c r="Y674" t="s">
        <v>389</v>
      </c>
      <c r="Z674" t="s">
        <v>375</v>
      </c>
      <c r="AA674" t="s">
        <v>376</v>
      </c>
      <c r="AB674" t="s">
        <v>58</v>
      </c>
      <c r="AC674" t="s">
        <v>411</v>
      </c>
      <c r="AD674">
        <v>229.18979377573501</v>
      </c>
      <c r="AE674">
        <v>1202827</v>
      </c>
      <c r="AF674">
        <v>14418052</v>
      </c>
      <c r="AG674">
        <v>11420555</v>
      </c>
      <c r="AH674">
        <v>73.110834543945998</v>
      </c>
      <c r="AI674">
        <v>92.299876338584994</v>
      </c>
      <c r="AK674">
        <v>148.834219768385</v>
      </c>
      <c r="AL674">
        <v>988162</v>
      </c>
      <c r="AM674">
        <v>7434414</v>
      </c>
      <c r="AN674">
        <v>6008553</v>
      </c>
      <c r="AO674">
        <v>720777</v>
      </c>
      <c r="AP674">
        <v>720777</v>
      </c>
      <c r="AQ674">
        <v>1986033</v>
      </c>
      <c r="AR674">
        <v>132771</v>
      </c>
      <c r="AS674">
        <v>6984</v>
      </c>
      <c r="AT674">
        <v>76.6886323379955</v>
      </c>
      <c r="AU674">
        <v>5481126</v>
      </c>
      <c r="AV674">
        <v>136.85658506433501</v>
      </c>
    </row>
    <row r="675" spans="1:48" x14ac:dyDescent="0.2">
      <c r="A675" t="s">
        <v>415</v>
      </c>
      <c r="B675" t="s">
        <v>127</v>
      </c>
      <c r="C675">
        <v>3861080</v>
      </c>
      <c r="D675">
        <v>1158648</v>
      </c>
      <c r="E675">
        <v>40011</v>
      </c>
      <c r="F675">
        <v>724631</v>
      </c>
      <c r="G675">
        <v>1053388</v>
      </c>
      <c r="H675">
        <v>2910451</v>
      </c>
      <c r="I675">
        <v>9.6234724085653092</v>
      </c>
      <c r="L675">
        <v>2032138</v>
      </c>
      <c r="M675">
        <v>2390801</v>
      </c>
      <c r="N675">
        <v>12670803</v>
      </c>
      <c r="O675">
        <v>37433193</v>
      </c>
      <c r="P675">
        <v>29.275656500902802</v>
      </c>
      <c r="Q675">
        <v>458643</v>
      </c>
      <c r="S675" t="s">
        <v>84</v>
      </c>
      <c r="T675" t="s">
        <v>369</v>
      </c>
      <c r="U675" t="s">
        <v>416</v>
      </c>
      <c r="V675" t="s">
        <v>371</v>
      </c>
      <c r="W675" t="s">
        <v>372</v>
      </c>
      <c r="X675" t="s">
        <v>373</v>
      </c>
      <c r="Y675" t="s">
        <v>374</v>
      </c>
      <c r="Z675" t="s">
        <v>375</v>
      </c>
      <c r="AA675" t="s">
        <v>376</v>
      </c>
      <c r="AB675" t="s">
        <v>58</v>
      </c>
      <c r="AC675" t="s">
        <v>385</v>
      </c>
      <c r="AD675">
        <v>93.299620831477199</v>
      </c>
      <c r="AE675">
        <v>3602373</v>
      </c>
      <c r="AF675">
        <v>33830820</v>
      </c>
      <c r="AG675">
        <v>27478076</v>
      </c>
      <c r="AH675">
        <v>73.405642954369398</v>
      </c>
      <c r="AI675">
        <v>90.376527591434694</v>
      </c>
      <c r="AK675">
        <v>134.832353457587</v>
      </c>
      <c r="AL675">
        <v>311850</v>
      </c>
      <c r="AM675">
        <v>8776797</v>
      </c>
      <c r="AN675">
        <v>10958813</v>
      </c>
      <c r="AO675">
        <v>1620796</v>
      </c>
      <c r="AP675">
        <v>1618444</v>
      </c>
      <c r="AQ675">
        <v>-1783698</v>
      </c>
      <c r="AR675">
        <v>440038</v>
      </c>
      <c r="AS675">
        <v>166649</v>
      </c>
      <c r="AT675">
        <v>80.354154354315895</v>
      </c>
      <c r="AU675">
        <v>9760352</v>
      </c>
      <c r="AV675">
        <v>103.861707165242</v>
      </c>
    </row>
    <row r="676" spans="1:48" x14ac:dyDescent="0.2">
      <c r="A676" t="s">
        <v>417</v>
      </c>
      <c r="B676" t="s">
        <v>50</v>
      </c>
      <c r="C676">
        <v>69757943</v>
      </c>
      <c r="D676">
        <v>8448132</v>
      </c>
      <c r="E676">
        <v>17016404</v>
      </c>
      <c r="F676">
        <v>18007094</v>
      </c>
      <c r="G676">
        <v>65238149</v>
      </c>
      <c r="H676">
        <v>-53581586</v>
      </c>
      <c r="I676">
        <v>3.1697514134361602</v>
      </c>
      <c r="L676">
        <v>3420232</v>
      </c>
      <c r="M676">
        <v>10154047</v>
      </c>
      <c r="N676">
        <v>92317280</v>
      </c>
      <c r="O676">
        <v>679550324</v>
      </c>
      <c r="P676">
        <v>20.843304902905171</v>
      </c>
      <c r="Q676">
        <v>1816870</v>
      </c>
      <c r="R676">
        <v>535910</v>
      </c>
      <c r="S676" t="s">
        <v>87</v>
      </c>
      <c r="T676" t="s">
        <v>369</v>
      </c>
      <c r="U676" t="s">
        <v>418</v>
      </c>
      <c r="V676" t="s">
        <v>372</v>
      </c>
      <c r="W676" t="s">
        <v>372</v>
      </c>
      <c r="X676" t="s">
        <v>373</v>
      </c>
      <c r="Y676" t="s">
        <v>393</v>
      </c>
      <c r="Z676" t="s">
        <v>375</v>
      </c>
      <c r="AA676" t="s">
        <v>376</v>
      </c>
      <c r="AB676" t="s">
        <v>58</v>
      </c>
      <c r="AC676" t="s">
        <v>419</v>
      </c>
      <c r="AD676">
        <v>30.878284355374412</v>
      </c>
      <c r="AE676">
        <v>21540056</v>
      </c>
      <c r="AF676">
        <v>658010267</v>
      </c>
      <c r="AG676">
        <v>532581481</v>
      </c>
      <c r="AH676">
        <v>78.37263292953709</v>
      </c>
      <c r="AI676">
        <v>96.830248439407725</v>
      </c>
      <c r="AK676">
        <v>50.507146266153903</v>
      </c>
      <c r="AL676">
        <v>44852464</v>
      </c>
      <c r="AM676">
        <v>201689295</v>
      </c>
      <c r="AN676">
        <v>141640746</v>
      </c>
      <c r="AO676">
        <v>5875336</v>
      </c>
      <c r="AP676">
        <v>5875336</v>
      </c>
      <c r="AQ676">
        <v>23437017</v>
      </c>
      <c r="AR676">
        <v>14547369</v>
      </c>
      <c r="AS676">
        <v>17652624</v>
      </c>
      <c r="AT676">
        <v>81.071027813442697</v>
      </c>
      <c r="AU676">
        <v>145898866</v>
      </c>
      <c r="AV676">
        <v>79.821842293533706</v>
      </c>
    </row>
    <row r="677" spans="1:48" x14ac:dyDescent="0.2">
      <c r="A677" t="s">
        <v>883</v>
      </c>
      <c r="B677" t="s">
        <v>63</v>
      </c>
      <c r="H677">
        <v>2103878.75</v>
      </c>
      <c r="N677">
        <v>10909692.73</v>
      </c>
      <c r="S677" t="s">
        <v>63</v>
      </c>
      <c r="T677" t="s">
        <v>369</v>
      </c>
      <c r="U677" t="s">
        <v>884</v>
      </c>
      <c r="V677" t="s">
        <v>885</v>
      </c>
      <c r="W677" t="s">
        <v>665</v>
      </c>
      <c r="X677" t="s">
        <v>373</v>
      </c>
      <c r="Y677" t="s">
        <v>886</v>
      </c>
      <c r="Z677" t="s">
        <v>667</v>
      </c>
      <c r="AA677" t="s">
        <v>376</v>
      </c>
      <c r="AB677" t="s">
        <v>58</v>
      </c>
      <c r="AC677" t="s">
        <v>887</v>
      </c>
      <c r="AU677">
        <v>8805813.9800000098</v>
      </c>
    </row>
    <row r="678" spans="1:48" x14ac:dyDescent="0.2">
      <c r="A678" t="s">
        <v>883</v>
      </c>
      <c r="B678" t="s">
        <v>102</v>
      </c>
      <c r="S678" t="s">
        <v>63</v>
      </c>
      <c r="T678" t="s">
        <v>369</v>
      </c>
      <c r="U678" t="s">
        <v>884</v>
      </c>
      <c r="V678" t="s">
        <v>885</v>
      </c>
      <c r="W678" t="s">
        <v>665</v>
      </c>
      <c r="X678" t="s">
        <v>373</v>
      </c>
      <c r="Y678" t="s">
        <v>886</v>
      </c>
      <c r="Z678" t="s">
        <v>667</v>
      </c>
      <c r="AA678" t="s">
        <v>376</v>
      </c>
      <c r="AB678" t="s">
        <v>58</v>
      </c>
      <c r="AC678" t="s">
        <v>887</v>
      </c>
      <c r="AT678">
        <v>69.822564440386401</v>
      </c>
    </row>
    <row r="679" spans="1:48" x14ac:dyDescent="0.2">
      <c r="A679" t="s">
        <v>883</v>
      </c>
      <c r="B679" t="s">
        <v>84</v>
      </c>
      <c r="C679">
        <v>6109201.8200000003</v>
      </c>
      <c r="D679">
        <v>0</v>
      </c>
      <c r="E679">
        <v>0</v>
      </c>
      <c r="F679">
        <v>3177448.36</v>
      </c>
      <c r="G679">
        <v>488856.71</v>
      </c>
      <c r="I679">
        <v>2.3860568849510901</v>
      </c>
      <c r="J679">
        <v>10490741.279999999</v>
      </c>
      <c r="K679">
        <v>17.66154060713</v>
      </c>
      <c r="L679">
        <v>4283448.45</v>
      </c>
      <c r="M679">
        <v>1401428.88</v>
      </c>
      <c r="N679">
        <v>16397330.289999999</v>
      </c>
      <c r="O679">
        <v>59398789.229999997</v>
      </c>
      <c r="P679">
        <v>23.2477166774061</v>
      </c>
      <c r="Q679">
        <v>1927160.94</v>
      </c>
      <c r="R679">
        <v>1200</v>
      </c>
      <c r="S679" t="s">
        <v>63</v>
      </c>
      <c r="T679" t="s">
        <v>369</v>
      </c>
      <c r="U679" t="s">
        <v>884</v>
      </c>
      <c r="V679" t="s">
        <v>885</v>
      </c>
      <c r="W679" t="s">
        <v>665</v>
      </c>
      <c r="X679" t="s">
        <v>373</v>
      </c>
      <c r="Y679" t="s">
        <v>886</v>
      </c>
      <c r="Z679" t="s">
        <v>667</v>
      </c>
      <c r="AA679" t="s">
        <v>376</v>
      </c>
      <c r="AB679" t="s">
        <v>58</v>
      </c>
      <c r="AC679" t="s">
        <v>887</v>
      </c>
      <c r="AD679">
        <v>23.1992483103136</v>
      </c>
      <c r="AE679">
        <v>1417288.9</v>
      </c>
      <c r="AF679">
        <v>57976338.520000003</v>
      </c>
      <c r="AH679">
        <v>75.897550715109105</v>
      </c>
      <c r="AI679">
        <v>97.605253022090906</v>
      </c>
      <c r="AJ679">
        <v>3331086.81</v>
      </c>
      <c r="AK679">
        <v>101.818070183298</v>
      </c>
      <c r="AL679">
        <v>1528535.12</v>
      </c>
      <c r="AM679">
        <v>13808862.23</v>
      </c>
      <c r="AN679">
        <v>13808862.23</v>
      </c>
      <c r="AO679">
        <v>1359128.5</v>
      </c>
      <c r="AS679">
        <v>326282.52</v>
      </c>
      <c r="AT679">
        <v>65.802893638975107</v>
      </c>
      <c r="AU679">
        <v>16696944.699999999</v>
      </c>
      <c r="AV679">
        <v>103.678504808068</v>
      </c>
    </row>
    <row r="680" spans="1:48" x14ac:dyDescent="0.2">
      <c r="A680" t="s">
        <v>883</v>
      </c>
      <c r="B680" t="s">
        <v>87</v>
      </c>
      <c r="C680">
        <v>6820591</v>
      </c>
      <c r="D680">
        <v>1452627</v>
      </c>
      <c r="E680">
        <v>544486</v>
      </c>
      <c r="F680">
        <v>2543139</v>
      </c>
      <c r="G680">
        <v>4153056</v>
      </c>
      <c r="H680">
        <v>2657483</v>
      </c>
      <c r="I680">
        <v>5.05639080330893</v>
      </c>
      <c r="L680">
        <v>102710</v>
      </c>
      <c r="M680">
        <v>2789687</v>
      </c>
      <c r="N680">
        <v>27097134</v>
      </c>
      <c r="O680">
        <v>64875029</v>
      </c>
      <c r="P680">
        <v>22.643444213335201</v>
      </c>
      <c r="Q680">
        <v>1288845</v>
      </c>
      <c r="R680">
        <v>76376</v>
      </c>
      <c r="S680" t="s">
        <v>63</v>
      </c>
      <c r="T680" t="s">
        <v>369</v>
      </c>
      <c r="U680" t="s">
        <v>884</v>
      </c>
      <c r="V680" t="s">
        <v>885</v>
      </c>
      <c r="W680" t="s">
        <v>665</v>
      </c>
      <c r="X680" t="s">
        <v>373</v>
      </c>
      <c r="Y680" t="s">
        <v>886</v>
      </c>
      <c r="Z680" t="s">
        <v>667</v>
      </c>
      <c r="AA680" t="s">
        <v>376</v>
      </c>
      <c r="AB680" t="s">
        <v>58</v>
      </c>
      <c r="AC680" t="s">
        <v>887</v>
      </c>
      <c r="AD680">
        <v>48.094585938374003</v>
      </c>
      <c r="AE680">
        <v>3280335</v>
      </c>
      <c r="AF680">
        <v>61594694</v>
      </c>
      <c r="AG680">
        <v>49234463</v>
      </c>
      <c r="AH680">
        <v>75.891238522606301</v>
      </c>
      <c r="AI680">
        <v>94.943609196691099</v>
      </c>
      <c r="AK680">
        <v>158.373515744717</v>
      </c>
      <c r="AL680">
        <v>3154022</v>
      </c>
      <c r="AM680">
        <v>17767202</v>
      </c>
      <c r="AN680">
        <v>14689941</v>
      </c>
      <c r="AO680">
        <v>758859</v>
      </c>
      <c r="AP680">
        <v>758859</v>
      </c>
      <c r="AQ680">
        <v>459294</v>
      </c>
      <c r="AR680">
        <v>97252</v>
      </c>
      <c r="AS680">
        <v>1565002</v>
      </c>
      <c r="AT680">
        <v>79.211563598590303</v>
      </c>
      <c r="AU680">
        <v>24439651</v>
      </c>
      <c r="AV680">
        <v>142.8414330624</v>
      </c>
    </row>
    <row r="681" spans="1:48" x14ac:dyDescent="0.2">
      <c r="A681" t="s">
        <v>420</v>
      </c>
      <c r="B681" t="s">
        <v>102</v>
      </c>
      <c r="D681">
        <v>0</v>
      </c>
      <c r="E681">
        <v>0</v>
      </c>
      <c r="F681">
        <v>1849916.58</v>
      </c>
      <c r="G681">
        <v>2608866.23</v>
      </c>
      <c r="I681">
        <v>4.7192190384295296</v>
      </c>
      <c r="J681">
        <v>12623785.99</v>
      </c>
      <c r="K681">
        <v>11.380527981306701</v>
      </c>
      <c r="L681">
        <v>658957.47</v>
      </c>
      <c r="M681">
        <v>1060369.6000000001</v>
      </c>
      <c r="N681">
        <v>34597845.850000001</v>
      </c>
      <c r="O681">
        <v>110924431.72</v>
      </c>
      <c r="P681">
        <v>9.4418439541229109</v>
      </c>
      <c r="Q681">
        <v>791842.69</v>
      </c>
      <c r="R681">
        <v>35676.51</v>
      </c>
      <c r="S681" t="s">
        <v>102</v>
      </c>
      <c r="T681" t="s">
        <v>369</v>
      </c>
      <c r="U681" t="s">
        <v>421</v>
      </c>
      <c r="V681" t="s">
        <v>422</v>
      </c>
      <c r="W681" t="s">
        <v>372</v>
      </c>
      <c r="X681" t="s">
        <v>373</v>
      </c>
      <c r="Y681" t="s">
        <v>423</v>
      </c>
      <c r="Z681" t="s">
        <v>375</v>
      </c>
      <c r="AA681" t="s">
        <v>376</v>
      </c>
      <c r="AB681" t="s">
        <v>58</v>
      </c>
      <c r="AC681" t="s">
        <v>424</v>
      </c>
      <c r="AE681">
        <v>5234766.9000000097</v>
      </c>
      <c r="AF681">
        <v>105664951.34999999</v>
      </c>
      <c r="AH681">
        <v>82.955856462962501</v>
      </c>
      <c r="AI681">
        <v>95.258501406366307</v>
      </c>
      <c r="AJ681">
        <v>5485057.3500000099</v>
      </c>
      <c r="AK681">
        <v>117.874700616138</v>
      </c>
      <c r="AL681">
        <v>2976078.02</v>
      </c>
      <c r="AM681">
        <v>10473311.75</v>
      </c>
      <c r="AN681">
        <v>10473311.75</v>
      </c>
      <c r="AO681">
        <v>3026218.78000001</v>
      </c>
      <c r="AR681">
        <v>122846.61</v>
      </c>
      <c r="AS681">
        <v>334027.28000000003</v>
      </c>
      <c r="AT681">
        <v>88.531686282393594</v>
      </c>
      <c r="AU681">
        <v>38595905.600000001</v>
      </c>
      <c r="AV681">
        <v>131.49607167258699</v>
      </c>
    </row>
    <row r="682" spans="1:48" x14ac:dyDescent="0.2">
      <c r="A682" t="s">
        <v>420</v>
      </c>
      <c r="B682" t="s">
        <v>84</v>
      </c>
      <c r="C682">
        <v>3508256.21</v>
      </c>
      <c r="D682">
        <v>0</v>
      </c>
      <c r="E682">
        <v>0</v>
      </c>
      <c r="F682">
        <v>1948152</v>
      </c>
      <c r="G682">
        <v>2116319.38</v>
      </c>
      <c r="I682">
        <v>7.9673728326736004</v>
      </c>
      <c r="J682">
        <v>12870666.58</v>
      </c>
      <c r="K682">
        <v>11.446215479593</v>
      </c>
      <c r="L682">
        <v>335654.11</v>
      </c>
      <c r="M682">
        <v>1046883.12</v>
      </c>
      <c r="N682">
        <v>40467505.460000001</v>
      </c>
      <c r="O682">
        <v>112444734.27</v>
      </c>
      <c r="P682">
        <v>9.4519478826636298</v>
      </c>
      <c r="Q682">
        <v>880161.31</v>
      </c>
      <c r="R682">
        <v>41184.120000000003</v>
      </c>
      <c r="S682" t="s">
        <v>102</v>
      </c>
      <c r="T682" t="s">
        <v>369</v>
      </c>
      <c r="U682" t="s">
        <v>421</v>
      </c>
      <c r="V682" t="s">
        <v>422</v>
      </c>
      <c r="W682" t="s">
        <v>372</v>
      </c>
      <c r="X682" t="s">
        <v>373</v>
      </c>
      <c r="Y682" t="s">
        <v>423</v>
      </c>
      <c r="Z682" t="s">
        <v>375</v>
      </c>
      <c r="AA682" t="s">
        <v>376</v>
      </c>
      <c r="AB682" t="s">
        <v>58</v>
      </c>
      <c r="AC682" t="s">
        <v>424</v>
      </c>
      <c r="AD682">
        <v>255.365933208168</v>
      </c>
      <c r="AE682">
        <v>8958891.2100000102</v>
      </c>
      <c r="AF682">
        <v>103445307.05</v>
      </c>
      <c r="AH682">
        <v>79.575163391063796</v>
      </c>
      <c r="AI682">
        <v>91.996577448979707</v>
      </c>
      <c r="AJ682">
        <v>9307404.4600000102</v>
      </c>
      <c r="AK682">
        <v>140.83096064047101</v>
      </c>
      <c r="AL682">
        <v>2952327.93</v>
      </c>
      <c r="AM682">
        <v>10628217.68</v>
      </c>
      <c r="AN682">
        <v>10628217.68</v>
      </c>
      <c r="AO682">
        <v>6607479.6700000102</v>
      </c>
      <c r="AR682">
        <v>270917.96999999997</v>
      </c>
      <c r="AS682">
        <v>423212.86</v>
      </c>
      <c r="AT682">
        <v>88.058955298087298</v>
      </c>
      <c r="AU682">
        <v>43528415.350000001</v>
      </c>
      <c r="AV682">
        <v>151.48323276208001</v>
      </c>
    </row>
    <row r="683" spans="1:48" x14ac:dyDescent="0.2">
      <c r="A683" t="s">
        <v>420</v>
      </c>
      <c r="B683" t="s">
        <v>85</v>
      </c>
      <c r="C683">
        <v>7195292</v>
      </c>
      <c r="D683">
        <v>82133.440000000002</v>
      </c>
      <c r="E683">
        <v>63324.31</v>
      </c>
      <c r="F683">
        <v>1727785.81</v>
      </c>
      <c r="G683">
        <v>2335901.42</v>
      </c>
      <c r="H683">
        <v>-5370337</v>
      </c>
      <c r="J683">
        <v>10336742.15</v>
      </c>
      <c r="K683">
        <v>11.35407535</v>
      </c>
      <c r="L683">
        <v>557572.80000000005</v>
      </c>
      <c r="M683">
        <v>1185856</v>
      </c>
      <c r="N683">
        <v>21528784</v>
      </c>
      <c r="O683">
        <v>90961507</v>
      </c>
      <c r="P683">
        <v>12.1648017550985</v>
      </c>
      <c r="Q683">
        <v>737421.86</v>
      </c>
      <c r="R683">
        <v>36756.82</v>
      </c>
      <c r="S683" t="s">
        <v>102</v>
      </c>
      <c r="T683" t="s">
        <v>369</v>
      </c>
      <c r="U683" t="s">
        <v>421</v>
      </c>
      <c r="V683" t="s">
        <v>422</v>
      </c>
      <c r="W683" t="s">
        <v>372</v>
      </c>
      <c r="X683" t="s">
        <v>373</v>
      </c>
      <c r="Y683" t="s">
        <v>423</v>
      </c>
      <c r="Z683" t="s">
        <v>375</v>
      </c>
      <c r="AA683" t="s">
        <v>376</v>
      </c>
      <c r="AB683" t="s">
        <v>58</v>
      </c>
      <c r="AC683" t="s">
        <v>424</v>
      </c>
      <c r="AF683">
        <v>113553494</v>
      </c>
      <c r="AH683">
        <v>103.41601640351</v>
      </c>
      <c r="AI683">
        <v>124.836865334696</v>
      </c>
      <c r="AK683">
        <v>68</v>
      </c>
      <c r="AL683">
        <v>3188922.48</v>
      </c>
      <c r="AM683">
        <v>11167178.35</v>
      </c>
      <c r="AN683">
        <v>11065287</v>
      </c>
      <c r="AR683">
        <v>453345.86</v>
      </c>
      <c r="AS683">
        <v>642345.4</v>
      </c>
      <c r="AT683">
        <v>88.553359601602097</v>
      </c>
      <c r="AU683">
        <v>26899121</v>
      </c>
      <c r="AV683">
        <v>85</v>
      </c>
    </row>
    <row r="684" spans="1:48" x14ac:dyDescent="0.2">
      <c r="A684" t="s">
        <v>420</v>
      </c>
      <c r="B684" t="s">
        <v>76</v>
      </c>
      <c r="C684">
        <v>6517259</v>
      </c>
      <c r="H684">
        <v>-4831515</v>
      </c>
      <c r="I684">
        <v>4.3797875156965302</v>
      </c>
      <c r="N684">
        <v>20233077</v>
      </c>
      <c r="O684">
        <v>114766595</v>
      </c>
      <c r="P684">
        <v>9.1633937558224208</v>
      </c>
      <c r="S684" t="s">
        <v>102</v>
      </c>
      <c r="T684" t="s">
        <v>369</v>
      </c>
      <c r="U684" t="s">
        <v>421</v>
      </c>
      <c r="V684" t="s">
        <v>422</v>
      </c>
      <c r="W684" t="s">
        <v>372</v>
      </c>
      <c r="X684" t="s">
        <v>373</v>
      </c>
      <c r="Y684" t="s">
        <v>423</v>
      </c>
      <c r="Z684" t="s">
        <v>375</v>
      </c>
      <c r="AA684" t="s">
        <v>376</v>
      </c>
      <c r="AB684" t="s">
        <v>58</v>
      </c>
      <c r="AC684" t="s">
        <v>424</v>
      </c>
      <c r="AD684">
        <v>77.1264882982248</v>
      </c>
      <c r="AE684">
        <v>5026533</v>
      </c>
      <c r="AF684">
        <v>109740063</v>
      </c>
      <c r="AH684">
        <v>82.406996565507598</v>
      </c>
      <c r="AI684">
        <v>95.620213355637105</v>
      </c>
      <c r="AK684">
        <v>66.3741893423189</v>
      </c>
      <c r="AM684">
        <v>10516515</v>
      </c>
      <c r="AN684">
        <v>10516515</v>
      </c>
      <c r="AO684">
        <v>2387618</v>
      </c>
      <c r="AP684">
        <v>2387618</v>
      </c>
      <c r="AT684">
        <v>88.621324584022403</v>
      </c>
      <c r="AU684">
        <v>25064592</v>
      </c>
      <c r="AV684">
        <v>82.223874065025797</v>
      </c>
    </row>
    <row r="685" spans="1:48" x14ac:dyDescent="0.2">
      <c r="A685" t="s">
        <v>420</v>
      </c>
      <c r="B685" t="s">
        <v>95</v>
      </c>
      <c r="C685">
        <v>6355560</v>
      </c>
      <c r="D685">
        <v>188578</v>
      </c>
      <c r="E685">
        <v>108584</v>
      </c>
      <c r="F685">
        <v>823274</v>
      </c>
      <c r="G685">
        <v>2823960</v>
      </c>
      <c r="H685">
        <v>-4585622</v>
      </c>
      <c r="I685">
        <v>6.3154689726200104</v>
      </c>
      <c r="L685">
        <v>57157</v>
      </c>
      <c r="M685">
        <v>1424708</v>
      </c>
      <c r="N685">
        <v>20037040</v>
      </c>
      <c r="O685">
        <v>95961583</v>
      </c>
      <c r="P685">
        <v>11.930871336293</v>
      </c>
      <c r="Q685">
        <v>303580</v>
      </c>
      <c r="R685">
        <v>710680</v>
      </c>
      <c r="S685" t="s">
        <v>102</v>
      </c>
      <c r="T685" t="s">
        <v>369</v>
      </c>
      <c r="U685" t="s">
        <v>421</v>
      </c>
      <c r="V685" t="s">
        <v>422</v>
      </c>
      <c r="W685" t="s">
        <v>372</v>
      </c>
      <c r="X685" t="s">
        <v>373</v>
      </c>
      <c r="Y685" t="s">
        <v>423</v>
      </c>
      <c r="Z685" t="s">
        <v>375</v>
      </c>
      <c r="AA685" t="s">
        <v>376</v>
      </c>
      <c r="AB685" t="s">
        <v>58</v>
      </c>
      <c r="AC685" t="s">
        <v>424</v>
      </c>
      <c r="AD685">
        <v>95.356254995625903</v>
      </c>
      <c r="AE685">
        <v>6060424</v>
      </c>
      <c r="AF685">
        <v>89901159</v>
      </c>
      <c r="AG685">
        <v>75445893</v>
      </c>
      <c r="AH685">
        <v>78.620934171125498</v>
      </c>
      <c r="AI685">
        <v>93.684531027380004</v>
      </c>
      <c r="AK685">
        <v>80.236278155212702</v>
      </c>
      <c r="AL685">
        <v>3234219</v>
      </c>
      <c r="AM685">
        <v>12048067</v>
      </c>
      <c r="AN685">
        <v>11449053</v>
      </c>
      <c r="AO685">
        <v>3144124</v>
      </c>
      <c r="AP685">
        <v>3144124</v>
      </c>
      <c r="AQ685">
        <v>824355</v>
      </c>
      <c r="AR685">
        <v>603119</v>
      </c>
      <c r="AS685">
        <v>1770208</v>
      </c>
      <c r="AT685">
        <v>87.851364414177397</v>
      </c>
      <c r="AU685">
        <v>24622662</v>
      </c>
      <c r="AV685">
        <v>98.598932634450193</v>
      </c>
    </row>
    <row r="686" spans="1:48" x14ac:dyDescent="0.2">
      <c r="A686" t="s">
        <v>420</v>
      </c>
      <c r="B686" t="s">
        <v>88</v>
      </c>
      <c r="C686">
        <v>10875841</v>
      </c>
      <c r="D686">
        <v>700440</v>
      </c>
      <c r="E686">
        <v>409766</v>
      </c>
      <c r="F686">
        <v>1153641</v>
      </c>
      <c r="G686">
        <v>11474339</v>
      </c>
      <c r="H686">
        <v>-8273245</v>
      </c>
      <c r="I686">
        <v>0.71078060286609479</v>
      </c>
      <c r="L686">
        <v>0</v>
      </c>
      <c r="M686">
        <v>1770000</v>
      </c>
      <c r="N686">
        <v>27266450</v>
      </c>
      <c r="O686">
        <v>112804851</v>
      </c>
      <c r="P686">
        <v>17.984518236720159</v>
      </c>
      <c r="Q686">
        <v>250680</v>
      </c>
      <c r="R686">
        <v>799506</v>
      </c>
      <c r="S686" t="s">
        <v>102</v>
      </c>
      <c r="T686" t="s">
        <v>369</v>
      </c>
      <c r="U686" t="s">
        <v>421</v>
      </c>
      <c r="V686" t="s">
        <v>422</v>
      </c>
      <c r="W686" t="s">
        <v>372</v>
      </c>
      <c r="X686" t="s">
        <v>373</v>
      </c>
      <c r="Y686" t="s">
        <v>423</v>
      </c>
      <c r="Z686" t="s">
        <v>375</v>
      </c>
      <c r="AA686" t="s">
        <v>376</v>
      </c>
      <c r="AB686" t="s">
        <v>89</v>
      </c>
      <c r="AC686" t="s">
        <v>424</v>
      </c>
      <c r="AD686">
        <v>7.3722574649629387</v>
      </c>
      <c r="AE686">
        <v>801795</v>
      </c>
      <c r="AF686">
        <v>112003056</v>
      </c>
      <c r="AG686">
        <v>93796622</v>
      </c>
      <c r="AH686">
        <v>83.149457818972692</v>
      </c>
      <c r="AI686">
        <v>99.289219397133905</v>
      </c>
      <c r="AK686">
        <v>87.639769400577805</v>
      </c>
      <c r="AL686">
        <v>791355</v>
      </c>
      <c r="AM686">
        <v>21399041</v>
      </c>
      <c r="AN686">
        <v>20287409</v>
      </c>
      <c r="AO686">
        <v>-1304112</v>
      </c>
      <c r="AP686">
        <v>-1304112</v>
      </c>
      <c r="AQ686">
        <v>-10646324</v>
      </c>
      <c r="AR686">
        <v>414695</v>
      </c>
      <c r="AS686">
        <v>3634619</v>
      </c>
      <c r="AU686">
        <v>35539695</v>
      </c>
      <c r="AV686">
        <v>114.231617037307</v>
      </c>
    </row>
    <row r="687" spans="1:48" x14ac:dyDescent="0.2">
      <c r="A687" t="s">
        <v>432</v>
      </c>
      <c r="B687" t="s">
        <v>102</v>
      </c>
      <c r="C687">
        <v>4452780.17</v>
      </c>
      <c r="D687">
        <v>0</v>
      </c>
      <c r="E687">
        <v>0</v>
      </c>
      <c r="F687">
        <v>1411659.27</v>
      </c>
      <c r="G687">
        <v>2206013.16</v>
      </c>
      <c r="I687">
        <v>4.07393499191374</v>
      </c>
      <c r="J687">
        <v>13893090.779999999</v>
      </c>
      <c r="K687">
        <v>14.4378938050098</v>
      </c>
      <c r="L687">
        <v>910343.5</v>
      </c>
      <c r="M687">
        <v>2032748.45</v>
      </c>
      <c r="N687">
        <v>23861872.710000001</v>
      </c>
      <c r="O687">
        <v>96226575.480000004</v>
      </c>
      <c r="P687">
        <v>17.355353650168201</v>
      </c>
      <c r="Q687">
        <v>810237.9</v>
      </c>
      <c r="R687">
        <v>190937.78</v>
      </c>
      <c r="S687" t="s">
        <v>67</v>
      </c>
      <c r="U687" t="s">
        <v>433</v>
      </c>
      <c r="V687" t="s">
        <v>428</v>
      </c>
      <c r="W687" t="s">
        <v>428</v>
      </c>
      <c r="X687" t="s">
        <v>286</v>
      </c>
      <c r="Y687" t="s">
        <v>434</v>
      </c>
      <c r="Z687" t="s">
        <v>430</v>
      </c>
      <c r="AA687" t="s">
        <v>289</v>
      </c>
      <c r="AB687" t="s">
        <v>58</v>
      </c>
      <c r="AC687" t="s">
        <v>435</v>
      </c>
      <c r="AD687">
        <v>88.039561360156</v>
      </c>
      <c r="AE687">
        <v>3920208.1300000101</v>
      </c>
      <c r="AF687">
        <v>92092660.189999998</v>
      </c>
      <c r="AH687">
        <v>79.039111410348198</v>
      </c>
      <c r="AI687">
        <v>95.703977545309996</v>
      </c>
      <c r="AJ687">
        <v>3149586.4400000102</v>
      </c>
      <c r="AK687">
        <v>93.278597424344795</v>
      </c>
      <c r="AL687">
        <v>4011874.94</v>
      </c>
      <c r="AM687">
        <v>16700462.48</v>
      </c>
      <c r="AN687">
        <v>16700462.48</v>
      </c>
      <c r="AO687">
        <v>1740688.3400000101</v>
      </c>
      <c r="AR687">
        <v>795267.65</v>
      </c>
      <c r="AS687">
        <v>1278083.72</v>
      </c>
      <c r="AT687">
        <v>77.337552655154695</v>
      </c>
      <c r="AU687">
        <v>32585281.73</v>
      </c>
      <c r="AV687">
        <v>127.379330758802</v>
      </c>
    </row>
    <row r="688" spans="1:48" x14ac:dyDescent="0.2">
      <c r="A688" t="s">
        <v>432</v>
      </c>
      <c r="B688" t="s">
        <v>84</v>
      </c>
      <c r="C688">
        <v>4825865.32</v>
      </c>
      <c r="D688">
        <v>0</v>
      </c>
      <c r="E688">
        <v>0</v>
      </c>
      <c r="F688">
        <v>5717669.6500000004</v>
      </c>
      <c r="G688">
        <v>2341697.2599999998</v>
      </c>
      <c r="I688">
        <v>6.2832462488503102</v>
      </c>
      <c r="J688">
        <v>14985593.49</v>
      </c>
      <c r="K688">
        <v>14.4124664525909</v>
      </c>
      <c r="L688">
        <v>1157916.8600000001</v>
      </c>
      <c r="M688">
        <v>1693478.86</v>
      </c>
      <c r="N688">
        <v>25214809.23</v>
      </c>
      <c r="O688">
        <v>103976606.22</v>
      </c>
      <c r="P688">
        <v>18.7846247728781</v>
      </c>
      <c r="Q688">
        <v>819451.95</v>
      </c>
      <c r="R688">
        <v>192750.09</v>
      </c>
      <c r="S688" t="s">
        <v>67</v>
      </c>
      <c r="U688" t="s">
        <v>433</v>
      </c>
      <c r="V688" t="s">
        <v>428</v>
      </c>
      <c r="W688" t="s">
        <v>428</v>
      </c>
      <c r="X688" t="s">
        <v>286</v>
      </c>
      <c r="Y688" t="s">
        <v>434</v>
      </c>
      <c r="Z688" t="s">
        <v>430</v>
      </c>
      <c r="AA688" t="s">
        <v>289</v>
      </c>
      <c r="AB688" t="s">
        <v>58</v>
      </c>
      <c r="AC688" t="s">
        <v>435</v>
      </c>
      <c r="AD688">
        <v>135.376886357036</v>
      </c>
      <c r="AE688">
        <v>6533106.2100000102</v>
      </c>
      <c r="AF688">
        <v>97311808.670000002</v>
      </c>
      <c r="AH688">
        <v>74.382527273835507</v>
      </c>
      <c r="AI688">
        <v>93.590098972937994</v>
      </c>
      <c r="AJ688">
        <v>7548616.6800000099</v>
      </c>
      <c r="AK688">
        <v>93.280881805236106</v>
      </c>
      <c r="AL688">
        <v>3851592.25</v>
      </c>
      <c r="AM688">
        <v>19531615.329999998</v>
      </c>
      <c r="AN688">
        <v>19531615.329999998</v>
      </c>
      <c r="AO688">
        <v>4473310.3200000096</v>
      </c>
      <c r="AR688">
        <v>1445469.22</v>
      </c>
      <c r="AS688">
        <v>1300142.57</v>
      </c>
      <c r="AT688">
        <v>77.768684362217002</v>
      </c>
      <c r="AU688">
        <v>39848477.100000001</v>
      </c>
      <c r="AV688">
        <v>147.41737875459401</v>
      </c>
    </row>
    <row r="689" spans="1:48" x14ac:dyDescent="0.2">
      <c r="A689" t="s">
        <v>436</v>
      </c>
      <c r="B689" t="s">
        <v>62</v>
      </c>
      <c r="C689">
        <v>8103752.4699999997</v>
      </c>
      <c r="D689">
        <v>0</v>
      </c>
      <c r="E689">
        <v>71365.39</v>
      </c>
      <c r="F689">
        <v>3781232.62</v>
      </c>
      <c r="G689">
        <v>2949732.66</v>
      </c>
      <c r="I689">
        <v>-1.8298728E-2</v>
      </c>
      <c r="J689">
        <v>19127930.09</v>
      </c>
      <c r="K689">
        <v>12.21954176</v>
      </c>
      <c r="L689">
        <v>170178.65</v>
      </c>
      <c r="M689">
        <v>1606157.99</v>
      </c>
      <c r="N689">
        <v>2006808.45</v>
      </c>
      <c r="O689">
        <v>156535576.09999999</v>
      </c>
      <c r="P689">
        <v>14.57658524</v>
      </c>
      <c r="Q689">
        <v>872501.75</v>
      </c>
      <c r="R689">
        <v>72407.039999999994</v>
      </c>
      <c r="S689" t="s">
        <v>63</v>
      </c>
      <c r="U689" t="s">
        <v>437</v>
      </c>
      <c r="V689" t="s">
        <v>428</v>
      </c>
      <c r="W689" t="s">
        <v>428</v>
      </c>
      <c r="X689" t="s">
        <v>286</v>
      </c>
      <c r="Y689" t="s">
        <v>434</v>
      </c>
      <c r="Z689" t="s">
        <v>430</v>
      </c>
      <c r="AA689" t="s">
        <v>289</v>
      </c>
      <c r="AB689" t="s">
        <v>58</v>
      </c>
      <c r="AC689" t="s">
        <v>438</v>
      </c>
      <c r="AD689">
        <v>-0.35346612700000002</v>
      </c>
      <c r="AF689">
        <v>156563976.80000001</v>
      </c>
      <c r="AH689">
        <v>84.795766700000001</v>
      </c>
      <c r="AI689">
        <v>100.01814330000001</v>
      </c>
      <c r="AJ689">
        <v>4379014.93</v>
      </c>
      <c r="AK689">
        <v>4.6144142270000001</v>
      </c>
      <c r="AL689">
        <v>2387886.5299999998</v>
      </c>
      <c r="AM689">
        <v>22817541.690000001</v>
      </c>
      <c r="AN689">
        <v>22817541.690000001</v>
      </c>
      <c r="AR689">
        <v>2262963.0499999998</v>
      </c>
      <c r="AS689">
        <v>1306549.8400000001</v>
      </c>
      <c r="AT689">
        <v>83.261944165099607</v>
      </c>
      <c r="AU689">
        <v>7808491.75</v>
      </c>
      <c r="AV689">
        <v>17.954685919999999</v>
      </c>
    </row>
    <row r="690" spans="1:48" x14ac:dyDescent="0.2">
      <c r="A690" t="s">
        <v>436</v>
      </c>
      <c r="B690" t="s">
        <v>76</v>
      </c>
      <c r="C690">
        <v>23877675</v>
      </c>
      <c r="H690">
        <v>-6099233</v>
      </c>
      <c r="I690">
        <v>2.91971322413043</v>
      </c>
      <c r="N690">
        <v>7402231</v>
      </c>
      <c r="O690">
        <v>157227873</v>
      </c>
      <c r="P690">
        <v>14.110353066978099</v>
      </c>
      <c r="S690" t="s">
        <v>63</v>
      </c>
      <c r="U690" t="s">
        <v>437</v>
      </c>
      <c r="V690" t="s">
        <v>428</v>
      </c>
      <c r="W690" t="s">
        <v>428</v>
      </c>
      <c r="X690" t="s">
        <v>286</v>
      </c>
      <c r="Y690" t="s">
        <v>434</v>
      </c>
      <c r="Z690" t="s">
        <v>430</v>
      </c>
      <c r="AA690" t="s">
        <v>289</v>
      </c>
      <c r="AB690" t="s">
        <v>58</v>
      </c>
      <c r="AC690" t="s">
        <v>438</v>
      </c>
      <c r="AD690">
        <v>19.225502479999999</v>
      </c>
      <c r="AE690">
        <v>4590603</v>
      </c>
      <c r="AF690">
        <v>152721470</v>
      </c>
      <c r="AH690">
        <v>81.826643422187601</v>
      </c>
      <c r="AI690">
        <v>97.133839621426404</v>
      </c>
      <c r="AK690">
        <v>17.448778878306999</v>
      </c>
      <c r="AM690">
        <v>22185408</v>
      </c>
      <c r="AN690">
        <v>22185408</v>
      </c>
      <c r="AO690">
        <v>2325366</v>
      </c>
      <c r="AP690">
        <v>2325366</v>
      </c>
      <c r="AQ690">
        <v>1360317</v>
      </c>
      <c r="AT690">
        <v>87.907607211569697</v>
      </c>
      <c r="AU690">
        <v>13501464</v>
      </c>
      <c r="AV690">
        <v>31.826088630498401</v>
      </c>
    </row>
    <row r="691" spans="1:48" x14ac:dyDescent="0.2">
      <c r="A691" t="s">
        <v>888</v>
      </c>
      <c r="B691" t="s">
        <v>63</v>
      </c>
      <c r="C691">
        <v>495023.39</v>
      </c>
      <c r="D691">
        <v>0</v>
      </c>
      <c r="E691">
        <v>0</v>
      </c>
      <c r="F691">
        <v>983143.92</v>
      </c>
      <c r="G691">
        <v>224720</v>
      </c>
      <c r="I691">
        <v>26.337833322062298</v>
      </c>
      <c r="J691">
        <v>1312892.42</v>
      </c>
      <c r="K691">
        <v>33.500495451177201</v>
      </c>
      <c r="L691">
        <v>217507</v>
      </c>
      <c r="O691">
        <v>3919023.89</v>
      </c>
      <c r="P691">
        <v>44.278931149868598</v>
      </c>
      <c r="Q691">
        <v>258313.77</v>
      </c>
      <c r="S691" t="s">
        <v>84</v>
      </c>
      <c r="U691" t="s">
        <v>889</v>
      </c>
      <c r="V691" t="s">
        <v>427</v>
      </c>
      <c r="W691" t="s">
        <v>428</v>
      </c>
      <c r="X691" t="s">
        <v>286</v>
      </c>
      <c r="Y691" t="s">
        <v>429</v>
      </c>
      <c r="Z691" t="s">
        <v>430</v>
      </c>
      <c r="AA691" t="s">
        <v>289</v>
      </c>
      <c r="AB691" t="s">
        <v>58</v>
      </c>
      <c r="AC691" t="s">
        <v>890</v>
      </c>
      <c r="AD691">
        <v>208.512567456661</v>
      </c>
      <c r="AE691">
        <v>1032185.98</v>
      </c>
      <c r="AF691">
        <v>2886837.91</v>
      </c>
      <c r="AH691">
        <v>38.740182571329001</v>
      </c>
      <c r="AI691">
        <v>73.662166677937705</v>
      </c>
      <c r="AJ691">
        <v>1079086.58</v>
      </c>
      <c r="AM691">
        <v>1735301.89</v>
      </c>
      <c r="AN691">
        <v>1735301.89</v>
      </c>
      <c r="AO691">
        <v>731132.06000000099</v>
      </c>
    </row>
    <row r="692" spans="1:48" x14ac:dyDescent="0.2">
      <c r="A692" t="s">
        <v>439</v>
      </c>
      <c r="B692" t="s">
        <v>76</v>
      </c>
      <c r="C692">
        <v>1057694</v>
      </c>
      <c r="H692">
        <v>-3887891</v>
      </c>
      <c r="I692">
        <v>6.9546143443801203</v>
      </c>
      <c r="N692">
        <v>3865216</v>
      </c>
      <c r="O692">
        <v>15214014</v>
      </c>
      <c r="P692">
        <v>16.609068454912698</v>
      </c>
      <c r="T692" t="s">
        <v>167</v>
      </c>
      <c r="U692" t="s">
        <v>440</v>
      </c>
      <c r="V692" t="s">
        <v>427</v>
      </c>
      <c r="W692" t="s">
        <v>428</v>
      </c>
      <c r="X692" t="s">
        <v>286</v>
      </c>
      <c r="Y692" t="s">
        <v>429</v>
      </c>
      <c r="Z692" t="s">
        <v>430</v>
      </c>
      <c r="AA692" t="s">
        <v>289</v>
      </c>
      <c r="AB692" t="s">
        <v>58</v>
      </c>
      <c r="AC692" t="s">
        <v>441</v>
      </c>
      <c r="AD692">
        <v>100.0361163</v>
      </c>
      <c r="AE692">
        <v>1058076</v>
      </c>
      <c r="AF692">
        <v>14155938</v>
      </c>
      <c r="AH692">
        <v>78.488799865702703</v>
      </c>
      <c r="AI692">
        <v>93.045385655619896</v>
      </c>
      <c r="AK692">
        <v>98.296401128628801</v>
      </c>
      <c r="AM692">
        <v>2526906</v>
      </c>
      <c r="AN692">
        <v>2526906</v>
      </c>
      <c r="AO692">
        <v>57295</v>
      </c>
      <c r="AP692">
        <v>57295</v>
      </c>
      <c r="AQ692">
        <v>240875</v>
      </c>
      <c r="AU692">
        <v>7753107</v>
      </c>
      <c r="AV692">
        <v>197.16945072802699</v>
      </c>
    </row>
    <row r="693" spans="1:48" x14ac:dyDescent="0.2">
      <c r="A693" t="s">
        <v>439</v>
      </c>
      <c r="B693" t="s">
        <v>60</v>
      </c>
      <c r="C693">
        <v>2839367</v>
      </c>
      <c r="D693">
        <v>0</v>
      </c>
      <c r="E693">
        <v>0</v>
      </c>
      <c r="F693">
        <v>1324350</v>
      </c>
      <c r="G693">
        <v>0</v>
      </c>
      <c r="H693">
        <v>-1146675</v>
      </c>
      <c r="I693">
        <v>8.7436691523542294</v>
      </c>
      <c r="L693">
        <v>0</v>
      </c>
      <c r="M693">
        <v>405711</v>
      </c>
      <c r="N693">
        <v>2885842</v>
      </c>
      <c r="O693">
        <v>16719720</v>
      </c>
      <c r="P693">
        <v>20.5613969611931</v>
      </c>
      <c r="Q693">
        <v>202777</v>
      </c>
      <c r="R693">
        <v>1451681</v>
      </c>
      <c r="T693" t="s">
        <v>167</v>
      </c>
      <c r="U693" t="s">
        <v>440</v>
      </c>
      <c r="V693" t="s">
        <v>427</v>
      </c>
      <c r="W693" t="s">
        <v>428</v>
      </c>
      <c r="X693" t="s">
        <v>286</v>
      </c>
      <c r="Y693" t="s">
        <v>429</v>
      </c>
      <c r="Z693" t="s">
        <v>430</v>
      </c>
      <c r="AA693" t="s">
        <v>289</v>
      </c>
      <c r="AB693" t="s">
        <v>58</v>
      </c>
      <c r="AC693" t="s">
        <v>441</v>
      </c>
      <c r="AD693">
        <v>51.487426598956702</v>
      </c>
      <c r="AE693">
        <v>1461917</v>
      </c>
      <c r="AF693">
        <v>15257804</v>
      </c>
      <c r="AG693">
        <v>12517978</v>
      </c>
      <c r="AH693">
        <v>74.869543269863399</v>
      </c>
      <c r="AI693">
        <v>91.256336828607203</v>
      </c>
      <c r="AK693">
        <v>68.089950559071298</v>
      </c>
      <c r="AL693">
        <v>88740</v>
      </c>
      <c r="AM693">
        <v>3947323</v>
      </c>
      <c r="AN693">
        <v>3437808</v>
      </c>
      <c r="AO693">
        <v>543530</v>
      </c>
      <c r="AP693">
        <v>543530</v>
      </c>
      <c r="AQ693">
        <v>-658602</v>
      </c>
      <c r="AR693">
        <v>0</v>
      </c>
      <c r="AS693">
        <v>474064</v>
      </c>
      <c r="AT693">
        <v>85.820046451632905</v>
      </c>
      <c r="AU693">
        <v>4032517</v>
      </c>
      <c r="AV693">
        <v>95.145154571391799</v>
      </c>
    </row>
    <row r="694" spans="1:48" x14ac:dyDescent="0.2">
      <c r="A694" t="s">
        <v>439</v>
      </c>
      <c r="B694" t="s">
        <v>87</v>
      </c>
      <c r="C694">
        <v>4300544</v>
      </c>
      <c r="D694">
        <v>999521</v>
      </c>
      <c r="F694">
        <v>342229</v>
      </c>
      <c r="G694">
        <v>1917530</v>
      </c>
      <c r="H694">
        <v>-1566087</v>
      </c>
      <c r="I694">
        <v>23.044567678776701</v>
      </c>
      <c r="L694">
        <v>49828</v>
      </c>
      <c r="M694">
        <v>942852</v>
      </c>
      <c r="N694">
        <v>7184373</v>
      </c>
      <c r="O694">
        <v>24031182</v>
      </c>
      <c r="P694">
        <v>32.717071511505303</v>
      </c>
      <c r="Q694">
        <v>454818</v>
      </c>
      <c r="R694">
        <v>1192200</v>
      </c>
      <c r="T694" t="s">
        <v>167</v>
      </c>
      <c r="U694" t="s">
        <v>440</v>
      </c>
      <c r="V694" t="s">
        <v>427</v>
      </c>
      <c r="W694" t="s">
        <v>428</v>
      </c>
      <c r="X694" t="s">
        <v>286</v>
      </c>
      <c r="Y694" t="s">
        <v>429</v>
      </c>
      <c r="Z694" t="s">
        <v>430</v>
      </c>
      <c r="AA694" t="s">
        <v>289</v>
      </c>
      <c r="AB694" t="s">
        <v>58</v>
      </c>
      <c r="AC694" t="s">
        <v>441</v>
      </c>
      <c r="AD694">
        <v>128.77166237573701</v>
      </c>
      <c r="AE694">
        <v>5537882</v>
      </c>
      <c r="AF694">
        <v>18493300</v>
      </c>
      <c r="AG694">
        <v>14377076</v>
      </c>
      <c r="AH694">
        <v>59.826753423947302</v>
      </c>
      <c r="AI694">
        <v>76.955432321223299</v>
      </c>
      <c r="AK694">
        <v>139.85466520307401</v>
      </c>
      <c r="AL694">
        <v>784655</v>
      </c>
      <c r="AM694">
        <v>7173090</v>
      </c>
      <c r="AN694">
        <v>7862299</v>
      </c>
      <c r="AO694">
        <v>3970718</v>
      </c>
      <c r="AP694">
        <v>3970718</v>
      </c>
      <c r="AQ694">
        <v>132284</v>
      </c>
      <c r="AS694">
        <v>489457</v>
      </c>
      <c r="AT694">
        <v>77.815286410913401</v>
      </c>
      <c r="AU694">
        <v>8750460</v>
      </c>
      <c r="AV694">
        <v>170.34091265485301</v>
      </c>
    </row>
    <row r="695" spans="1:48" x14ac:dyDescent="0.2">
      <c r="A695" t="s">
        <v>445</v>
      </c>
      <c r="B695" t="s">
        <v>63</v>
      </c>
      <c r="C695">
        <v>6572221.7999999998</v>
      </c>
      <c r="D695">
        <v>0</v>
      </c>
      <c r="E695">
        <v>0</v>
      </c>
      <c r="F695">
        <v>1256083.96</v>
      </c>
      <c r="G695">
        <v>2437517.54</v>
      </c>
      <c r="H695">
        <v>1838460.11</v>
      </c>
      <c r="I695">
        <v>-0.40704958233618099</v>
      </c>
      <c r="J695">
        <v>14348847.09</v>
      </c>
      <c r="K695">
        <v>14.7872352952113</v>
      </c>
      <c r="L695">
        <v>1640619.92</v>
      </c>
      <c r="M695">
        <v>873862.48</v>
      </c>
      <c r="N695">
        <v>6475985.3199999901</v>
      </c>
      <c r="O695">
        <v>97035360.590000004</v>
      </c>
      <c r="P695">
        <v>16.543027647237199</v>
      </c>
      <c r="Q695">
        <v>854138.5</v>
      </c>
      <c r="R695">
        <v>15559.43</v>
      </c>
      <c r="S695" t="s">
        <v>63</v>
      </c>
      <c r="T695" t="s">
        <v>103</v>
      </c>
      <c r="U695" t="s">
        <v>446</v>
      </c>
      <c r="V695" t="s">
        <v>447</v>
      </c>
      <c r="W695" t="s">
        <v>203</v>
      </c>
      <c r="X695" t="s">
        <v>122</v>
      </c>
      <c r="Y695" t="s">
        <v>448</v>
      </c>
      <c r="Z695" t="s">
        <v>205</v>
      </c>
      <c r="AA695" t="s">
        <v>125</v>
      </c>
      <c r="AB695" t="s">
        <v>58</v>
      </c>
      <c r="AC695" t="s">
        <v>449</v>
      </c>
      <c r="AF695">
        <v>97275370.230000004</v>
      </c>
      <c r="AH695">
        <v>83.878028756856907</v>
      </c>
      <c r="AI695">
        <v>100.247342451804</v>
      </c>
      <c r="AJ695">
        <v>952834.40999999805</v>
      </c>
      <c r="AK695">
        <v>23.9665468215407</v>
      </c>
      <c r="AL695">
        <v>2058046.23</v>
      </c>
      <c r="AM695">
        <v>16052586.529999999</v>
      </c>
      <c r="AN695">
        <v>16052586.529999999</v>
      </c>
      <c r="AR695">
        <v>2050435.2</v>
      </c>
      <c r="AS695">
        <v>1738230.97</v>
      </c>
      <c r="AU695">
        <v>4637525.21</v>
      </c>
      <c r="AV695">
        <v>17.1627110917448</v>
      </c>
    </row>
    <row r="696" spans="1:48" x14ac:dyDescent="0.2">
      <c r="A696" t="s">
        <v>445</v>
      </c>
      <c r="B696" t="s">
        <v>84</v>
      </c>
      <c r="C696">
        <v>6055288.2199999997</v>
      </c>
      <c r="D696">
        <v>0</v>
      </c>
      <c r="E696">
        <v>0</v>
      </c>
      <c r="F696">
        <v>3199271.06</v>
      </c>
      <c r="G696">
        <v>2340529.44</v>
      </c>
      <c r="I696">
        <v>2.63503180674086</v>
      </c>
      <c r="J696">
        <v>13160661.73</v>
      </c>
      <c r="K696">
        <v>12.6775305147343</v>
      </c>
      <c r="L696">
        <v>2219096.9300000002</v>
      </c>
      <c r="M696">
        <v>1802133.7</v>
      </c>
      <c r="N696">
        <v>5367403.4699999699</v>
      </c>
      <c r="O696">
        <v>103810925.28</v>
      </c>
      <c r="P696">
        <v>17.586137712151999</v>
      </c>
      <c r="Q696">
        <v>1121816.28</v>
      </c>
      <c r="R696">
        <v>50461.58</v>
      </c>
      <c r="S696" t="s">
        <v>63</v>
      </c>
      <c r="T696" t="s">
        <v>103</v>
      </c>
      <c r="U696" t="s">
        <v>446</v>
      </c>
      <c r="V696" t="s">
        <v>447</v>
      </c>
      <c r="W696" t="s">
        <v>203</v>
      </c>
      <c r="X696" t="s">
        <v>122</v>
      </c>
      <c r="Y696" t="s">
        <v>448</v>
      </c>
      <c r="Z696" t="s">
        <v>205</v>
      </c>
      <c r="AA696" t="s">
        <v>125</v>
      </c>
      <c r="AB696" t="s">
        <v>58</v>
      </c>
      <c r="AC696" t="s">
        <v>449</v>
      </c>
      <c r="AD696">
        <v>45.174577998865097</v>
      </c>
      <c r="AE696">
        <v>2735450.8999999901</v>
      </c>
      <c r="AF696">
        <v>101045116.84</v>
      </c>
      <c r="AH696">
        <v>82.895958250917602</v>
      </c>
      <c r="AI696">
        <v>97.335725086218005</v>
      </c>
      <c r="AJ696">
        <v>3231078.4799999902</v>
      </c>
      <c r="AK696">
        <v>19.122796921098502</v>
      </c>
      <c r="AL696">
        <v>2428906.9</v>
      </c>
      <c r="AM696">
        <v>18256332.280000001</v>
      </c>
      <c r="AN696">
        <v>18256332.280000001</v>
      </c>
      <c r="AO696">
        <v>334283.59999999101</v>
      </c>
      <c r="AR696">
        <v>1896066.36</v>
      </c>
      <c r="AS696">
        <v>973227.49</v>
      </c>
      <c r="AT696">
        <v>84.658553431790395</v>
      </c>
      <c r="AU696">
        <v>5447094.3100000201</v>
      </c>
      <c r="AV696">
        <v>19.406716652177099</v>
      </c>
    </row>
    <row r="697" spans="1:48" x14ac:dyDescent="0.2">
      <c r="A697" t="s">
        <v>450</v>
      </c>
      <c r="B697" t="s">
        <v>114</v>
      </c>
      <c r="C697">
        <v>592866</v>
      </c>
      <c r="D697">
        <v>136917</v>
      </c>
      <c r="E697">
        <v>76926</v>
      </c>
      <c r="F697">
        <v>328479</v>
      </c>
      <c r="G697">
        <v>493337</v>
      </c>
      <c r="H697">
        <v>267590</v>
      </c>
      <c r="I697">
        <v>4.6518542918125396</v>
      </c>
      <c r="L697">
        <v>462342</v>
      </c>
      <c r="M697">
        <v>517210</v>
      </c>
      <c r="N697">
        <v>3668027</v>
      </c>
      <c r="O697">
        <v>17972360</v>
      </c>
      <c r="P697">
        <v>23.2319795508214</v>
      </c>
      <c r="Q697">
        <v>293619</v>
      </c>
      <c r="R697">
        <v>280999</v>
      </c>
      <c r="S697" t="s">
        <v>102</v>
      </c>
      <c r="T697" t="s">
        <v>167</v>
      </c>
      <c r="U697" t="s">
        <v>451</v>
      </c>
      <c r="V697" t="s">
        <v>452</v>
      </c>
      <c r="W697" t="s">
        <v>178</v>
      </c>
      <c r="X697" t="s">
        <v>171</v>
      </c>
      <c r="Y697" t="s">
        <v>453</v>
      </c>
      <c r="Z697" t="s">
        <v>180</v>
      </c>
      <c r="AA697" t="s">
        <v>174</v>
      </c>
      <c r="AB697" t="s">
        <v>58</v>
      </c>
      <c r="AC697" t="s">
        <v>454</v>
      </c>
      <c r="AD697">
        <v>141.018037802809</v>
      </c>
      <c r="AE697">
        <v>836048</v>
      </c>
      <c r="AF697">
        <v>17136312</v>
      </c>
      <c r="AG697">
        <v>14427369</v>
      </c>
      <c r="AH697">
        <v>80.275317209314807</v>
      </c>
      <c r="AI697">
        <v>95.348145708187502</v>
      </c>
      <c r="AK697">
        <v>77.057987739718996</v>
      </c>
      <c r="AL697">
        <v>1008977</v>
      </c>
      <c r="AM697">
        <v>4373382</v>
      </c>
      <c r="AN697">
        <v>4175335</v>
      </c>
      <c r="AO697">
        <v>102472</v>
      </c>
      <c r="AP697">
        <v>102472</v>
      </c>
      <c r="AQ697">
        <v>53832</v>
      </c>
      <c r="AR697">
        <v>602134</v>
      </c>
      <c r="AS697">
        <v>172442</v>
      </c>
      <c r="AT697">
        <v>87.475150768202397</v>
      </c>
      <c r="AU697">
        <v>3400437</v>
      </c>
      <c r="AV697">
        <v>71.436451437158695</v>
      </c>
    </row>
    <row r="698" spans="1:48" x14ac:dyDescent="0.2">
      <c r="A698" t="s">
        <v>450</v>
      </c>
      <c r="B698" t="s">
        <v>88</v>
      </c>
      <c r="C698">
        <v>3844448</v>
      </c>
      <c r="D698">
        <v>1764043</v>
      </c>
      <c r="F698">
        <v>1209800</v>
      </c>
      <c r="G698">
        <v>1337774</v>
      </c>
      <c r="H698">
        <v>-573551</v>
      </c>
      <c r="I698">
        <v>0.25211536132376089</v>
      </c>
      <c r="L698">
        <v>189000</v>
      </c>
      <c r="M698">
        <v>616000</v>
      </c>
      <c r="N698">
        <v>2268952</v>
      </c>
      <c r="O698">
        <v>38310240</v>
      </c>
      <c r="P698">
        <v>27.002629062099331</v>
      </c>
      <c r="Q698">
        <v>335000</v>
      </c>
      <c r="R698">
        <v>375000</v>
      </c>
      <c r="S698" t="s">
        <v>102</v>
      </c>
      <c r="T698" t="s">
        <v>167</v>
      </c>
      <c r="U698" t="s">
        <v>451</v>
      </c>
      <c r="V698" t="s">
        <v>452</v>
      </c>
      <c r="W698" t="s">
        <v>178</v>
      </c>
      <c r="X698" t="s">
        <v>171</v>
      </c>
      <c r="Y698" t="s">
        <v>453</v>
      </c>
      <c r="Z698" t="s">
        <v>180</v>
      </c>
      <c r="AA698" t="s">
        <v>174</v>
      </c>
      <c r="AB698" t="s">
        <v>89</v>
      </c>
      <c r="AC698" t="s">
        <v>454</v>
      </c>
      <c r="AD698">
        <v>2.512350277595119</v>
      </c>
      <c r="AE698">
        <v>96586</v>
      </c>
      <c r="AF698">
        <v>38213654</v>
      </c>
      <c r="AG698">
        <v>30690327</v>
      </c>
      <c r="AH698">
        <v>80.109983649280196</v>
      </c>
      <c r="AI698">
        <v>99.74788463867624</v>
      </c>
      <c r="AK698">
        <v>21.375153498799101</v>
      </c>
      <c r="AL698">
        <v>4662883</v>
      </c>
      <c r="AM698">
        <v>13017865</v>
      </c>
      <c r="AN698">
        <v>10344772</v>
      </c>
      <c r="AO698">
        <v>-207723</v>
      </c>
      <c r="AP698">
        <v>-207723</v>
      </c>
      <c r="AQ698">
        <v>-1074769</v>
      </c>
      <c r="AR698">
        <v>1163726</v>
      </c>
      <c r="AS698">
        <v>1364639</v>
      </c>
      <c r="AU698">
        <v>2842503</v>
      </c>
      <c r="AV698">
        <v>26.778414856637401</v>
      </c>
    </row>
    <row r="699" spans="1:48" x14ac:dyDescent="0.2">
      <c r="A699" t="s">
        <v>455</v>
      </c>
      <c r="B699" t="s">
        <v>102</v>
      </c>
      <c r="C699">
        <v>4988924.99</v>
      </c>
      <c r="D699">
        <v>0</v>
      </c>
      <c r="E699">
        <v>0</v>
      </c>
      <c r="F699">
        <v>572585.57999999996</v>
      </c>
      <c r="G699">
        <v>1260007.03</v>
      </c>
      <c r="H699">
        <v>316587.02</v>
      </c>
      <c r="I699">
        <v>4.0580836899953896</v>
      </c>
      <c r="J699">
        <v>7509431.4000000004</v>
      </c>
      <c r="K699">
        <v>40.757998359134596</v>
      </c>
      <c r="L699">
        <v>340123.23</v>
      </c>
      <c r="M699">
        <v>1419547.22</v>
      </c>
      <c r="N699">
        <v>9758439.2100000195</v>
      </c>
      <c r="O699">
        <v>18424436.190000001</v>
      </c>
      <c r="P699">
        <v>35.439891471653198</v>
      </c>
      <c r="Q699">
        <v>266503.92</v>
      </c>
      <c r="R699">
        <v>43888.66</v>
      </c>
      <c r="S699" t="s">
        <v>84</v>
      </c>
      <c r="T699" t="s">
        <v>167</v>
      </c>
      <c r="U699" t="s">
        <v>456</v>
      </c>
      <c r="V699" t="s">
        <v>457</v>
      </c>
      <c r="W699" t="s">
        <v>170</v>
      </c>
      <c r="X699" t="s">
        <v>171</v>
      </c>
      <c r="Y699" t="s">
        <v>458</v>
      </c>
      <c r="Z699" t="s">
        <v>173</v>
      </c>
      <c r="AA699" t="s">
        <v>174</v>
      </c>
      <c r="AB699" t="s">
        <v>58</v>
      </c>
      <c r="AC699" t="s">
        <v>459</v>
      </c>
      <c r="AD699">
        <v>14.9867765400096</v>
      </c>
      <c r="AE699">
        <v>747679.03999999806</v>
      </c>
      <c r="AF699">
        <v>18951756.829999998</v>
      </c>
      <c r="AH699">
        <v>56.456553854525303</v>
      </c>
      <c r="AI699">
        <v>102.86207205779399</v>
      </c>
      <c r="AJ699">
        <v>2048223.32</v>
      </c>
      <c r="AK699">
        <v>185.367411956182</v>
      </c>
      <c r="AL699">
        <v>817981.15</v>
      </c>
      <c r="AM699">
        <v>6529600.1900000004</v>
      </c>
      <c r="AN699">
        <v>6529600.1900000004</v>
      </c>
      <c r="AO699">
        <v>58704.249999997897</v>
      </c>
      <c r="AR699">
        <v>578006.16</v>
      </c>
      <c r="AS699">
        <v>586683.27</v>
      </c>
      <c r="AU699">
        <v>9441852.1899999995</v>
      </c>
      <c r="AV699">
        <v>179.353651426098</v>
      </c>
    </row>
    <row r="700" spans="1:48" x14ac:dyDescent="0.2">
      <c r="A700" t="s">
        <v>455</v>
      </c>
      <c r="B700" t="s">
        <v>87</v>
      </c>
      <c r="C700">
        <v>7856049</v>
      </c>
      <c r="D700">
        <v>560202</v>
      </c>
      <c r="E700">
        <v>803321</v>
      </c>
      <c r="F700">
        <v>1948978</v>
      </c>
      <c r="G700">
        <v>7685505</v>
      </c>
      <c r="H700">
        <v>-2722644</v>
      </c>
      <c r="I700">
        <v>2.3549942371954602</v>
      </c>
      <c r="L700">
        <v>101693</v>
      </c>
      <c r="M700">
        <v>1027395</v>
      </c>
      <c r="N700">
        <v>25888304</v>
      </c>
      <c r="O700">
        <v>78504311</v>
      </c>
      <c r="P700">
        <v>16.5348244378579</v>
      </c>
      <c r="Q700">
        <v>191693</v>
      </c>
      <c r="R700">
        <v>206941</v>
      </c>
      <c r="S700" t="s">
        <v>84</v>
      </c>
      <c r="T700" t="s">
        <v>167</v>
      </c>
      <c r="U700" t="s">
        <v>456</v>
      </c>
      <c r="V700" t="s">
        <v>457</v>
      </c>
      <c r="W700" t="s">
        <v>170</v>
      </c>
      <c r="X700" t="s">
        <v>171</v>
      </c>
      <c r="Y700" t="s">
        <v>458</v>
      </c>
      <c r="Z700" t="s">
        <v>173</v>
      </c>
      <c r="AA700" t="s">
        <v>174</v>
      </c>
      <c r="AB700" t="s">
        <v>58</v>
      </c>
      <c r="AC700" t="s">
        <v>459</v>
      </c>
      <c r="AD700">
        <v>23.5331016901753</v>
      </c>
      <c r="AE700">
        <v>1848772</v>
      </c>
      <c r="AF700">
        <v>76655539</v>
      </c>
      <c r="AG700">
        <v>63669352</v>
      </c>
      <c r="AH700">
        <v>81.103000827559597</v>
      </c>
      <c r="AI700">
        <v>97.645005762804502</v>
      </c>
      <c r="AK700">
        <v>121.580117517666</v>
      </c>
      <c r="AL700">
        <v>773566</v>
      </c>
      <c r="AM700">
        <v>21597363</v>
      </c>
      <c r="AN700">
        <v>12980550</v>
      </c>
      <c r="AO700">
        <v>-113693</v>
      </c>
      <c r="AP700">
        <v>-113693</v>
      </c>
      <c r="AQ700">
        <v>6756081</v>
      </c>
      <c r="AR700">
        <v>1836577</v>
      </c>
      <c r="AS700">
        <v>6461492</v>
      </c>
      <c r="AT700">
        <v>83.003348707473606</v>
      </c>
      <c r="AU700">
        <v>28610948</v>
      </c>
      <c r="AV700">
        <v>134.36656260417101</v>
      </c>
    </row>
    <row r="701" spans="1:48" x14ac:dyDescent="0.2">
      <c r="A701" t="s">
        <v>460</v>
      </c>
      <c r="B701" t="s">
        <v>49</v>
      </c>
      <c r="C701">
        <v>873103.62</v>
      </c>
      <c r="D701">
        <v>178210.1</v>
      </c>
      <c r="E701">
        <v>26130.77</v>
      </c>
      <c r="F701">
        <v>670663.11</v>
      </c>
      <c r="G701">
        <v>228828.48</v>
      </c>
      <c r="H701">
        <v>-1833214.3</v>
      </c>
      <c r="I701">
        <v>6.8800440649999999</v>
      </c>
      <c r="J701">
        <v>2264328.5099999998</v>
      </c>
      <c r="K701">
        <v>11.73142387</v>
      </c>
      <c r="L701">
        <v>45396.71</v>
      </c>
      <c r="M701">
        <v>609479.51</v>
      </c>
      <c r="N701">
        <v>3356271.96</v>
      </c>
      <c r="O701">
        <v>19301395.420000002</v>
      </c>
      <c r="P701">
        <v>16.853125639999998</v>
      </c>
      <c r="Q701">
        <v>445663</v>
      </c>
      <c r="S701" t="s">
        <v>62</v>
      </c>
      <c r="T701" t="s">
        <v>51</v>
      </c>
      <c r="U701" t="s">
        <v>461</v>
      </c>
      <c r="V701" t="s">
        <v>462</v>
      </c>
      <c r="W701" t="s">
        <v>462</v>
      </c>
      <c r="X701" t="s">
        <v>71</v>
      </c>
      <c r="Y701" t="s">
        <v>463</v>
      </c>
      <c r="Z701" t="s">
        <v>464</v>
      </c>
      <c r="AA701" t="s">
        <v>74</v>
      </c>
      <c r="AB701" t="s">
        <v>58</v>
      </c>
      <c r="AC701" t="s">
        <v>465</v>
      </c>
      <c r="AD701">
        <v>152.0947204</v>
      </c>
      <c r="AE701">
        <v>1327944.51</v>
      </c>
      <c r="AF701">
        <v>17968855.91</v>
      </c>
      <c r="AH701">
        <v>78.815422040000001</v>
      </c>
      <c r="AI701">
        <v>93.096149370000006</v>
      </c>
      <c r="AJ701">
        <v>1553786.47</v>
      </c>
      <c r="AK701">
        <v>67.241782760000007</v>
      </c>
      <c r="AL701">
        <v>663565.17000000004</v>
      </c>
      <c r="AM701">
        <v>3252888.42</v>
      </c>
      <c r="AN701">
        <v>3252888.42</v>
      </c>
      <c r="AO701">
        <v>682054.2</v>
      </c>
      <c r="AR701">
        <v>201466.15</v>
      </c>
      <c r="AS701">
        <v>183485.42</v>
      </c>
      <c r="AT701">
        <v>85.424637342105697</v>
      </c>
      <c r="AU701">
        <v>5189486.26</v>
      </c>
      <c r="AV701">
        <v>103.9696163</v>
      </c>
    </row>
    <row r="702" spans="1:48" x14ac:dyDescent="0.2">
      <c r="A702" t="s">
        <v>460</v>
      </c>
      <c r="B702" t="s">
        <v>85</v>
      </c>
      <c r="C702">
        <v>1266831</v>
      </c>
      <c r="D702">
        <v>204163.14</v>
      </c>
      <c r="E702">
        <v>93058.44</v>
      </c>
      <c r="F702">
        <v>790862.41</v>
      </c>
      <c r="G702">
        <v>284031.84999999998</v>
      </c>
      <c r="H702">
        <v>-1470408</v>
      </c>
      <c r="I702">
        <v>8.0013574368495703</v>
      </c>
      <c r="J702">
        <v>2421311.58</v>
      </c>
      <c r="K702">
        <v>11.924167690000001</v>
      </c>
      <c r="L702">
        <v>75284.5</v>
      </c>
      <c r="M702">
        <v>633287.82999999996</v>
      </c>
      <c r="N702">
        <v>4028570</v>
      </c>
      <c r="O702">
        <v>20305917</v>
      </c>
      <c r="P702">
        <v>19.388693453243199</v>
      </c>
      <c r="Q702">
        <v>365233.55</v>
      </c>
      <c r="R702">
        <v>9597.43</v>
      </c>
      <c r="S702" t="s">
        <v>62</v>
      </c>
      <c r="T702" t="s">
        <v>51</v>
      </c>
      <c r="U702" t="s">
        <v>461</v>
      </c>
      <c r="V702" t="s">
        <v>462</v>
      </c>
      <c r="W702" t="s">
        <v>462</v>
      </c>
      <c r="X702" t="s">
        <v>71</v>
      </c>
      <c r="Y702" t="s">
        <v>463</v>
      </c>
      <c r="Z702" t="s">
        <v>464</v>
      </c>
      <c r="AA702" t="s">
        <v>74</v>
      </c>
      <c r="AB702" t="s">
        <v>58</v>
      </c>
      <c r="AC702" t="s">
        <v>465</v>
      </c>
      <c r="AD702">
        <v>128.25301875309299</v>
      </c>
      <c r="AE702">
        <v>1624749</v>
      </c>
      <c r="AF702">
        <v>18682078</v>
      </c>
      <c r="AH702">
        <v>76.820288391802293</v>
      </c>
      <c r="AI702">
        <v>92.003124015527106</v>
      </c>
      <c r="AJ702">
        <v>1992075.12</v>
      </c>
      <c r="AK702">
        <v>78</v>
      </c>
      <c r="AL702">
        <v>1154676.8899999999</v>
      </c>
      <c r="AM702">
        <v>3942051.88</v>
      </c>
      <c r="AN702">
        <v>3937052</v>
      </c>
      <c r="AO702">
        <v>967684</v>
      </c>
      <c r="AR702">
        <v>118749.47</v>
      </c>
      <c r="AS702">
        <v>213106.37</v>
      </c>
      <c r="AT702">
        <v>85.190406866711299</v>
      </c>
      <c r="AU702">
        <v>5498978</v>
      </c>
      <c r="AV702">
        <v>106</v>
      </c>
    </row>
    <row r="703" spans="1:48" x14ac:dyDescent="0.2">
      <c r="A703" t="s">
        <v>460</v>
      </c>
      <c r="B703" t="s">
        <v>76</v>
      </c>
      <c r="C703">
        <v>1982642</v>
      </c>
      <c r="H703">
        <v>-2262598</v>
      </c>
      <c r="I703">
        <v>4.8347870827466899</v>
      </c>
      <c r="N703">
        <v>4099230</v>
      </c>
      <c r="O703">
        <v>20516374</v>
      </c>
      <c r="P703">
        <v>18.319640692843699</v>
      </c>
      <c r="S703" t="s">
        <v>62</v>
      </c>
      <c r="T703" t="s">
        <v>51</v>
      </c>
      <c r="U703" t="s">
        <v>461</v>
      </c>
      <c r="V703" t="s">
        <v>462</v>
      </c>
      <c r="W703" t="s">
        <v>462</v>
      </c>
      <c r="X703" t="s">
        <v>71</v>
      </c>
      <c r="Y703" t="s">
        <v>463</v>
      </c>
      <c r="Z703" t="s">
        <v>464</v>
      </c>
      <c r="AA703" t="s">
        <v>74</v>
      </c>
      <c r="AB703" t="s">
        <v>58</v>
      </c>
      <c r="AC703" t="s">
        <v>465</v>
      </c>
      <c r="AD703">
        <v>50.030363525033799</v>
      </c>
      <c r="AE703">
        <v>991923</v>
      </c>
      <c r="AF703">
        <v>19524450</v>
      </c>
      <c r="AH703">
        <v>79.718857727978602</v>
      </c>
      <c r="AI703">
        <v>95.165208043097707</v>
      </c>
      <c r="AK703">
        <v>75.583322449543999</v>
      </c>
      <c r="AM703">
        <v>3758526</v>
      </c>
      <c r="AN703">
        <v>3758526</v>
      </c>
      <c r="AO703">
        <v>344004</v>
      </c>
      <c r="AP703">
        <v>344004</v>
      </c>
      <c r="AQ703">
        <v>947943</v>
      </c>
      <c r="AT703">
        <v>83.281492989035996</v>
      </c>
      <c r="AU703">
        <v>6361828</v>
      </c>
      <c r="AV703">
        <v>117.302053578974</v>
      </c>
    </row>
    <row r="704" spans="1:48" x14ac:dyDescent="0.2">
      <c r="A704" t="s">
        <v>460</v>
      </c>
      <c r="B704" t="s">
        <v>60</v>
      </c>
      <c r="C704">
        <v>2476387</v>
      </c>
      <c r="D704">
        <v>225261</v>
      </c>
      <c r="F704">
        <v>905342</v>
      </c>
      <c r="G704">
        <v>3015565</v>
      </c>
      <c r="H704">
        <v>-5324940</v>
      </c>
      <c r="I704">
        <v>6.1484458397792601</v>
      </c>
      <c r="L704">
        <v>96072</v>
      </c>
      <c r="M704">
        <v>725388</v>
      </c>
      <c r="N704">
        <v>5019297</v>
      </c>
      <c r="O704">
        <v>22438581</v>
      </c>
      <c r="P704">
        <v>19.605981322972202</v>
      </c>
      <c r="Q704">
        <v>456922</v>
      </c>
      <c r="S704" t="s">
        <v>62</v>
      </c>
      <c r="T704" t="s">
        <v>51</v>
      </c>
      <c r="U704" t="s">
        <v>461</v>
      </c>
      <c r="V704" t="s">
        <v>462</v>
      </c>
      <c r="W704" t="s">
        <v>462</v>
      </c>
      <c r="X704" t="s">
        <v>71</v>
      </c>
      <c r="Y704" t="s">
        <v>463</v>
      </c>
      <c r="Z704" t="s">
        <v>464</v>
      </c>
      <c r="AA704" t="s">
        <v>74</v>
      </c>
      <c r="AB704" t="s">
        <v>58</v>
      </c>
      <c r="AC704" t="s">
        <v>465</v>
      </c>
      <c r="AD704">
        <v>55.711163077499599</v>
      </c>
      <c r="AE704">
        <v>1379624</v>
      </c>
      <c r="AF704">
        <v>21058957</v>
      </c>
      <c r="AG704">
        <v>17637209</v>
      </c>
      <c r="AH704">
        <v>78.602158487651195</v>
      </c>
      <c r="AI704">
        <v>93.851554160220701</v>
      </c>
      <c r="AK704">
        <v>85.804198185123795</v>
      </c>
      <c r="AL704">
        <v>1060254</v>
      </c>
      <c r="AM704">
        <v>8525707</v>
      </c>
      <c r="AN704">
        <v>4399304</v>
      </c>
      <c r="AO704">
        <v>449044</v>
      </c>
      <c r="AP704">
        <v>449044</v>
      </c>
      <c r="AQ704">
        <v>3014873</v>
      </c>
      <c r="AR704">
        <v>36466</v>
      </c>
      <c r="AS704">
        <v>2004437</v>
      </c>
      <c r="AT704">
        <v>82.1744119189229</v>
      </c>
      <c r="AU704">
        <v>10344237</v>
      </c>
      <c r="AV704">
        <v>176.83332180221501</v>
      </c>
    </row>
    <row r="705" spans="1:48" x14ac:dyDescent="0.2">
      <c r="A705" t="s">
        <v>460</v>
      </c>
      <c r="B705" t="s">
        <v>87</v>
      </c>
      <c r="C705">
        <v>6546809</v>
      </c>
      <c r="D705">
        <v>393542</v>
      </c>
      <c r="E705">
        <v>0</v>
      </c>
      <c r="F705">
        <v>1098864</v>
      </c>
      <c r="G705">
        <v>2904329</v>
      </c>
      <c r="H705">
        <v>-5091786</v>
      </c>
      <c r="I705">
        <v>9.0631588290804395</v>
      </c>
      <c r="L705">
        <v>212078</v>
      </c>
      <c r="M705">
        <v>761797</v>
      </c>
      <c r="N705">
        <v>8044868</v>
      </c>
      <c r="O705">
        <v>24942926</v>
      </c>
      <c r="P705">
        <v>21.025139552593</v>
      </c>
      <c r="Q705">
        <v>347567</v>
      </c>
      <c r="R705">
        <v>0</v>
      </c>
      <c r="S705" t="s">
        <v>62</v>
      </c>
      <c r="T705" t="s">
        <v>51</v>
      </c>
      <c r="U705" t="s">
        <v>461</v>
      </c>
      <c r="V705" t="s">
        <v>462</v>
      </c>
      <c r="W705" t="s">
        <v>462</v>
      </c>
      <c r="X705" t="s">
        <v>71</v>
      </c>
      <c r="Y705" t="s">
        <v>463</v>
      </c>
      <c r="Z705" t="s">
        <v>464</v>
      </c>
      <c r="AA705" t="s">
        <v>74</v>
      </c>
      <c r="AB705" t="s">
        <v>58</v>
      </c>
      <c r="AC705" t="s">
        <v>465</v>
      </c>
      <c r="AD705">
        <v>34.530058842407001</v>
      </c>
      <c r="AE705">
        <v>2260617</v>
      </c>
      <c r="AF705">
        <v>22682310</v>
      </c>
      <c r="AG705">
        <v>19093093</v>
      </c>
      <c r="AH705">
        <v>76.547126026834206</v>
      </c>
      <c r="AI705">
        <v>90.936845180072297</v>
      </c>
      <c r="AK705">
        <v>127.683312678471</v>
      </c>
      <c r="AL705">
        <v>1514238</v>
      </c>
      <c r="AM705">
        <v>10238995</v>
      </c>
      <c r="AN705">
        <v>5244285</v>
      </c>
      <c r="AO705">
        <v>1401347</v>
      </c>
      <c r="AP705">
        <v>1401347</v>
      </c>
      <c r="AQ705">
        <v>805281</v>
      </c>
      <c r="AR705">
        <v>112047</v>
      </c>
      <c r="AS705">
        <v>2894533</v>
      </c>
      <c r="AT705">
        <v>79.500524080987205</v>
      </c>
      <c r="AU705">
        <v>13136654</v>
      </c>
      <c r="AV705">
        <v>208.49708164644599</v>
      </c>
    </row>
    <row r="706" spans="1:48" x14ac:dyDescent="0.2">
      <c r="A706" t="s">
        <v>460</v>
      </c>
      <c r="B706" t="s">
        <v>50</v>
      </c>
      <c r="C706">
        <v>5024181</v>
      </c>
      <c r="D706">
        <v>423515</v>
      </c>
      <c r="E706">
        <v>0</v>
      </c>
      <c r="F706">
        <v>652676</v>
      </c>
      <c r="G706">
        <v>2669422</v>
      </c>
      <c r="H706">
        <v>-5777867</v>
      </c>
      <c r="I706">
        <v>4.5302975553807876</v>
      </c>
      <c r="L706">
        <v>75277</v>
      </c>
      <c r="M706">
        <v>748478</v>
      </c>
      <c r="N706">
        <v>8336042</v>
      </c>
      <c r="O706">
        <v>25499186</v>
      </c>
      <c r="P706">
        <v>20.452264633074961</v>
      </c>
      <c r="Q706">
        <v>272788</v>
      </c>
      <c r="R706">
        <v>0</v>
      </c>
      <c r="S706" t="s">
        <v>62</v>
      </c>
      <c r="T706" t="s">
        <v>51</v>
      </c>
      <c r="U706" t="s">
        <v>461</v>
      </c>
      <c r="V706" t="s">
        <v>462</v>
      </c>
      <c r="W706" t="s">
        <v>462</v>
      </c>
      <c r="X706" t="s">
        <v>71</v>
      </c>
      <c r="Y706" t="s">
        <v>463</v>
      </c>
      <c r="Z706" t="s">
        <v>464</v>
      </c>
      <c r="AA706" t="s">
        <v>74</v>
      </c>
      <c r="AB706" t="s">
        <v>58</v>
      </c>
      <c r="AC706" t="s">
        <v>465</v>
      </c>
      <c r="AD706">
        <v>22.99258326879545</v>
      </c>
      <c r="AE706">
        <v>1155189</v>
      </c>
      <c r="AF706">
        <v>24343995</v>
      </c>
      <c r="AG706">
        <v>20502851</v>
      </c>
      <c r="AH706">
        <v>80.405903937482549</v>
      </c>
      <c r="AI706">
        <v>95.469694601231581</v>
      </c>
      <c r="AK706">
        <v>123.27373218734201</v>
      </c>
      <c r="AL706">
        <v>1877018</v>
      </c>
      <c r="AM706">
        <v>7071537</v>
      </c>
      <c r="AN706">
        <v>5215161</v>
      </c>
      <c r="AO706">
        <v>91640</v>
      </c>
      <c r="AP706">
        <v>91640</v>
      </c>
      <c r="AQ706">
        <v>-909552</v>
      </c>
      <c r="AR706">
        <v>152632</v>
      </c>
      <c r="AS706">
        <v>199731</v>
      </c>
      <c r="AT706">
        <v>78.711455551155595</v>
      </c>
      <c r="AU706">
        <v>14113909</v>
      </c>
      <c r="AV706">
        <v>208.71706718638401</v>
      </c>
    </row>
    <row r="707" spans="1:48" x14ac:dyDescent="0.2">
      <c r="A707" t="s">
        <v>466</v>
      </c>
      <c r="B707" t="s">
        <v>102</v>
      </c>
      <c r="C707">
        <v>502793.68</v>
      </c>
      <c r="D707">
        <v>0</v>
      </c>
      <c r="E707">
        <v>0</v>
      </c>
      <c r="F707">
        <v>141837.14000000001</v>
      </c>
      <c r="G707">
        <v>72200</v>
      </c>
      <c r="I707">
        <v>34.395619951823001</v>
      </c>
      <c r="J707">
        <v>2219340.39</v>
      </c>
      <c r="K707">
        <v>49.932985654014601</v>
      </c>
      <c r="N707">
        <v>2187990.92</v>
      </c>
      <c r="O707">
        <v>4444637.87</v>
      </c>
      <c r="P707">
        <v>10.6622830444452</v>
      </c>
      <c r="T707" t="s">
        <v>51</v>
      </c>
      <c r="U707" t="s">
        <v>467</v>
      </c>
      <c r="V707" t="s">
        <v>462</v>
      </c>
      <c r="W707" t="s">
        <v>462</v>
      </c>
      <c r="X707" t="s">
        <v>71</v>
      </c>
      <c r="Y707" t="s">
        <v>463</v>
      </c>
      <c r="Z707" t="s">
        <v>464</v>
      </c>
      <c r="AA707" t="s">
        <v>74</v>
      </c>
      <c r="AB707" t="s">
        <v>58</v>
      </c>
      <c r="AC707" t="s">
        <v>468</v>
      </c>
      <c r="AD707">
        <v>304.053294782862</v>
      </c>
      <c r="AE707">
        <v>1528760.75</v>
      </c>
      <c r="AF707">
        <v>2915646.47</v>
      </c>
      <c r="AH707">
        <v>15.3483197046152</v>
      </c>
      <c r="AI707">
        <v>65.599190649023498</v>
      </c>
      <c r="AJ707">
        <v>1534541.41</v>
      </c>
      <c r="AK707">
        <v>270.15508886439198</v>
      </c>
      <c r="AM707">
        <v>473899.87</v>
      </c>
      <c r="AN707">
        <v>473899.87</v>
      </c>
      <c r="AO707">
        <v>1255172.52</v>
      </c>
      <c r="AS707">
        <v>30000</v>
      </c>
      <c r="AU707">
        <v>2493647.38</v>
      </c>
      <c r="AV707">
        <v>307.89502981134802</v>
      </c>
    </row>
    <row r="708" spans="1:48" x14ac:dyDescent="0.2">
      <c r="A708" t="s">
        <v>466</v>
      </c>
      <c r="B708" t="s">
        <v>85</v>
      </c>
      <c r="C708">
        <v>684922</v>
      </c>
      <c r="D708">
        <v>0</v>
      </c>
      <c r="E708">
        <v>0</v>
      </c>
      <c r="F708">
        <v>380149.9</v>
      </c>
      <c r="G708">
        <v>43266.19</v>
      </c>
      <c r="H708">
        <v>-62153</v>
      </c>
      <c r="I708">
        <v>8.3740618106057507</v>
      </c>
      <c r="J708">
        <v>3212607.25</v>
      </c>
      <c r="K708">
        <v>69.123274749999993</v>
      </c>
      <c r="N708">
        <v>2564723</v>
      </c>
      <c r="O708">
        <v>4647649</v>
      </c>
      <c r="P708">
        <v>10.741258644962199</v>
      </c>
      <c r="T708" t="s">
        <v>51</v>
      </c>
      <c r="U708" t="s">
        <v>467</v>
      </c>
      <c r="V708" t="s">
        <v>462</v>
      </c>
      <c r="W708" t="s">
        <v>462</v>
      </c>
      <c r="X708" t="s">
        <v>71</v>
      </c>
      <c r="Y708" t="s">
        <v>463</v>
      </c>
      <c r="Z708" t="s">
        <v>464</v>
      </c>
      <c r="AA708" t="s">
        <v>74</v>
      </c>
      <c r="AB708" t="s">
        <v>58</v>
      </c>
      <c r="AC708" t="s">
        <v>468</v>
      </c>
      <c r="AD708">
        <v>56.8235507108839</v>
      </c>
      <c r="AE708">
        <v>389197</v>
      </c>
      <c r="AF708">
        <v>4266169</v>
      </c>
      <c r="AH708">
        <v>22.244838196688299</v>
      </c>
      <c r="AI708">
        <v>91.791979127511595</v>
      </c>
      <c r="AJ708">
        <v>364610.49</v>
      </c>
      <c r="AK708">
        <v>216</v>
      </c>
      <c r="AM708">
        <v>499216.09</v>
      </c>
      <c r="AN708">
        <v>499216</v>
      </c>
      <c r="AU708">
        <v>2626876</v>
      </c>
      <c r="AV708">
        <v>222</v>
      </c>
    </row>
    <row r="709" spans="1:48" x14ac:dyDescent="0.2">
      <c r="A709" t="s">
        <v>466</v>
      </c>
      <c r="B709" t="s">
        <v>127</v>
      </c>
      <c r="C709">
        <v>578569</v>
      </c>
      <c r="G709">
        <v>5563834</v>
      </c>
      <c r="H709">
        <v>-356816</v>
      </c>
      <c r="I709">
        <v>8.4946401858376195</v>
      </c>
      <c r="N709">
        <v>3005059</v>
      </c>
      <c r="O709">
        <v>9503781</v>
      </c>
      <c r="P709">
        <v>58.030619602871703</v>
      </c>
      <c r="T709" t="s">
        <v>51</v>
      </c>
      <c r="U709" t="s">
        <v>467</v>
      </c>
      <c r="V709" t="s">
        <v>462</v>
      </c>
      <c r="W709" t="s">
        <v>462</v>
      </c>
      <c r="X709" t="s">
        <v>71</v>
      </c>
      <c r="Y709" t="s">
        <v>463</v>
      </c>
      <c r="Z709" t="s">
        <v>464</v>
      </c>
      <c r="AA709" t="s">
        <v>74</v>
      </c>
      <c r="AB709" t="s">
        <v>58</v>
      </c>
      <c r="AC709" t="s">
        <v>468</v>
      </c>
      <c r="AD709">
        <v>139.535993114045</v>
      </c>
      <c r="AE709">
        <v>807312</v>
      </c>
      <c r="AF709">
        <v>8696468</v>
      </c>
      <c r="AG709">
        <v>1102006</v>
      </c>
      <c r="AH709">
        <v>11.5954481695233</v>
      </c>
      <c r="AI709">
        <v>91.505349292034396</v>
      </c>
      <c r="AK709">
        <v>124.397771601068</v>
      </c>
      <c r="AM709">
        <v>5563834</v>
      </c>
      <c r="AN709">
        <v>5515103</v>
      </c>
      <c r="AO709">
        <v>491496</v>
      </c>
      <c r="AP709">
        <v>491496</v>
      </c>
      <c r="AQ709">
        <v>554312</v>
      </c>
      <c r="AU709">
        <v>3361875</v>
      </c>
      <c r="AV709">
        <v>139.16856820493101</v>
      </c>
    </row>
    <row r="710" spans="1:48" x14ac:dyDescent="0.2">
      <c r="A710" t="s">
        <v>466</v>
      </c>
      <c r="B710" t="s">
        <v>50</v>
      </c>
      <c r="C710">
        <v>298444</v>
      </c>
      <c r="F710">
        <v>441884</v>
      </c>
      <c r="G710">
        <v>5196165</v>
      </c>
      <c r="H710">
        <v>-128695</v>
      </c>
      <c r="I710">
        <v>2.7987032833976109</v>
      </c>
      <c r="N710">
        <v>3053276</v>
      </c>
      <c r="O710">
        <v>9527448</v>
      </c>
      <c r="P710">
        <v>56.686197605066958</v>
      </c>
      <c r="T710" t="s">
        <v>51</v>
      </c>
      <c r="U710" t="s">
        <v>467</v>
      </c>
      <c r="V710" t="s">
        <v>462</v>
      </c>
      <c r="W710" t="s">
        <v>462</v>
      </c>
      <c r="X710" t="s">
        <v>71</v>
      </c>
      <c r="Y710" t="s">
        <v>463</v>
      </c>
      <c r="Z710" t="s">
        <v>464</v>
      </c>
      <c r="AA710" t="s">
        <v>74</v>
      </c>
      <c r="AB710" t="s">
        <v>58</v>
      </c>
      <c r="AC710" t="s">
        <v>468</v>
      </c>
      <c r="AD710">
        <v>89.345069761831368</v>
      </c>
      <c r="AE710">
        <v>266645</v>
      </c>
      <c r="AF710">
        <v>9260802</v>
      </c>
      <c r="AG710">
        <v>1372718</v>
      </c>
      <c r="AH710">
        <v>14.40803455447881</v>
      </c>
      <c r="AI710">
        <v>97.201286220612275</v>
      </c>
      <c r="AK710">
        <v>118.69159496121399</v>
      </c>
      <c r="AM710">
        <v>5638049</v>
      </c>
      <c r="AN710">
        <v>5400748</v>
      </c>
      <c r="AO710">
        <v>-55691</v>
      </c>
      <c r="AP710">
        <v>-55691</v>
      </c>
      <c r="AQ710">
        <v>563134</v>
      </c>
      <c r="AU710">
        <v>3181971</v>
      </c>
      <c r="AV710">
        <v>123.694423010016</v>
      </c>
    </row>
    <row r="711" spans="1:48" x14ac:dyDescent="0.2">
      <c r="A711" t="s">
        <v>469</v>
      </c>
      <c r="B711" t="s">
        <v>86</v>
      </c>
      <c r="C711">
        <v>34025560</v>
      </c>
      <c r="H711">
        <v>-57071468</v>
      </c>
      <c r="I711">
        <v>2.7657169857547101</v>
      </c>
      <c r="N711">
        <v>56914679</v>
      </c>
      <c r="O711">
        <v>436412513</v>
      </c>
      <c r="P711">
        <v>23.396421724507199</v>
      </c>
      <c r="S711" t="s">
        <v>67</v>
      </c>
      <c r="T711" t="s">
        <v>51</v>
      </c>
      <c r="U711" t="s">
        <v>470</v>
      </c>
      <c r="V711" t="s">
        <v>462</v>
      </c>
      <c r="W711" t="s">
        <v>462</v>
      </c>
      <c r="X711" t="s">
        <v>71</v>
      </c>
      <c r="Y711" t="s">
        <v>463</v>
      </c>
      <c r="Z711" t="s">
        <v>464</v>
      </c>
      <c r="AA711" t="s">
        <v>74</v>
      </c>
      <c r="AB711" t="s">
        <v>58</v>
      </c>
      <c r="AC711" t="s">
        <v>471</v>
      </c>
      <c r="AD711">
        <v>35.473141367842302</v>
      </c>
      <c r="AE711">
        <v>12069935</v>
      </c>
      <c r="AF711">
        <v>423161500</v>
      </c>
      <c r="AH711">
        <v>80.280469868195595</v>
      </c>
      <c r="AI711">
        <v>96.963649619276595</v>
      </c>
      <c r="AK711">
        <v>48.419538261</v>
      </c>
      <c r="AM711">
        <v>102140176</v>
      </c>
      <c r="AN711">
        <v>102175440</v>
      </c>
      <c r="AO711">
        <v>4593400</v>
      </c>
      <c r="AP711">
        <v>4858464</v>
      </c>
      <c r="AQ711">
        <v>11836282</v>
      </c>
      <c r="AT711">
        <v>78.165763048038698</v>
      </c>
      <c r="AU711">
        <v>113986147</v>
      </c>
      <c r="AV711">
        <v>96.972463043000005</v>
      </c>
    </row>
    <row r="712" spans="1:48" x14ac:dyDescent="0.2">
      <c r="A712" t="s">
        <v>469</v>
      </c>
      <c r="B712" t="s">
        <v>95</v>
      </c>
      <c r="C712">
        <v>56331467</v>
      </c>
      <c r="D712">
        <v>4219779</v>
      </c>
      <c r="E712">
        <v>23575907</v>
      </c>
      <c r="F712">
        <v>19879904</v>
      </c>
      <c r="G712">
        <v>38400369</v>
      </c>
      <c r="H712">
        <v>-50733502</v>
      </c>
      <c r="I712">
        <v>2.4927021172355102</v>
      </c>
      <c r="L712">
        <v>17577</v>
      </c>
      <c r="M712">
        <v>8024775</v>
      </c>
      <c r="N712">
        <v>86755180</v>
      </c>
      <c r="O712">
        <v>456794814</v>
      </c>
      <c r="P712">
        <v>25.819015537247299</v>
      </c>
      <c r="Q712">
        <v>1133965</v>
      </c>
      <c r="R712">
        <v>1878049</v>
      </c>
      <c r="S712" t="s">
        <v>67</v>
      </c>
      <c r="T712" t="s">
        <v>51</v>
      </c>
      <c r="U712" t="s">
        <v>470</v>
      </c>
      <c r="V712" t="s">
        <v>462</v>
      </c>
      <c r="W712" t="s">
        <v>462</v>
      </c>
      <c r="X712" t="s">
        <v>71</v>
      </c>
      <c r="Y712" t="s">
        <v>463</v>
      </c>
      <c r="Z712" t="s">
        <v>464</v>
      </c>
      <c r="AA712" t="s">
        <v>74</v>
      </c>
      <c r="AB712" t="s">
        <v>58</v>
      </c>
      <c r="AC712" t="s">
        <v>471</v>
      </c>
      <c r="AD712">
        <v>20.2134519237711</v>
      </c>
      <c r="AE712">
        <v>11386534</v>
      </c>
      <c r="AF712">
        <v>445408279</v>
      </c>
      <c r="AG712">
        <v>357389101</v>
      </c>
      <c r="AH712">
        <v>78.238432234040204</v>
      </c>
      <c r="AI712">
        <v>97.507297663847794</v>
      </c>
      <c r="AK712">
        <v>70.119632419315707</v>
      </c>
      <c r="AL712">
        <v>29073150</v>
      </c>
      <c r="AM712">
        <v>137829468</v>
      </c>
      <c r="AN712">
        <v>117939924</v>
      </c>
      <c r="AO712">
        <v>2809670</v>
      </c>
      <c r="AP712">
        <v>2878852</v>
      </c>
      <c r="AQ712">
        <v>-15134685</v>
      </c>
      <c r="AR712">
        <v>8956448</v>
      </c>
      <c r="AS712">
        <v>2669545</v>
      </c>
      <c r="AT712">
        <v>78.132591638058997</v>
      </c>
      <c r="AU712">
        <v>137488682</v>
      </c>
      <c r="AV712">
        <v>111.12484399958799</v>
      </c>
    </row>
    <row r="713" spans="1:48" x14ac:dyDescent="0.2">
      <c r="A713" t="s">
        <v>469</v>
      </c>
      <c r="B713" t="s">
        <v>50</v>
      </c>
      <c r="C713">
        <v>46965153</v>
      </c>
      <c r="D713">
        <v>9183407</v>
      </c>
      <c r="E713">
        <v>20965772</v>
      </c>
      <c r="F713">
        <v>21143061</v>
      </c>
      <c r="G713">
        <v>50856802</v>
      </c>
      <c r="H713">
        <v>-31233030</v>
      </c>
      <c r="I713">
        <v>1.718984871334003</v>
      </c>
      <c r="L713">
        <v>101572</v>
      </c>
      <c r="M713">
        <v>7852206</v>
      </c>
      <c r="N713">
        <v>141698866</v>
      </c>
      <c r="O713">
        <v>561255434</v>
      </c>
      <c r="P713">
        <v>31.686164663485471</v>
      </c>
      <c r="Q713">
        <v>814223</v>
      </c>
      <c r="R713">
        <v>1730674</v>
      </c>
      <c r="S713" t="s">
        <v>67</v>
      </c>
      <c r="T713" t="s">
        <v>51</v>
      </c>
      <c r="U713" t="s">
        <v>470</v>
      </c>
      <c r="V713" t="s">
        <v>462</v>
      </c>
      <c r="W713" t="s">
        <v>462</v>
      </c>
      <c r="X713" t="s">
        <v>71</v>
      </c>
      <c r="Y713" t="s">
        <v>463</v>
      </c>
      <c r="Z713" t="s">
        <v>464</v>
      </c>
      <c r="AA713" t="s">
        <v>74</v>
      </c>
      <c r="AB713" t="s">
        <v>58</v>
      </c>
      <c r="AC713" t="s">
        <v>471</v>
      </c>
      <c r="AD713">
        <v>20.542669157279231</v>
      </c>
      <c r="AE713">
        <v>9647896</v>
      </c>
      <c r="AF713">
        <v>551407538</v>
      </c>
      <c r="AG713">
        <v>409473659</v>
      </c>
      <c r="AH713">
        <v>72.956738446473551</v>
      </c>
      <c r="AI713">
        <v>98.245380729801539</v>
      </c>
      <c r="AK713">
        <v>92.511596676794099</v>
      </c>
      <c r="AL713">
        <v>38861346</v>
      </c>
      <c r="AM713">
        <v>165066608</v>
      </c>
      <c r="AN713">
        <v>177840321</v>
      </c>
      <c r="AO713">
        <v>-2059822</v>
      </c>
      <c r="AP713">
        <v>-2059822</v>
      </c>
      <c r="AQ713">
        <v>-19105447</v>
      </c>
      <c r="AR713">
        <v>10077628</v>
      </c>
      <c r="AS713">
        <v>3479917</v>
      </c>
      <c r="AT713">
        <v>74.765088480861493</v>
      </c>
      <c r="AU713">
        <v>172931896</v>
      </c>
      <c r="AV713">
        <v>112.902850015083</v>
      </c>
    </row>
    <row r="714" spans="1:48" x14ac:dyDescent="0.2">
      <c r="A714" t="s">
        <v>472</v>
      </c>
      <c r="B714" t="s">
        <v>102</v>
      </c>
      <c r="C714">
        <v>6808413.4000000004</v>
      </c>
      <c r="D714">
        <v>0</v>
      </c>
      <c r="E714">
        <v>0</v>
      </c>
      <c r="F714">
        <v>5130826.22</v>
      </c>
      <c r="G714">
        <v>2462788.04</v>
      </c>
      <c r="I714">
        <v>2.4591564041304199</v>
      </c>
      <c r="J714">
        <v>12825935.720000001</v>
      </c>
      <c r="K714">
        <v>14.9422084329518</v>
      </c>
      <c r="L714">
        <v>963390.83</v>
      </c>
      <c r="M714">
        <v>1388120.75</v>
      </c>
      <c r="N714">
        <v>17959103.239999998</v>
      </c>
      <c r="O714">
        <v>85836948.25</v>
      </c>
      <c r="P714">
        <v>22.400717537159199</v>
      </c>
      <c r="Q714">
        <v>3823646.53</v>
      </c>
      <c r="R714">
        <v>359.33</v>
      </c>
      <c r="S714" t="s">
        <v>67</v>
      </c>
      <c r="T714" t="s">
        <v>51</v>
      </c>
      <c r="U714" t="s">
        <v>473</v>
      </c>
      <c r="V714" t="s">
        <v>474</v>
      </c>
      <c r="W714" t="s">
        <v>462</v>
      </c>
      <c r="X714" t="s">
        <v>71</v>
      </c>
      <c r="Y714" t="s">
        <v>475</v>
      </c>
      <c r="Z714" t="s">
        <v>464</v>
      </c>
      <c r="AA714" t="s">
        <v>74</v>
      </c>
      <c r="AB714" t="s">
        <v>58</v>
      </c>
      <c r="AC714" t="s">
        <v>476</v>
      </c>
      <c r="AD714">
        <v>31.003769688838101</v>
      </c>
      <c r="AE714">
        <v>2110864.8099999898</v>
      </c>
      <c r="AF714">
        <v>83646601.390000001</v>
      </c>
      <c r="AH714">
        <v>74.189878925477799</v>
      </c>
      <c r="AI714">
        <v>97.448247049020694</v>
      </c>
      <c r="AJ714">
        <v>4483074.0399999898</v>
      </c>
      <c r="AK714">
        <v>77.292765742576904</v>
      </c>
      <c r="AL714">
        <v>1585415.18</v>
      </c>
      <c r="AM714">
        <v>19228092.32</v>
      </c>
      <c r="AN714">
        <v>19228092.32</v>
      </c>
      <c r="AO714">
        <v>1886835.45999999</v>
      </c>
      <c r="AR714">
        <v>178550.05</v>
      </c>
      <c r="AS714">
        <v>2616372.4</v>
      </c>
      <c r="AT714">
        <v>82.932544661002197</v>
      </c>
      <c r="AU714">
        <v>23762310.91</v>
      </c>
      <c r="AV714">
        <v>102.268732804997</v>
      </c>
    </row>
    <row r="715" spans="1:48" x14ac:dyDescent="0.2">
      <c r="A715" t="s">
        <v>472</v>
      </c>
      <c r="B715" t="s">
        <v>84</v>
      </c>
      <c r="C715">
        <v>5946527.9800000004</v>
      </c>
      <c r="D715">
        <v>0</v>
      </c>
      <c r="E715">
        <v>0</v>
      </c>
      <c r="F715">
        <v>6245009.9400000004</v>
      </c>
      <c r="G715">
        <v>1515286.41</v>
      </c>
      <c r="I715">
        <v>1.1237580977555699</v>
      </c>
      <c r="J715">
        <v>14077896.09</v>
      </c>
      <c r="K715">
        <v>16.195098820338401</v>
      </c>
      <c r="L715">
        <v>755315.24</v>
      </c>
      <c r="M715">
        <v>1297375.27</v>
      </c>
      <c r="N715">
        <v>13502674.58</v>
      </c>
      <c r="O715">
        <v>86926892.180000007</v>
      </c>
      <c r="P715">
        <v>22.774333331745201</v>
      </c>
      <c r="Q715">
        <v>4453411.4800000004</v>
      </c>
      <c r="R715">
        <v>466.46</v>
      </c>
      <c r="S715" t="s">
        <v>67</v>
      </c>
      <c r="T715" t="s">
        <v>51</v>
      </c>
      <c r="U715" t="s">
        <v>473</v>
      </c>
      <c r="V715" t="s">
        <v>474</v>
      </c>
      <c r="W715" t="s">
        <v>462</v>
      </c>
      <c r="X715" t="s">
        <v>71</v>
      </c>
      <c r="Y715" t="s">
        <v>475</v>
      </c>
      <c r="Z715" t="s">
        <v>464</v>
      </c>
      <c r="AA715" t="s">
        <v>74</v>
      </c>
      <c r="AB715" t="s">
        <v>58</v>
      </c>
      <c r="AC715" t="s">
        <v>476</v>
      </c>
      <c r="AD715">
        <v>16.4271990863482</v>
      </c>
      <c r="AE715">
        <v>976847.99</v>
      </c>
      <c r="AF715">
        <v>85961014.349999994</v>
      </c>
      <c r="AH715">
        <v>74.878387582543397</v>
      </c>
      <c r="AI715">
        <v>98.888861886377001</v>
      </c>
      <c r="AJ715">
        <v>3300219.21</v>
      </c>
      <c r="AK715">
        <v>56.548458455923303</v>
      </c>
      <c r="AL715">
        <v>1718419.63</v>
      </c>
      <c r="AM715">
        <v>19797020.18</v>
      </c>
      <c r="AN715">
        <v>19797020.18</v>
      </c>
      <c r="AR715">
        <v>178363.29</v>
      </c>
      <c r="AS715">
        <v>2983280.19</v>
      </c>
      <c r="AT715">
        <v>83.723607920584598</v>
      </c>
      <c r="AU715">
        <v>19424327.75</v>
      </c>
      <c r="AV715">
        <v>81.348016224287505</v>
      </c>
    </row>
    <row r="716" spans="1:48" x14ac:dyDescent="0.2">
      <c r="A716" t="s">
        <v>472</v>
      </c>
      <c r="B716" t="s">
        <v>85</v>
      </c>
      <c r="C716">
        <v>3146637</v>
      </c>
      <c r="D716">
        <v>0</v>
      </c>
      <c r="E716">
        <v>0</v>
      </c>
      <c r="F716">
        <v>6667784</v>
      </c>
      <c r="G716">
        <v>697916.19</v>
      </c>
      <c r="H716">
        <v>-4765806</v>
      </c>
      <c r="I716">
        <v>6.9576418218119302</v>
      </c>
      <c r="J716">
        <v>14061586.23</v>
      </c>
      <c r="K716">
        <v>14.986336659999999</v>
      </c>
      <c r="L716">
        <v>506835.36</v>
      </c>
      <c r="M716">
        <v>1444212.92</v>
      </c>
      <c r="N716">
        <v>18910541</v>
      </c>
      <c r="O716">
        <v>93031952</v>
      </c>
      <c r="P716">
        <v>24.003051123768699</v>
      </c>
      <c r="Q716">
        <v>7022148.4699999997</v>
      </c>
      <c r="R716">
        <v>306.61</v>
      </c>
      <c r="S716" t="s">
        <v>67</v>
      </c>
      <c r="T716" t="s">
        <v>51</v>
      </c>
      <c r="U716" t="s">
        <v>473</v>
      </c>
      <c r="V716" t="s">
        <v>474</v>
      </c>
      <c r="W716" t="s">
        <v>462</v>
      </c>
      <c r="X716" t="s">
        <v>71</v>
      </c>
      <c r="Y716" t="s">
        <v>475</v>
      </c>
      <c r="Z716" t="s">
        <v>464</v>
      </c>
      <c r="AA716" t="s">
        <v>74</v>
      </c>
      <c r="AB716" t="s">
        <v>58</v>
      </c>
      <c r="AC716" t="s">
        <v>476</v>
      </c>
      <c r="AD716">
        <v>205.70628261219801</v>
      </c>
      <c r="AE716">
        <v>6472830</v>
      </c>
      <c r="AF716">
        <v>88175757</v>
      </c>
      <c r="AH716">
        <v>72.061213979472299</v>
      </c>
      <c r="AI716">
        <v>94.780078354155094</v>
      </c>
      <c r="AJ716">
        <v>8689825.8300000001</v>
      </c>
      <c r="AK716">
        <v>77</v>
      </c>
      <c r="AL716">
        <v>1957900.33</v>
      </c>
      <c r="AM716">
        <v>23215004.120000001</v>
      </c>
      <c r="AN716">
        <v>22330507</v>
      </c>
      <c r="AO716">
        <v>3945644</v>
      </c>
      <c r="AR716">
        <v>385072.35</v>
      </c>
      <c r="AS716">
        <v>3213207.44</v>
      </c>
      <c r="AT716">
        <v>85.627764222176495</v>
      </c>
      <c r="AU716">
        <v>23676347</v>
      </c>
      <c r="AV716">
        <v>97</v>
      </c>
    </row>
    <row r="717" spans="1:48" x14ac:dyDescent="0.2">
      <c r="A717" t="s">
        <v>472</v>
      </c>
      <c r="B717" t="s">
        <v>76</v>
      </c>
      <c r="C717">
        <v>3235151</v>
      </c>
      <c r="H717">
        <v>-5689264</v>
      </c>
      <c r="I717">
        <v>5.6952663165949504</v>
      </c>
      <c r="N717">
        <v>19512678</v>
      </c>
      <c r="O717">
        <v>91611133</v>
      </c>
      <c r="P717">
        <v>22.6399666948776</v>
      </c>
      <c r="S717" t="s">
        <v>67</v>
      </c>
      <c r="T717" t="s">
        <v>51</v>
      </c>
      <c r="U717" t="s">
        <v>473</v>
      </c>
      <c r="V717" t="s">
        <v>474</v>
      </c>
      <c r="W717" t="s">
        <v>462</v>
      </c>
      <c r="X717" t="s">
        <v>71</v>
      </c>
      <c r="Y717" t="s">
        <v>475</v>
      </c>
      <c r="Z717" t="s">
        <v>464</v>
      </c>
      <c r="AA717" t="s">
        <v>74</v>
      </c>
      <c r="AB717" t="s">
        <v>58</v>
      </c>
      <c r="AC717" t="s">
        <v>476</v>
      </c>
      <c r="AD717">
        <v>161.275254230792</v>
      </c>
      <c r="AE717">
        <v>5217498</v>
      </c>
      <c r="AF717">
        <v>86370228</v>
      </c>
      <c r="AH717">
        <v>73.426863959863894</v>
      </c>
      <c r="AI717">
        <v>94.279183295331606</v>
      </c>
      <c r="AK717">
        <v>81.330850255483895</v>
      </c>
      <c r="AM717">
        <v>20740730</v>
      </c>
      <c r="AN717">
        <v>20740730</v>
      </c>
      <c r="AO717">
        <v>3373068</v>
      </c>
      <c r="AP717">
        <v>3373068</v>
      </c>
      <c r="AQ717">
        <v>1513663</v>
      </c>
      <c r="AT717">
        <v>85.586287881051703</v>
      </c>
      <c r="AU717">
        <v>25201942</v>
      </c>
      <c r="AV717">
        <v>105.044288177635</v>
      </c>
    </row>
    <row r="718" spans="1:48" x14ac:dyDescent="0.2">
      <c r="A718" t="s">
        <v>472</v>
      </c>
      <c r="B718" t="s">
        <v>88</v>
      </c>
      <c r="C718">
        <v>11493135</v>
      </c>
      <c r="D718">
        <v>803156</v>
      </c>
      <c r="E718">
        <v>1869530</v>
      </c>
      <c r="F718">
        <v>31974082</v>
      </c>
      <c r="G718">
        <v>2944767</v>
      </c>
      <c r="H718">
        <v>-14808192</v>
      </c>
      <c r="I718">
        <v>1.8318649854384821</v>
      </c>
      <c r="L718">
        <v>963706</v>
      </c>
      <c r="M718">
        <v>1926867</v>
      </c>
      <c r="N718">
        <v>31000560</v>
      </c>
      <c r="O718">
        <v>126761853</v>
      </c>
      <c r="P718">
        <v>35.520398238419567</v>
      </c>
      <c r="Q718">
        <v>215000</v>
      </c>
      <c r="R718">
        <v>0</v>
      </c>
      <c r="S718" t="s">
        <v>67</v>
      </c>
      <c r="T718" t="s">
        <v>51</v>
      </c>
      <c r="U718" t="s">
        <v>473</v>
      </c>
      <c r="V718" t="s">
        <v>474</v>
      </c>
      <c r="W718" t="s">
        <v>462</v>
      </c>
      <c r="X718" t="s">
        <v>71</v>
      </c>
      <c r="Y718" t="s">
        <v>475</v>
      </c>
      <c r="Z718" t="s">
        <v>464</v>
      </c>
      <c r="AA718" t="s">
        <v>74</v>
      </c>
      <c r="AB718" t="s">
        <v>89</v>
      </c>
      <c r="AC718" t="s">
        <v>476</v>
      </c>
      <c r="AD718">
        <v>20.204287167948522</v>
      </c>
      <c r="AE718">
        <v>2322106</v>
      </c>
      <c r="AF718">
        <v>124439747</v>
      </c>
      <c r="AG718">
        <v>85176990</v>
      </c>
      <c r="AH718">
        <v>67.194497385581769</v>
      </c>
      <c r="AI718">
        <v>98.168135014561514</v>
      </c>
      <c r="AK718">
        <v>89.683576743369599</v>
      </c>
      <c r="AL718">
        <v>2222500</v>
      </c>
      <c r="AM718">
        <v>47230133</v>
      </c>
      <c r="AN718">
        <v>45026315</v>
      </c>
      <c r="AO718">
        <v>-877894</v>
      </c>
      <c r="AP718">
        <v>-877894</v>
      </c>
      <c r="AQ718">
        <v>-6386648</v>
      </c>
      <c r="AR718">
        <v>2170241</v>
      </c>
      <c r="AS718">
        <v>2140284</v>
      </c>
      <c r="AU718">
        <v>45808752</v>
      </c>
      <c r="AV718">
        <v>132.52317782356101</v>
      </c>
    </row>
    <row r="719" spans="1:48" x14ac:dyDescent="0.2">
      <c r="A719" t="s">
        <v>477</v>
      </c>
      <c r="B719" t="s">
        <v>85</v>
      </c>
      <c r="C719">
        <v>603569</v>
      </c>
      <c r="H719">
        <v>-100043</v>
      </c>
      <c r="I719">
        <v>4.3193572764643804</v>
      </c>
      <c r="N719">
        <v>1402213</v>
      </c>
      <c r="O719">
        <v>3731620</v>
      </c>
      <c r="P719">
        <v>59.2213837421817</v>
      </c>
      <c r="T719" t="s">
        <v>167</v>
      </c>
      <c r="U719" t="s">
        <v>478</v>
      </c>
      <c r="V719" t="s">
        <v>479</v>
      </c>
      <c r="W719" t="s">
        <v>313</v>
      </c>
      <c r="X719" t="s">
        <v>286</v>
      </c>
      <c r="Y719" t="s">
        <v>480</v>
      </c>
      <c r="Z719" t="s">
        <v>315</v>
      </c>
      <c r="AA719" t="s">
        <v>289</v>
      </c>
      <c r="AB719" t="s">
        <v>58</v>
      </c>
      <c r="AC719" t="s">
        <v>481</v>
      </c>
      <c r="AD719">
        <v>26.704817510508299</v>
      </c>
      <c r="AE719">
        <v>161182</v>
      </c>
      <c r="AF719">
        <v>3571141</v>
      </c>
      <c r="AH719">
        <v>54.018361998274202</v>
      </c>
      <c r="AI719">
        <v>95.699481726435195</v>
      </c>
      <c r="AK719">
        <v>142</v>
      </c>
      <c r="AN719">
        <v>2209917</v>
      </c>
      <c r="AU719">
        <v>1502256</v>
      </c>
      <c r="AV719">
        <v>151</v>
      </c>
    </row>
    <row r="720" spans="1:48" x14ac:dyDescent="0.2">
      <c r="A720" t="s">
        <v>477</v>
      </c>
      <c r="B720" t="s">
        <v>76</v>
      </c>
      <c r="C720">
        <v>498979</v>
      </c>
      <c r="H720">
        <v>-756864</v>
      </c>
      <c r="I720">
        <v>6.70383386947214</v>
      </c>
      <c r="N720">
        <v>1160898</v>
      </c>
      <c r="O720">
        <v>3843532</v>
      </c>
      <c r="P720">
        <v>56.106024354682098</v>
      </c>
      <c r="T720" t="s">
        <v>167</v>
      </c>
      <c r="U720" t="s">
        <v>478</v>
      </c>
      <c r="V720" t="s">
        <v>479</v>
      </c>
      <c r="W720" t="s">
        <v>313</v>
      </c>
      <c r="X720" t="s">
        <v>286</v>
      </c>
      <c r="Y720" t="s">
        <v>480</v>
      </c>
      <c r="Z720" t="s">
        <v>315</v>
      </c>
      <c r="AA720" t="s">
        <v>289</v>
      </c>
      <c r="AB720" t="s">
        <v>58</v>
      </c>
      <c r="AC720" t="s">
        <v>481</v>
      </c>
      <c r="AD720">
        <v>51.638245296896301</v>
      </c>
      <c r="AE720">
        <v>257664</v>
      </c>
      <c r="AF720">
        <v>3585867</v>
      </c>
      <c r="AH720">
        <v>53.3172352929545</v>
      </c>
      <c r="AI720">
        <v>93.296140112792102</v>
      </c>
      <c r="AK720">
        <v>116.54734545369401</v>
      </c>
      <c r="AM720">
        <v>2156453</v>
      </c>
      <c r="AN720">
        <v>2156453</v>
      </c>
      <c r="AO720">
        <v>38770</v>
      </c>
      <c r="AP720">
        <v>38770</v>
      </c>
      <c r="AQ720">
        <v>267056</v>
      </c>
      <c r="AU720">
        <v>1917762</v>
      </c>
      <c r="AV720">
        <v>192.532048734657</v>
      </c>
    </row>
    <row r="721" spans="1:48" x14ac:dyDescent="0.2">
      <c r="A721" t="s">
        <v>477</v>
      </c>
      <c r="B721" t="s">
        <v>127</v>
      </c>
      <c r="C721">
        <v>1371803</v>
      </c>
      <c r="F721">
        <v>489204</v>
      </c>
      <c r="G721">
        <v>181297</v>
      </c>
      <c r="H721">
        <v>521978</v>
      </c>
      <c r="I721">
        <v>15.6604377161472</v>
      </c>
      <c r="M721">
        <v>2191763</v>
      </c>
      <c r="N721">
        <v>3367106</v>
      </c>
      <c r="O721">
        <v>5454905</v>
      </c>
      <c r="P721">
        <v>60.848227421009199</v>
      </c>
      <c r="Q721">
        <v>22797</v>
      </c>
      <c r="T721" t="s">
        <v>167</v>
      </c>
      <c r="U721" t="s">
        <v>478</v>
      </c>
      <c r="V721" t="s">
        <v>479</v>
      </c>
      <c r="W721" t="s">
        <v>313</v>
      </c>
      <c r="X721" t="s">
        <v>286</v>
      </c>
      <c r="Y721" t="s">
        <v>480</v>
      </c>
      <c r="Z721" t="s">
        <v>315</v>
      </c>
      <c r="AA721" t="s">
        <v>289</v>
      </c>
      <c r="AB721" t="s">
        <v>58</v>
      </c>
      <c r="AC721" t="s">
        <v>481</v>
      </c>
      <c r="AD721">
        <v>62.2729356912035</v>
      </c>
      <c r="AE721">
        <v>854262</v>
      </c>
      <c r="AF721">
        <v>4830085</v>
      </c>
      <c r="AG721">
        <v>2949379</v>
      </c>
      <c r="AH721">
        <v>54.0683843256665</v>
      </c>
      <c r="AI721">
        <v>88.545721694511599</v>
      </c>
      <c r="AK721">
        <v>250.96000587981399</v>
      </c>
      <c r="AL721">
        <v>529460</v>
      </c>
      <c r="AM721">
        <v>3566580</v>
      </c>
      <c r="AN721">
        <v>3319213</v>
      </c>
      <c r="AO721">
        <v>533760</v>
      </c>
      <c r="AP721">
        <v>533760</v>
      </c>
      <c r="AQ721">
        <v>-429112</v>
      </c>
      <c r="AR721">
        <v>152059</v>
      </c>
      <c r="AU721">
        <v>2845128</v>
      </c>
      <c r="AV721">
        <v>212.05549798813101</v>
      </c>
    </row>
    <row r="722" spans="1:48" x14ac:dyDescent="0.2">
      <c r="A722" t="s">
        <v>477</v>
      </c>
      <c r="B722" t="s">
        <v>87</v>
      </c>
      <c r="C722">
        <v>3031852</v>
      </c>
      <c r="D722">
        <v>0</v>
      </c>
      <c r="E722">
        <v>0</v>
      </c>
      <c r="F722">
        <v>750905</v>
      </c>
      <c r="G722">
        <v>1135031</v>
      </c>
      <c r="H722">
        <v>1057051</v>
      </c>
      <c r="I722">
        <v>9.3997788625361398</v>
      </c>
      <c r="L722">
        <v>0</v>
      </c>
      <c r="M722">
        <v>2154263</v>
      </c>
      <c r="N722">
        <v>2715933</v>
      </c>
      <c r="O722">
        <v>5638122</v>
      </c>
      <c r="P722">
        <v>58.278164253983903</v>
      </c>
      <c r="Q722">
        <v>22533</v>
      </c>
      <c r="R722">
        <v>0</v>
      </c>
      <c r="T722" t="s">
        <v>167</v>
      </c>
      <c r="U722" t="s">
        <v>478</v>
      </c>
      <c r="V722" t="s">
        <v>479</v>
      </c>
      <c r="W722" t="s">
        <v>313</v>
      </c>
      <c r="X722" t="s">
        <v>286</v>
      </c>
      <c r="Y722" t="s">
        <v>480</v>
      </c>
      <c r="Z722" t="s">
        <v>315</v>
      </c>
      <c r="AA722" t="s">
        <v>289</v>
      </c>
      <c r="AB722" t="s">
        <v>58</v>
      </c>
      <c r="AC722" t="s">
        <v>481</v>
      </c>
      <c r="AD722">
        <v>17.480107868062198</v>
      </c>
      <c r="AE722">
        <v>529971</v>
      </c>
      <c r="AF722">
        <v>5108151</v>
      </c>
      <c r="AG722">
        <v>3140569</v>
      </c>
      <c r="AH722">
        <v>55.702395230184798</v>
      </c>
      <c r="AI722">
        <v>90.600221137463805</v>
      </c>
      <c r="AK722">
        <v>191.40700421737699</v>
      </c>
      <c r="AL722">
        <v>468031</v>
      </c>
      <c r="AM722">
        <v>4530763</v>
      </c>
      <c r="AN722">
        <v>3285794</v>
      </c>
      <c r="AO722">
        <v>254960</v>
      </c>
      <c r="AP722">
        <v>254960</v>
      </c>
      <c r="AQ722">
        <v>-1117707</v>
      </c>
      <c r="AR722">
        <v>0</v>
      </c>
      <c r="AS722">
        <v>0</v>
      </c>
      <c r="AU722">
        <v>1658882</v>
      </c>
      <c r="AV722">
        <v>116.910702130771</v>
      </c>
    </row>
    <row r="723" spans="1:48" x14ac:dyDescent="0.2">
      <c r="A723" t="s">
        <v>482</v>
      </c>
      <c r="B723" t="s">
        <v>85</v>
      </c>
      <c r="C723">
        <v>5626033</v>
      </c>
      <c r="D723">
        <v>1524987.5</v>
      </c>
      <c r="E723">
        <v>14837.26</v>
      </c>
      <c r="F723">
        <v>3050445.43</v>
      </c>
      <c r="G723">
        <v>1335894.33</v>
      </c>
      <c r="H723">
        <v>-2894017</v>
      </c>
      <c r="I723">
        <v>-0.14394612908059701</v>
      </c>
      <c r="J723">
        <v>6716487.8899999997</v>
      </c>
      <c r="K723">
        <v>20.480737940000001</v>
      </c>
      <c r="L723">
        <v>51734.7</v>
      </c>
      <c r="M723">
        <v>766393.04</v>
      </c>
      <c r="N723">
        <v>4513579</v>
      </c>
      <c r="O723">
        <v>32765730</v>
      </c>
      <c r="P723">
        <v>23.394046157372401</v>
      </c>
      <c r="Q723">
        <v>628404.46</v>
      </c>
      <c r="R723">
        <v>11825</v>
      </c>
      <c r="S723" t="s">
        <v>62</v>
      </c>
      <c r="T723" t="s">
        <v>167</v>
      </c>
      <c r="U723" t="s">
        <v>483</v>
      </c>
      <c r="V723" t="s">
        <v>484</v>
      </c>
      <c r="W723" t="s">
        <v>313</v>
      </c>
      <c r="X723" t="s">
        <v>286</v>
      </c>
      <c r="Y723" t="s">
        <v>485</v>
      </c>
      <c r="Z723" t="s">
        <v>315</v>
      </c>
      <c r="AA723" t="s">
        <v>289</v>
      </c>
      <c r="AB723" t="s">
        <v>58</v>
      </c>
      <c r="AC723" t="s">
        <v>486</v>
      </c>
      <c r="AD723">
        <v>-0.838334933335798</v>
      </c>
      <c r="AF723">
        <v>32774241</v>
      </c>
      <c r="AH723">
        <v>77.611550238618193</v>
      </c>
      <c r="AI723">
        <v>100.02597531017901</v>
      </c>
      <c r="AJ723">
        <v>587623.1</v>
      </c>
      <c r="AK723">
        <v>50</v>
      </c>
      <c r="AL723">
        <v>177990.94</v>
      </c>
      <c r="AM723">
        <v>9451944.3800000008</v>
      </c>
      <c r="AN723">
        <v>7665230</v>
      </c>
      <c r="AR723">
        <v>765070.99</v>
      </c>
      <c r="AS723">
        <v>645306.31000000006</v>
      </c>
      <c r="AT723">
        <v>76.152728796342203</v>
      </c>
      <c r="AU723">
        <v>7407596</v>
      </c>
      <c r="AV723">
        <v>81</v>
      </c>
    </row>
    <row r="724" spans="1:48" x14ac:dyDescent="0.2">
      <c r="A724" t="s">
        <v>482</v>
      </c>
      <c r="B724" t="s">
        <v>76</v>
      </c>
      <c r="C724">
        <v>8210200</v>
      </c>
      <c r="H724">
        <v>465538</v>
      </c>
      <c r="I724">
        <v>2.1490511968744399</v>
      </c>
      <c r="N724">
        <v>3812423</v>
      </c>
      <c r="O724">
        <v>33732235</v>
      </c>
      <c r="P724">
        <v>26.564444958953899</v>
      </c>
      <c r="S724" t="s">
        <v>62</v>
      </c>
      <c r="T724" t="s">
        <v>167</v>
      </c>
      <c r="U724" t="s">
        <v>483</v>
      </c>
      <c r="V724" t="s">
        <v>484</v>
      </c>
      <c r="W724" t="s">
        <v>313</v>
      </c>
      <c r="X724" t="s">
        <v>286</v>
      </c>
      <c r="Y724" t="s">
        <v>485</v>
      </c>
      <c r="Z724" t="s">
        <v>315</v>
      </c>
      <c r="AA724" t="s">
        <v>289</v>
      </c>
      <c r="AB724" t="s">
        <v>58</v>
      </c>
      <c r="AC724" t="s">
        <v>486</v>
      </c>
      <c r="AD724">
        <v>8.8295413022825304</v>
      </c>
      <c r="AE724">
        <v>724923</v>
      </c>
      <c r="AF724">
        <v>33007313</v>
      </c>
      <c r="AH724">
        <v>75.928482058778499</v>
      </c>
      <c r="AI724">
        <v>97.850951767648993</v>
      </c>
      <c r="AK724">
        <v>41.580854521541902</v>
      </c>
      <c r="AM724">
        <v>8960781</v>
      </c>
      <c r="AN724">
        <v>8960781</v>
      </c>
      <c r="AT724">
        <v>77.6509338396977</v>
      </c>
      <c r="AU724">
        <v>3346885</v>
      </c>
      <c r="AV724">
        <v>36.503383356288303</v>
      </c>
    </row>
    <row r="725" spans="1:48" x14ac:dyDescent="0.2">
      <c r="A725" t="s">
        <v>487</v>
      </c>
      <c r="B725" t="s">
        <v>85</v>
      </c>
      <c r="C725">
        <v>11053667</v>
      </c>
      <c r="D725">
        <v>0</v>
      </c>
      <c r="E725">
        <v>0</v>
      </c>
      <c r="F725">
        <v>13844178.060000001</v>
      </c>
      <c r="G725">
        <v>527797.38</v>
      </c>
      <c r="H725">
        <v>-6011223</v>
      </c>
      <c r="I725">
        <v>5.9365476524445402</v>
      </c>
      <c r="J725">
        <v>27259258.629999999</v>
      </c>
      <c r="K725">
        <v>53.534449160000001</v>
      </c>
      <c r="L725">
        <v>2271796.87</v>
      </c>
      <c r="M725">
        <v>2836677.88</v>
      </c>
      <c r="N725">
        <v>11418699</v>
      </c>
      <c r="O725">
        <v>53383872</v>
      </c>
      <c r="P725">
        <v>66.159845055825102</v>
      </c>
      <c r="Q725">
        <v>1824050.24</v>
      </c>
      <c r="S725" t="s">
        <v>127</v>
      </c>
      <c r="T725" t="s">
        <v>167</v>
      </c>
      <c r="U725" t="s">
        <v>488</v>
      </c>
      <c r="V725" t="s">
        <v>489</v>
      </c>
      <c r="W725" t="s">
        <v>313</v>
      </c>
      <c r="X725" t="s">
        <v>286</v>
      </c>
      <c r="Y725" t="s">
        <v>490</v>
      </c>
      <c r="Z725" t="s">
        <v>315</v>
      </c>
      <c r="AA725" t="s">
        <v>289</v>
      </c>
      <c r="AB725" t="s">
        <v>58</v>
      </c>
      <c r="AC725" t="s">
        <v>491</v>
      </c>
      <c r="AD725">
        <v>28.6706574388391</v>
      </c>
      <c r="AE725">
        <v>3169159</v>
      </c>
      <c r="AF725">
        <v>48260714</v>
      </c>
      <c r="AH725">
        <v>32.569419093466998</v>
      </c>
      <c r="AI725">
        <v>90.403172703546105</v>
      </c>
      <c r="AJ725">
        <v>6309546.79</v>
      </c>
      <c r="AK725">
        <v>85</v>
      </c>
      <c r="AL725">
        <v>3460585.88</v>
      </c>
      <c r="AM725">
        <v>32853913.079999998</v>
      </c>
      <c r="AN725">
        <v>35318687</v>
      </c>
      <c r="AO725">
        <v>998949</v>
      </c>
      <c r="AR725">
        <v>759006.52</v>
      </c>
      <c r="AS725">
        <v>310124.87</v>
      </c>
      <c r="AU725">
        <v>17429922</v>
      </c>
      <c r="AV725">
        <v>130</v>
      </c>
    </row>
    <row r="726" spans="1:48" x14ac:dyDescent="0.2">
      <c r="A726" t="s">
        <v>487</v>
      </c>
      <c r="B726" t="s">
        <v>95</v>
      </c>
      <c r="C726">
        <v>14636968</v>
      </c>
      <c r="D726">
        <v>3619573</v>
      </c>
      <c r="E726">
        <v>393097</v>
      </c>
      <c r="F726">
        <v>16651863</v>
      </c>
      <c r="G726">
        <v>8465141</v>
      </c>
      <c r="H726">
        <v>-3514491</v>
      </c>
      <c r="I726">
        <v>9.0514569301692909</v>
      </c>
      <c r="L726">
        <v>3818193</v>
      </c>
      <c r="M726">
        <v>6356409</v>
      </c>
      <c r="N726">
        <v>22129639</v>
      </c>
      <c r="O726">
        <v>52885685</v>
      </c>
      <c r="P726">
        <v>64.613675704493602</v>
      </c>
      <c r="Q726">
        <v>1942422</v>
      </c>
      <c r="R726">
        <v>775071</v>
      </c>
      <c r="S726" t="s">
        <v>127</v>
      </c>
      <c r="T726" t="s">
        <v>167</v>
      </c>
      <c r="U726" t="s">
        <v>488</v>
      </c>
      <c r="V726" t="s">
        <v>489</v>
      </c>
      <c r="W726" t="s">
        <v>313</v>
      </c>
      <c r="X726" t="s">
        <v>286</v>
      </c>
      <c r="Y726" t="s">
        <v>490</v>
      </c>
      <c r="Z726" t="s">
        <v>315</v>
      </c>
      <c r="AA726" t="s">
        <v>289</v>
      </c>
      <c r="AB726" t="s">
        <v>58</v>
      </c>
      <c r="AC726" t="s">
        <v>491</v>
      </c>
      <c r="AD726">
        <v>32.704348332250198</v>
      </c>
      <c r="AE726">
        <v>4786925</v>
      </c>
      <c r="AF726">
        <v>48098760</v>
      </c>
      <c r="AG726">
        <v>18287370</v>
      </c>
      <c r="AH726">
        <v>34.579054804717003</v>
      </c>
      <c r="AI726">
        <v>90.948543069830706</v>
      </c>
      <c r="AK726">
        <v>165.63150567706899</v>
      </c>
      <c r="AL726">
        <v>3605307</v>
      </c>
      <c r="AM726">
        <v>50702865</v>
      </c>
      <c r="AN726">
        <v>34171385</v>
      </c>
      <c r="AO726">
        <v>2675781</v>
      </c>
      <c r="AP726">
        <v>2377056</v>
      </c>
      <c r="AQ726">
        <v>8672665</v>
      </c>
      <c r="AR726">
        <v>736404</v>
      </c>
      <c r="AS726">
        <v>4339385</v>
      </c>
      <c r="AU726">
        <v>25644130</v>
      </c>
      <c r="AV726">
        <v>191.936066543088</v>
      </c>
    </row>
    <row r="727" spans="1:48" x14ac:dyDescent="0.2">
      <c r="A727" t="s">
        <v>492</v>
      </c>
      <c r="B727" t="s">
        <v>76</v>
      </c>
      <c r="C727">
        <v>8059893</v>
      </c>
      <c r="H727">
        <v>-33610722</v>
      </c>
      <c r="I727">
        <v>4.6731888789048996</v>
      </c>
      <c r="N727">
        <v>62935636</v>
      </c>
      <c r="O727">
        <v>354539725</v>
      </c>
      <c r="P727">
        <v>18.157047704597801</v>
      </c>
      <c r="S727" t="s">
        <v>67</v>
      </c>
      <c r="T727" t="s">
        <v>167</v>
      </c>
      <c r="U727" t="s">
        <v>493</v>
      </c>
      <c r="V727" t="s">
        <v>489</v>
      </c>
      <c r="W727" t="s">
        <v>313</v>
      </c>
      <c r="X727" t="s">
        <v>286</v>
      </c>
      <c r="Y727" t="s">
        <v>490</v>
      </c>
      <c r="Z727" t="s">
        <v>315</v>
      </c>
      <c r="AA727" t="s">
        <v>289</v>
      </c>
      <c r="AB727" t="s">
        <v>58</v>
      </c>
      <c r="AC727" t="s">
        <v>494</v>
      </c>
      <c r="AD727">
        <v>205.564900179196</v>
      </c>
      <c r="AE727">
        <v>16568311</v>
      </c>
      <c r="AF727">
        <v>337971414</v>
      </c>
      <c r="AH727">
        <v>78.440186921225802</v>
      </c>
      <c r="AI727">
        <v>95.326811121095105</v>
      </c>
      <c r="AK727">
        <v>67.037707987930602</v>
      </c>
      <c r="AM727">
        <v>64373947</v>
      </c>
      <c r="AN727">
        <v>64373947</v>
      </c>
      <c r="AO727">
        <v>2036112</v>
      </c>
      <c r="AP727">
        <v>1992991</v>
      </c>
      <c r="AQ727">
        <v>31136635</v>
      </c>
      <c r="AT727">
        <v>83.314206586968993</v>
      </c>
      <c r="AU727">
        <v>96546358</v>
      </c>
      <c r="AV727">
        <v>102.839137986978</v>
      </c>
    </row>
    <row r="728" spans="1:48" x14ac:dyDescent="0.2">
      <c r="A728" t="s">
        <v>492</v>
      </c>
      <c r="B728" t="s">
        <v>95</v>
      </c>
      <c r="C728">
        <v>36788697</v>
      </c>
      <c r="D728">
        <v>6505024</v>
      </c>
      <c r="E728">
        <v>4509792</v>
      </c>
      <c r="F728">
        <v>28597988</v>
      </c>
      <c r="G728">
        <v>17029045</v>
      </c>
      <c r="H728">
        <v>-25565948</v>
      </c>
      <c r="I728">
        <v>4.7552538725312496</v>
      </c>
      <c r="L728">
        <v>0</v>
      </c>
      <c r="M728">
        <v>677612</v>
      </c>
      <c r="N728">
        <v>73289864</v>
      </c>
      <c r="O728">
        <v>382490199</v>
      </c>
      <c r="P728">
        <v>21.080093349006301</v>
      </c>
      <c r="Q728">
        <v>2014925</v>
      </c>
      <c r="R728">
        <v>413818</v>
      </c>
      <c r="S728" t="s">
        <v>67</v>
      </c>
      <c r="T728" t="s">
        <v>167</v>
      </c>
      <c r="U728" t="s">
        <v>493</v>
      </c>
      <c r="V728" t="s">
        <v>489</v>
      </c>
      <c r="W728" t="s">
        <v>313</v>
      </c>
      <c r="X728" t="s">
        <v>286</v>
      </c>
      <c r="Y728" t="s">
        <v>490</v>
      </c>
      <c r="Z728" t="s">
        <v>315</v>
      </c>
      <c r="AA728" t="s">
        <v>289</v>
      </c>
      <c r="AB728" t="s">
        <v>58</v>
      </c>
      <c r="AC728" t="s">
        <v>494</v>
      </c>
      <c r="AD728">
        <v>49.440131027201097</v>
      </c>
      <c r="AE728">
        <v>18188380</v>
      </c>
      <c r="AF728">
        <v>364292113</v>
      </c>
      <c r="AG728">
        <v>291789846</v>
      </c>
      <c r="AH728">
        <v>76.286881797983</v>
      </c>
      <c r="AI728">
        <v>95.242208546107094</v>
      </c>
      <c r="AK728">
        <v>72.426358129801201</v>
      </c>
      <c r="AL728">
        <v>15993672</v>
      </c>
      <c r="AM728">
        <v>84331245</v>
      </c>
      <c r="AN728">
        <v>80629291</v>
      </c>
      <c r="AO728">
        <v>5206419</v>
      </c>
      <c r="AP728">
        <v>5114946</v>
      </c>
      <c r="AQ728">
        <v>-2795030</v>
      </c>
      <c r="AR728">
        <v>5633997</v>
      </c>
      <c r="AS728">
        <v>2955372</v>
      </c>
      <c r="AT728">
        <v>83.542002416895699</v>
      </c>
      <c r="AU728">
        <v>98855812</v>
      </c>
      <c r="AV728">
        <v>97.691086493547004</v>
      </c>
    </row>
    <row r="729" spans="1:48" x14ac:dyDescent="0.2">
      <c r="A729" t="s">
        <v>492</v>
      </c>
      <c r="B729" t="s">
        <v>127</v>
      </c>
      <c r="C729">
        <v>39494129</v>
      </c>
      <c r="D729">
        <v>10843081</v>
      </c>
      <c r="E729">
        <v>2018782</v>
      </c>
      <c r="F729">
        <v>14754172</v>
      </c>
      <c r="G729">
        <v>17719517</v>
      </c>
      <c r="H729">
        <v>-27498583</v>
      </c>
      <c r="I729">
        <v>7.2213364165986702</v>
      </c>
      <c r="M729">
        <v>7104130</v>
      </c>
      <c r="N729">
        <v>90799738</v>
      </c>
      <c r="O729">
        <v>396213711</v>
      </c>
      <c r="P729">
        <v>21.517964581493199</v>
      </c>
      <c r="Q729">
        <v>1343153</v>
      </c>
      <c r="R729">
        <v>3627247</v>
      </c>
      <c r="S729" t="s">
        <v>67</v>
      </c>
      <c r="T729" t="s">
        <v>167</v>
      </c>
      <c r="U729" t="s">
        <v>493</v>
      </c>
      <c r="V729" t="s">
        <v>489</v>
      </c>
      <c r="W729" t="s">
        <v>313</v>
      </c>
      <c r="X729" t="s">
        <v>286</v>
      </c>
      <c r="Y729" t="s">
        <v>490</v>
      </c>
      <c r="Z729" t="s">
        <v>315</v>
      </c>
      <c r="AA729" t="s">
        <v>289</v>
      </c>
      <c r="AB729" t="s">
        <v>58</v>
      </c>
      <c r="AC729" t="s">
        <v>494</v>
      </c>
      <c r="AD729">
        <v>72.446021027581097</v>
      </c>
      <c r="AE729">
        <v>28611925</v>
      </c>
      <c r="AF729">
        <v>367595826</v>
      </c>
      <c r="AG729">
        <v>303976712</v>
      </c>
      <c r="AH729">
        <v>76.720391940197104</v>
      </c>
      <c r="AI729">
        <v>92.777159344695207</v>
      </c>
      <c r="AK729">
        <v>88.923495230329394</v>
      </c>
      <c r="AL729">
        <v>18051319</v>
      </c>
      <c r="AM729">
        <v>82377936</v>
      </c>
      <c r="AN729">
        <v>85257126</v>
      </c>
      <c r="AO729">
        <v>14674544</v>
      </c>
      <c r="AP729">
        <v>15627639</v>
      </c>
      <c r="AQ729">
        <v>-11601587</v>
      </c>
      <c r="AR729">
        <v>4289341</v>
      </c>
      <c r="AS729">
        <v>2627194</v>
      </c>
      <c r="AT729">
        <v>82.371960316346403</v>
      </c>
      <c r="AU729">
        <v>118298321</v>
      </c>
      <c r="AV729">
        <v>115.85386053866701</v>
      </c>
    </row>
    <row r="730" spans="1:48" x14ac:dyDescent="0.2">
      <c r="A730" t="s">
        <v>495</v>
      </c>
      <c r="B730" t="s">
        <v>85</v>
      </c>
      <c r="C730">
        <v>11808971</v>
      </c>
      <c r="H730">
        <v>-9541109</v>
      </c>
      <c r="I730">
        <v>6.3922064584248002</v>
      </c>
      <c r="N730">
        <v>25881920</v>
      </c>
      <c r="O730">
        <v>131943814</v>
      </c>
      <c r="P730">
        <v>9.4417817875114594</v>
      </c>
      <c r="S730" t="s">
        <v>84</v>
      </c>
      <c r="T730" t="s">
        <v>167</v>
      </c>
      <c r="U730" t="s">
        <v>496</v>
      </c>
      <c r="V730" t="s">
        <v>479</v>
      </c>
      <c r="W730" t="s">
        <v>313</v>
      </c>
      <c r="X730" t="s">
        <v>286</v>
      </c>
      <c r="Y730" t="s">
        <v>480</v>
      </c>
      <c r="Z730" t="s">
        <v>315</v>
      </c>
      <c r="AA730" t="s">
        <v>289</v>
      </c>
      <c r="AB730" t="s">
        <v>58</v>
      </c>
      <c r="AC730" t="s">
        <v>497</v>
      </c>
      <c r="AD730">
        <v>71.421303346413495</v>
      </c>
      <c r="AE730">
        <v>8434121</v>
      </c>
      <c r="AF730">
        <v>123509693</v>
      </c>
      <c r="AH730">
        <v>82.333238449511498</v>
      </c>
      <c r="AI730">
        <v>93.607793541575205</v>
      </c>
      <c r="AK730">
        <v>75</v>
      </c>
      <c r="AN730">
        <v>12457847</v>
      </c>
      <c r="AO730">
        <v>5326431</v>
      </c>
      <c r="AT730">
        <v>80.2921120387023</v>
      </c>
      <c r="AU730">
        <v>35423029</v>
      </c>
      <c r="AV730">
        <v>103</v>
      </c>
    </row>
    <row r="731" spans="1:48" x14ac:dyDescent="0.2">
      <c r="A731" t="s">
        <v>498</v>
      </c>
      <c r="B731" t="s">
        <v>102</v>
      </c>
      <c r="C731">
        <v>1892095.5</v>
      </c>
      <c r="D731">
        <v>0</v>
      </c>
      <c r="E731">
        <v>0</v>
      </c>
      <c r="F731">
        <v>2653384.66</v>
      </c>
      <c r="G731">
        <v>2883609.34</v>
      </c>
      <c r="I731">
        <v>6.2381193092535296</v>
      </c>
      <c r="J731">
        <v>10560818.560000001</v>
      </c>
      <c r="K731">
        <v>10.977919556002799</v>
      </c>
      <c r="L731">
        <v>166898.76</v>
      </c>
      <c r="M731">
        <v>4441500.58</v>
      </c>
      <c r="N731">
        <v>19988265.600000001</v>
      </c>
      <c r="O731">
        <v>96200546.069999993</v>
      </c>
      <c r="P731">
        <v>20.2279569762946</v>
      </c>
      <c r="Q731">
        <v>1589614.44</v>
      </c>
      <c r="R731">
        <v>12520.73</v>
      </c>
      <c r="S731" t="s">
        <v>63</v>
      </c>
      <c r="T731" t="s">
        <v>167</v>
      </c>
      <c r="U731" t="s">
        <v>499</v>
      </c>
      <c r="V731" t="s">
        <v>500</v>
      </c>
      <c r="W731" t="s">
        <v>313</v>
      </c>
      <c r="X731" t="s">
        <v>286</v>
      </c>
      <c r="Y731" t="s">
        <v>501</v>
      </c>
      <c r="Z731" t="s">
        <v>315</v>
      </c>
      <c r="AA731" t="s">
        <v>289</v>
      </c>
      <c r="AB731" t="s">
        <v>58</v>
      </c>
      <c r="AC731" t="s">
        <v>502</v>
      </c>
      <c r="AD731">
        <v>317.16712184982202</v>
      </c>
      <c r="AE731">
        <v>6001104.8400000101</v>
      </c>
      <c r="AF731">
        <v>90122094.640000001</v>
      </c>
      <c r="AH731">
        <v>80.187771266774902</v>
      </c>
      <c r="AI731">
        <v>93.681479286430402</v>
      </c>
      <c r="AJ731">
        <v>7672948.6100000096</v>
      </c>
      <c r="AK731">
        <v>79.844744451891799</v>
      </c>
      <c r="AL731">
        <v>5427622.7999999998</v>
      </c>
      <c r="AM731">
        <v>19459405.07</v>
      </c>
      <c r="AN731">
        <v>19459405.07</v>
      </c>
      <c r="AO731">
        <v>3870030.0900000101</v>
      </c>
      <c r="AR731">
        <v>333.86</v>
      </c>
      <c r="AS731">
        <v>1096839.1100000001</v>
      </c>
      <c r="AT731">
        <v>69.358915310660294</v>
      </c>
      <c r="AU731">
        <v>25765030.23</v>
      </c>
      <c r="AV731">
        <v>102.920498240208</v>
      </c>
    </row>
    <row r="732" spans="1:48" x14ac:dyDescent="0.2">
      <c r="A732" t="s">
        <v>498</v>
      </c>
      <c r="B732" t="s">
        <v>62</v>
      </c>
      <c r="C732">
        <v>3919028.86</v>
      </c>
      <c r="D732">
        <v>32500</v>
      </c>
      <c r="E732">
        <v>0</v>
      </c>
      <c r="F732">
        <v>1106511.27</v>
      </c>
      <c r="G732">
        <v>3275966.98</v>
      </c>
      <c r="I732">
        <v>6.3103490229999997</v>
      </c>
      <c r="J732">
        <v>11161806.25</v>
      </c>
      <c r="K732">
        <v>11.207499670000001</v>
      </c>
      <c r="L732">
        <v>148039.97</v>
      </c>
      <c r="M732">
        <v>3392556.16</v>
      </c>
      <c r="N732">
        <v>27998865.149999999</v>
      </c>
      <c r="O732">
        <v>99592296.040000007</v>
      </c>
      <c r="P732">
        <v>19.475418090000002</v>
      </c>
      <c r="Q732">
        <v>1242887.1299999999</v>
      </c>
      <c r="R732">
        <v>16694.650000000001</v>
      </c>
      <c r="S732" t="s">
        <v>63</v>
      </c>
      <c r="T732" t="s">
        <v>167</v>
      </c>
      <c r="U732" t="s">
        <v>499</v>
      </c>
      <c r="V732" t="s">
        <v>500</v>
      </c>
      <c r="W732" t="s">
        <v>313</v>
      </c>
      <c r="X732" t="s">
        <v>286</v>
      </c>
      <c r="Y732" t="s">
        <v>501</v>
      </c>
      <c r="Z732" t="s">
        <v>315</v>
      </c>
      <c r="AA732" t="s">
        <v>289</v>
      </c>
      <c r="AB732" t="s">
        <v>58</v>
      </c>
      <c r="AC732" t="s">
        <v>502</v>
      </c>
      <c r="AD732">
        <v>160.3617045</v>
      </c>
      <c r="AE732">
        <v>6284621.4800000004</v>
      </c>
      <c r="AF732">
        <v>93286415.430000007</v>
      </c>
      <c r="AH732">
        <v>79.890025960000003</v>
      </c>
      <c r="AI732">
        <v>93.668304820000003</v>
      </c>
      <c r="AJ732">
        <v>9034747.7799999993</v>
      </c>
      <c r="AK732">
        <v>108.0499385</v>
      </c>
      <c r="AL732">
        <v>7399397.3200000003</v>
      </c>
      <c r="AM732">
        <v>19396016.039999999</v>
      </c>
      <c r="AN732">
        <v>19396016.039999999</v>
      </c>
      <c r="AO732">
        <v>5036089.21</v>
      </c>
      <c r="AR732">
        <v>21171.58</v>
      </c>
      <c r="AS732">
        <v>627824.35</v>
      </c>
      <c r="AT732">
        <v>77.199121973913606</v>
      </c>
      <c r="AU732">
        <v>35949450.909999996</v>
      </c>
      <c r="AV732">
        <v>138.73190719999999</v>
      </c>
    </row>
    <row r="733" spans="1:48" x14ac:dyDescent="0.2">
      <c r="A733" t="s">
        <v>498</v>
      </c>
      <c r="B733" t="s">
        <v>86</v>
      </c>
      <c r="C733">
        <v>13428479</v>
      </c>
      <c r="H733">
        <v>-2061806</v>
      </c>
      <c r="I733">
        <v>1.62714637024447</v>
      </c>
      <c r="N733">
        <v>9381757</v>
      </c>
      <c r="O733">
        <v>110093599</v>
      </c>
      <c r="P733">
        <v>19.369551176176898</v>
      </c>
      <c r="S733" t="s">
        <v>63</v>
      </c>
      <c r="T733" t="s">
        <v>167</v>
      </c>
      <c r="U733" t="s">
        <v>499</v>
      </c>
      <c r="V733" t="s">
        <v>500</v>
      </c>
      <c r="W733" t="s">
        <v>313</v>
      </c>
      <c r="X733" t="s">
        <v>286</v>
      </c>
      <c r="Y733" t="s">
        <v>501</v>
      </c>
      <c r="Z733" t="s">
        <v>315</v>
      </c>
      <c r="AA733" t="s">
        <v>289</v>
      </c>
      <c r="AB733" t="s">
        <v>58</v>
      </c>
      <c r="AC733" t="s">
        <v>502</v>
      </c>
      <c r="AD733">
        <v>13.340185437233799</v>
      </c>
      <c r="AE733">
        <v>1791384</v>
      </c>
      <c r="AF733">
        <v>108302215</v>
      </c>
      <c r="AH733">
        <v>83.753701248335105</v>
      </c>
      <c r="AI733">
        <v>98.372853629755497</v>
      </c>
      <c r="AK733">
        <v>31.18525803</v>
      </c>
      <c r="AM733">
        <v>21324636</v>
      </c>
      <c r="AN733">
        <v>21324636</v>
      </c>
      <c r="AO733">
        <v>381096</v>
      </c>
      <c r="AP733">
        <v>381096</v>
      </c>
      <c r="AQ733">
        <v>-3250004</v>
      </c>
      <c r="AT733">
        <v>76.829449022528706</v>
      </c>
      <c r="AU733">
        <v>11443563</v>
      </c>
      <c r="AV733">
        <v>38.038766612000003</v>
      </c>
    </row>
    <row r="734" spans="1:48" x14ac:dyDescent="0.2">
      <c r="A734" t="s">
        <v>503</v>
      </c>
      <c r="B734" t="s">
        <v>84</v>
      </c>
      <c r="H734">
        <v>202386.88</v>
      </c>
      <c r="N734">
        <v>3437313.84</v>
      </c>
      <c r="T734" t="s">
        <v>167</v>
      </c>
      <c r="U734" t="s">
        <v>504</v>
      </c>
      <c r="V734" t="s">
        <v>489</v>
      </c>
      <c r="W734" t="s">
        <v>313</v>
      </c>
      <c r="X734" t="s">
        <v>286</v>
      </c>
      <c r="Y734" t="s">
        <v>490</v>
      </c>
      <c r="Z734" t="s">
        <v>315</v>
      </c>
      <c r="AA734" t="s">
        <v>289</v>
      </c>
      <c r="AB734" t="s">
        <v>58</v>
      </c>
      <c r="AC734" t="s">
        <v>505</v>
      </c>
      <c r="AU734">
        <v>3234926.96</v>
      </c>
    </row>
    <row r="735" spans="1:48" x14ac:dyDescent="0.2">
      <c r="A735" t="s">
        <v>503</v>
      </c>
      <c r="B735" t="s">
        <v>85</v>
      </c>
      <c r="C735">
        <v>612543</v>
      </c>
      <c r="D735">
        <v>0</v>
      </c>
      <c r="E735">
        <v>0</v>
      </c>
      <c r="F735">
        <v>7706.23</v>
      </c>
      <c r="G735">
        <v>55484.58</v>
      </c>
      <c r="H735">
        <v>564131</v>
      </c>
      <c r="J735">
        <v>1519821.86</v>
      </c>
      <c r="K735">
        <v>102.3028369</v>
      </c>
      <c r="L735">
        <v>10553</v>
      </c>
      <c r="M735">
        <v>30007.4</v>
      </c>
      <c r="N735">
        <v>1672650</v>
      </c>
      <c r="O735">
        <v>1485611</v>
      </c>
      <c r="P735">
        <v>53.445821281614101</v>
      </c>
      <c r="Q735">
        <v>12006.23</v>
      </c>
      <c r="R735">
        <v>151902.76</v>
      </c>
      <c r="T735" t="s">
        <v>167</v>
      </c>
      <c r="U735" t="s">
        <v>504</v>
      </c>
      <c r="V735" t="s">
        <v>489</v>
      </c>
      <c r="W735" t="s">
        <v>313</v>
      </c>
      <c r="X735" t="s">
        <v>286</v>
      </c>
      <c r="Y735" t="s">
        <v>490</v>
      </c>
      <c r="Z735" t="s">
        <v>315</v>
      </c>
      <c r="AA735" t="s">
        <v>289</v>
      </c>
      <c r="AB735" t="s">
        <v>58</v>
      </c>
      <c r="AC735" t="s">
        <v>505</v>
      </c>
      <c r="AF735">
        <v>2576107</v>
      </c>
      <c r="AH735">
        <v>64.661947171904401</v>
      </c>
      <c r="AI735">
        <v>173.40387221150101</v>
      </c>
      <c r="AK735">
        <v>234</v>
      </c>
      <c r="AL735">
        <v>228787.86</v>
      </c>
      <c r="AM735">
        <v>793996.67</v>
      </c>
      <c r="AN735">
        <v>793997</v>
      </c>
      <c r="AR735">
        <v>4492.8</v>
      </c>
      <c r="AS735">
        <v>47783.85</v>
      </c>
      <c r="AU735">
        <v>1108519</v>
      </c>
      <c r="AV735">
        <v>155</v>
      </c>
    </row>
    <row r="736" spans="1:48" x14ac:dyDescent="0.2">
      <c r="A736" t="s">
        <v>503</v>
      </c>
      <c r="B736" t="s">
        <v>86</v>
      </c>
      <c r="C736">
        <v>229829</v>
      </c>
      <c r="H736">
        <v>776846</v>
      </c>
      <c r="I736">
        <v>16.485888402864202</v>
      </c>
      <c r="N736">
        <v>2492904</v>
      </c>
      <c r="O736">
        <v>2790896</v>
      </c>
      <c r="P736">
        <v>19.813744403231102</v>
      </c>
      <c r="T736" t="s">
        <v>167</v>
      </c>
      <c r="U736" t="s">
        <v>504</v>
      </c>
      <c r="V736" t="s">
        <v>489</v>
      </c>
      <c r="W736" t="s">
        <v>313</v>
      </c>
      <c r="X736" t="s">
        <v>286</v>
      </c>
      <c r="Y736" t="s">
        <v>490</v>
      </c>
      <c r="Z736" t="s">
        <v>315</v>
      </c>
      <c r="AA736" t="s">
        <v>289</v>
      </c>
      <c r="AB736" t="s">
        <v>58</v>
      </c>
      <c r="AC736" t="s">
        <v>505</v>
      </c>
      <c r="AD736">
        <v>200.19405732087799</v>
      </c>
      <c r="AE736">
        <v>460104</v>
      </c>
      <c r="AF736">
        <v>2330792</v>
      </c>
      <c r="AH736">
        <v>32.686707064684597</v>
      </c>
      <c r="AI736">
        <v>83.514111597135795</v>
      </c>
      <c r="AK736">
        <v>385.03883658000001</v>
      </c>
      <c r="AM736">
        <v>552981</v>
      </c>
      <c r="AN736">
        <v>552981</v>
      </c>
      <c r="AO736">
        <v>131687</v>
      </c>
      <c r="AP736">
        <v>131687</v>
      </c>
      <c r="AQ736">
        <v>228617</v>
      </c>
      <c r="AU736">
        <v>1716058</v>
      </c>
      <c r="AV736">
        <v>265.05191367999998</v>
      </c>
    </row>
    <row r="737" spans="1:48" x14ac:dyDescent="0.2">
      <c r="A737" t="s">
        <v>503</v>
      </c>
      <c r="B737" t="s">
        <v>60</v>
      </c>
      <c r="C737">
        <v>269574</v>
      </c>
      <c r="D737">
        <v>42680</v>
      </c>
      <c r="E737">
        <v>0</v>
      </c>
      <c r="F737">
        <v>130925</v>
      </c>
      <c r="G737">
        <v>48470</v>
      </c>
      <c r="H737">
        <v>263059</v>
      </c>
      <c r="I737">
        <v>12.619632667584501</v>
      </c>
      <c r="L737">
        <v>0</v>
      </c>
      <c r="M737">
        <v>20538</v>
      </c>
      <c r="N737">
        <v>1676810</v>
      </c>
      <c r="O737">
        <v>2683945</v>
      </c>
      <c r="P737">
        <v>20.7711037297709</v>
      </c>
      <c r="Q737">
        <v>5412</v>
      </c>
      <c r="R737">
        <v>37362</v>
      </c>
      <c r="T737" t="s">
        <v>167</v>
      </c>
      <c r="U737" t="s">
        <v>504</v>
      </c>
      <c r="V737" t="s">
        <v>489</v>
      </c>
      <c r="W737" t="s">
        <v>313</v>
      </c>
      <c r="X737" t="s">
        <v>286</v>
      </c>
      <c r="Y737" t="s">
        <v>490</v>
      </c>
      <c r="Z737" t="s">
        <v>315</v>
      </c>
      <c r="AA737" t="s">
        <v>289</v>
      </c>
      <c r="AB737" t="s">
        <v>58</v>
      </c>
      <c r="AC737" t="s">
        <v>505</v>
      </c>
      <c r="AD737">
        <v>125.644164496576</v>
      </c>
      <c r="AE737">
        <v>338704</v>
      </c>
      <c r="AF737">
        <v>2345241</v>
      </c>
      <c r="AG737">
        <v>949341</v>
      </c>
      <c r="AH737">
        <v>35.3711048475285</v>
      </c>
      <c r="AI737">
        <v>87.380367332415503</v>
      </c>
      <c r="AK737">
        <v>257.39427205988602</v>
      </c>
      <c r="AL737">
        <v>258980</v>
      </c>
      <c r="AM737">
        <v>559367</v>
      </c>
      <c r="AN737">
        <v>557485</v>
      </c>
      <c r="AO737">
        <v>-34472</v>
      </c>
      <c r="AP737">
        <v>-34472</v>
      </c>
      <c r="AQ737">
        <v>-20593</v>
      </c>
      <c r="AR737">
        <v>0</v>
      </c>
      <c r="AS737">
        <v>15000</v>
      </c>
      <c r="AU737">
        <v>1413751</v>
      </c>
      <c r="AV737">
        <v>217.01409791147299</v>
      </c>
    </row>
    <row r="738" spans="1:48" x14ac:dyDescent="0.2">
      <c r="A738" t="s">
        <v>506</v>
      </c>
      <c r="B738" t="s">
        <v>102</v>
      </c>
      <c r="C738">
        <v>169757.01</v>
      </c>
      <c r="D738">
        <v>0</v>
      </c>
      <c r="E738">
        <v>0</v>
      </c>
      <c r="F738">
        <v>208328.22</v>
      </c>
      <c r="G738">
        <v>75500</v>
      </c>
      <c r="H738">
        <v>60328.710000000297</v>
      </c>
      <c r="I738">
        <v>7.0688598290069597</v>
      </c>
      <c r="J738">
        <v>1346429.18</v>
      </c>
      <c r="K738">
        <v>66.481134796921495</v>
      </c>
      <c r="L738">
        <v>47422.94</v>
      </c>
      <c r="N738">
        <v>678597.14</v>
      </c>
      <c r="O738">
        <v>2025280.08</v>
      </c>
      <c r="P738">
        <v>31.364258517765101</v>
      </c>
      <c r="Q738">
        <v>107484.36</v>
      </c>
      <c r="T738" t="s">
        <v>167</v>
      </c>
      <c r="U738" t="s">
        <v>507</v>
      </c>
      <c r="V738" t="s">
        <v>508</v>
      </c>
      <c r="W738" t="s">
        <v>313</v>
      </c>
      <c r="X738" t="s">
        <v>286</v>
      </c>
      <c r="Y738" t="s">
        <v>509</v>
      </c>
      <c r="Z738" t="s">
        <v>315</v>
      </c>
      <c r="AA738" t="s">
        <v>289</v>
      </c>
      <c r="AB738" t="s">
        <v>58</v>
      </c>
      <c r="AC738" t="s">
        <v>510</v>
      </c>
      <c r="AD738">
        <v>84.334785349954004</v>
      </c>
      <c r="AE738">
        <v>143164.21</v>
      </c>
      <c r="AF738">
        <v>1880387.87</v>
      </c>
      <c r="AH738">
        <v>25.336300646377801</v>
      </c>
      <c r="AI738">
        <v>92.845818638575693</v>
      </c>
      <c r="AJ738">
        <v>152941.54999999999</v>
      </c>
      <c r="AK738">
        <v>129.91732944969499</v>
      </c>
      <c r="AL738">
        <v>6430</v>
      </c>
      <c r="AM738">
        <v>635214.07999999996</v>
      </c>
      <c r="AN738">
        <v>635214.07999999996</v>
      </c>
      <c r="AO738">
        <v>143164.21</v>
      </c>
      <c r="AU738">
        <v>618268.43000000005</v>
      </c>
      <c r="AV738">
        <v>118.367406188384</v>
      </c>
    </row>
    <row r="739" spans="1:48" x14ac:dyDescent="0.2">
      <c r="A739" t="s">
        <v>511</v>
      </c>
      <c r="B739" t="s">
        <v>86</v>
      </c>
      <c r="C739">
        <v>33255118</v>
      </c>
      <c r="H739">
        <v>-663392</v>
      </c>
      <c r="I739">
        <v>3.92693500933916</v>
      </c>
      <c r="N739">
        <v>37648710</v>
      </c>
      <c r="O739">
        <v>42661745</v>
      </c>
      <c r="P739">
        <v>87.753838948688099</v>
      </c>
      <c r="S739" t="s">
        <v>86</v>
      </c>
      <c r="T739" t="s">
        <v>167</v>
      </c>
      <c r="U739" t="s">
        <v>512</v>
      </c>
      <c r="V739" t="s">
        <v>479</v>
      </c>
      <c r="W739" t="s">
        <v>313</v>
      </c>
      <c r="X739" t="s">
        <v>286</v>
      </c>
      <c r="Y739" t="s">
        <v>480</v>
      </c>
      <c r="Z739" t="s">
        <v>315</v>
      </c>
      <c r="AA739" t="s">
        <v>289</v>
      </c>
      <c r="AB739" t="s">
        <v>58</v>
      </c>
      <c r="AC739" t="s">
        <v>513</v>
      </c>
      <c r="AD739">
        <v>5.0377178033167702</v>
      </c>
      <c r="AE739">
        <v>1675299</v>
      </c>
      <c r="AF739">
        <v>40986446</v>
      </c>
      <c r="AH739">
        <v>31.566432643578</v>
      </c>
      <c r="AI739">
        <v>96.073064990660797</v>
      </c>
      <c r="AK739">
        <v>330.68335810000002</v>
      </c>
      <c r="AM739">
        <v>37437319</v>
      </c>
      <c r="AN739">
        <v>37437319</v>
      </c>
      <c r="AO739">
        <v>1340065</v>
      </c>
      <c r="AP739">
        <v>1340065</v>
      </c>
      <c r="AQ739">
        <v>-20969512</v>
      </c>
      <c r="AT739">
        <v>15.4240942847018</v>
      </c>
      <c r="AU739">
        <v>38312102</v>
      </c>
      <c r="AV739">
        <v>336.51018972999998</v>
      </c>
    </row>
    <row r="740" spans="1:48" x14ac:dyDescent="0.2">
      <c r="A740" t="s">
        <v>511</v>
      </c>
      <c r="B740" t="s">
        <v>87</v>
      </c>
      <c r="C740">
        <v>28200000</v>
      </c>
      <c r="D740">
        <v>5883699</v>
      </c>
      <c r="E740">
        <v>28879002</v>
      </c>
      <c r="F740">
        <v>2496146</v>
      </c>
      <c r="G740">
        <v>16537491</v>
      </c>
      <c r="H740">
        <v>-13823297</v>
      </c>
      <c r="I740">
        <v>2.5396714472857198</v>
      </c>
      <c r="L740">
        <v>0</v>
      </c>
      <c r="M740">
        <v>600</v>
      </c>
      <c r="N740">
        <v>26672714</v>
      </c>
      <c r="O740">
        <v>34629755</v>
      </c>
      <c r="P740">
        <v>77.920689880710995</v>
      </c>
      <c r="Q740">
        <v>0</v>
      </c>
      <c r="R740">
        <v>6397</v>
      </c>
      <c r="S740" t="s">
        <v>86</v>
      </c>
      <c r="T740" t="s">
        <v>167</v>
      </c>
      <c r="U740" t="s">
        <v>512</v>
      </c>
      <c r="V740" t="s">
        <v>479</v>
      </c>
      <c r="W740" t="s">
        <v>313</v>
      </c>
      <c r="X740" t="s">
        <v>286</v>
      </c>
      <c r="Y740" t="s">
        <v>480</v>
      </c>
      <c r="Z740" t="s">
        <v>315</v>
      </c>
      <c r="AA740" t="s">
        <v>289</v>
      </c>
      <c r="AB740" t="s">
        <v>58</v>
      </c>
      <c r="AC740" t="s">
        <v>513</v>
      </c>
      <c r="AD740">
        <v>3.1187304964539</v>
      </c>
      <c r="AE740">
        <v>879482</v>
      </c>
      <c r="AF740">
        <v>33750273</v>
      </c>
      <c r="AG740">
        <v>13918166</v>
      </c>
      <c r="AH740">
        <v>40.191349895487299</v>
      </c>
      <c r="AI740">
        <v>97.460328552714302</v>
      </c>
      <c r="AK740">
        <v>284.50664799066999</v>
      </c>
      <c r="AL740">
        <v>134491</v>
      </c>
      <c r="AM740">
        <v>61333938</v>
      </c>
      <c r="AN740">
        <v>26983744</v>
      </c>
      <c r="AO740">
        <v>1395841</v>
      </c>
      <c r="AP740">
        <v>1395841</v>
      </c>
      <c r="AQ740">
        <v>8072382</v>
      </c>
      <c r="AR740">
        <v>35853</v>
      </c>
      <c r="AS740">
        <v>7360259</v>
      </c>
      <c r="AT740">
        <v>25.317694164905198</v>
      </c>
      <c r="AU740">
        <v>40496011</v>
      </c>
      <c r="AV740">
        <v>431.95395663910602</v>
      </c>
    </row>
    <row r="741" spans="1:48" x14ac:dyDescent="0.2">
      <c r="A741" t="s">
        <v>514</v>
      </c>
      <c r="B741" t="s">
        <v>63</v>
      </c>
      <c r="C741">
        <v>4972243.8899999997</v>
      </c>
      <c r="D741">
        <v>0</v>
      </c>
      <c r="E741">
        <v>0</v>
      </c>
      <c r="F741">
        <v>4423496.8099999996</v>
      </c>
      <c r="G741">
        <v>5099164.3099999996</v>
      </c>
      <c r="I741">
        <v>2.7056963929507298</v>
      </c>
      <c r="J741">
        <v>15995997.210000001</v>
      </c>
      <c r="K741">
        <v>16.472867060930799</v>
      </c>
      <c r="L741">
        <v>881182.82</v>
      </c>
      <c r="M741">
        <v>193478.21</v>
      </c>
      <c r="N741">
        <v>7151671.8499999903</v>
      </c>
      <c r="O741">
        <v>97105119.290000007</v>
      </c>
      <c r="P741">
        <v>14.026314060048399</v>
      </c>
      <c r="Q741">
        <v>90356.45</v>
      </c>
      <c r="R741">
        <v>89985.95</v>
      </c>
      <c r="S741" t="s">
        <v>63</v>
      </c>
      <c r="T741" t="s">
        <v>167</v>
      </c>
      <c r="U741" t="s">
        <v>515</v>
      </c>
      <c r="V741" t="s">
        <v>479</v>
      </c>
      <c r="W741" t="s">
        <v>313</v>
      </c>
      <c r="X741" t="s">
        <v>286</v>
      </c>
      <c r="Y741" t="s">
        <v>480</v>
      </c>
      <c r="Z741" t="s">
        <v>315</v>
      </c>
      <c r="AA741" t="s">
        <v>289</v>
      </c>
      <c r="AB741" t="s">
        <v>58</v>
      </c>
      <c r="AC741" t="s">
        <v>516</v>
      </c>
      <c r="AD741">
        <v>52.840724793972903</v>
      </c>
      <c r="AE741">
        <v>2627369.7100000302</v>
      </c>
      <c r="AF741">
        <v>94397832.239999995</v>
      </c>
      <c r="AH741">
        <v>79.0641432927073</v>
      </c>
      <c r="AI741">
        <v>97.212003785387594</v>
      </c>
      <c r="AJ741">
        <v>3828582.6900000302</v>
      </c>
      <c r="AK741">
        <v>27.273951158690299</v>
      </c>
      <c r="AM741">
        <v>13620269</v>
      </c>
      <c r="AN741">
        <v>13620269</v>
      </c>
      <c r="AO741">
        <v>959007.65000003297</v>
      </c>
      <c r="AR741">
        <v>1609026.49</v>
      </c>
      <c r="AS741">
        <v>983035.98</v>
      </c>
      <c r="AU741">
        <v>12891471.07</v>
      </c>
      <c r="AV741">
        <v>49.163518643105697</v>
      </c>
    </row>
    <row r="742" spans="1:48" x14ac:dyDescent="0.2">
      <c r="A742" t="s">
        <v>514</v>
      </c>
      <c r="B742" t="s">
        <v>85</v>
      </c>
      <c r="C742">
        <v>4398049</v>
      </c>
      <c r="D742">
        <v>2075530.68</v>
      </c>
      <c r="E742">
        <v>792519.34</v>
      </c>
      <c r="F742">
        <v>5687072.2199999997</v>
      </c>
      <c r="G742">
        <v>2523871.27</v>
      </c>
      <c r="H742">
        <v>-4997428</v>
      </c>
      <c r="I742">
        <v>3.67923164627407</v>
      </c>
      <c r="J742">
        <v>16798120.98</v>
      </c>
      <c r="K742">
        <v>14.049656949999999</v>
      </c>
      <c r="L742">
        <v>272188.78000000003</v>
      </c>
      <c r="M742">
        <v>603240.19999999995</v>
      </c>
      <c r="N742">
        <v>14888476</v>
      </c>
      <c r="O742">
        <v>121923636</v>
      </c>
      <c r="P742">
        <v>5.5721074460082498</v>
      </c>
      <c r="Q742">
        <v>46816.2</v>
      </c>
      <c r="R742">
        <v>227813.53</v>
      </c>
      <c r="S742" t="s">
        <v>63</v>
      </c>
      <c r="T742" t="s">
        <v>167</v>
      </c>
      <c r="U742" t="s">
        <v>515</v>
      </c>
      <c r="V742" t="s">
        <v>479</v>
      </c>
      <c r="W742" t="s">
        <v>313</v>
      </c>
      <c r="X742" t="s">
        <v>286</v>
      </c>
      <c r="Y742" t="s">
        <v>480</v>
      </c>
      <c r="Z742" t="s">
        <v>315</v>
      </c>
      <c r="AA742" t="s">
        <v>289</v>
      </c>
      <c r="AB742" t="s">
        <v>58</v>
      </c>
      <c r="AC742" t="s">
        <v>516</v>
      </c>
      <c r="AD742">
        <v>101.99643069006299</v>
      </c>
      <c r="AE742">
        <v>4485853</v>
      </c>
      <c r="AF742">
        <v>117619567</v>
      </c>
      <c r="AH742">
        <v>76.426437938579895</v>
      </c>
      <c r="AI742">
        <v>96.469864957111398</v>
      </c>
      <c r="AJ742">
        <v>8603693.9700000007</v>
      </c>
      <c r="AK742">
        <v>46</v>
      </c>
      <c r="AL742">
        <v>135967.51</v>
      </c>
      <c r="AM742">
        <v>15292789.800000001</v>
      </c>
      <c r="AN742">
        <v>6793716</v>
      </c>
      <c r="AO742">
        <v>1714353</v>
      </c>
      <c r="AR742">
        <v>2110994.59</v>
      </c>
      <c r="AS742">
        <v>816775.48</v>
      </c>
      <c r="AT742">
        <v>84.343576508151799</v>
      </c>
      <c r="AU742">
        <v>19885904</v>
      </c>
      <c r="AV742">
        <v>61</v>
      </c>
    </row>
    <row r="743" spans="1:48" x14ac:dyDescent="0.2">
      <c r="A743" t="s">
        <v>514</v>
      </c>
      <c r="B743" t="s">
        <v>60</v>
      </c>
      <c r="C743">
        <v>7375853</v>
      </c>
      <c r="D743">
        <v>2627643</v>
      </c>
      <c r="E743">
        <v>964147</v>
      </c>
      <c r="F743">
        <v>6846479</v>
      </c>
      <c r="G743">
        <v>3353661</v>
      </c>
      <c r="H743">
        <v>-7380284</v>
      </c>
      <c r="I743">
        <v>3.7786160791360901</v>
      </c>
      <c r="L743">
        <v>788524</v>
      </c>
      <c r="M743">
        <v>680841</v>
      </c>
      <c r="N743">
        <v>18479475</v>
      </c>
      <c r="O743">
        <v>132205175</v>
      </c>
      <c r="P743">
        <v>12.446634558745499</v>
      </c>
      <c r="Q743">
        <v>68400</v>
      </c>
      <c r="R743">
        <v>86537</v>
      </c>
      <c r="S743" t="s">
        <v>63</v>
      </c>
      <c r="T743" t="s">
        <v>167</v>
      </c>
      <c r="U743" t="s">
        <v>515</v>
      </c>
      <c r="V743" t="s">
        <v>479</v>
      </c>
      <c r="W743" t="s">
        <v>313</v>
      </c>
      <c r="X743" t="s">
        <v>286</v>
      </c>
      <c r="Y743" t="s">
        <v>480</v>
      </c>
      <c r="Z743" t="s">
        <v>315</v>
      </c>
      <c r="AA743" t="s">
        <v>289</v>
      </c>
      <c r="AB743" t="s">
        <v>58</v>
      </c>
      <c r="AC743" t="s">
        <v>516</v>
      </c>
      <c r="AD743">
        <v>67.728112260371802</v>
      </c>
      <c r="AE743">
        <v>4995526</v>
      </c>
      <c r="AF743">
        <v>127209650</v>
      </c>
      <c r="AG743">
        <v>97475695</v>
      </c>
      <c r="AH743">
        <v>73.7306198490339</v>
      </c>
      <c r="AI743">
        <v>96.221384677263998</v>
      </c>
      <c r="AK743">
        <v>52.296433485981602</v>
      </c>
      <c r="AL743">
        <v>102607</v>
      </c>
      <c r="AM743">
        <v>17107231</v>
      </c>
      <c r="AN743">
        <v>16455095</v>
      </c>
      <c r="AO743">
        <v>2733557</v>
      </c>
      <c r="AP743">
        <v>2733557</v>
      </c>
      <c r="AQ743">
        <v>-1671627</v>
      </c>
      <c r="AR743">
        <v>1299255</v>
      </c>
      <c r="AS743">
        <v>289137</v>
      </c>
      <c r="AT743">
        <v>84.428121131875898</v>
      </c>
      <c r="AU743">
        <v>25859759</v>
      </c>
      <c r="AV743">
        <v>73.182445199715602</v>
      </c>
    </row>
    <row r="744" spans="1:48" x14ac:dyDescent="0.2">
      <c r="A744" t="s">
        <v>514</v>
      </c>
      <c r="B744" t="s">
        <v>87</v>
      </c>
      <c r="C744">
        <v>4850033</v>
      </c>
      <c r="D744">
        <v>4891486</v>
      </c>
      <c r="E744">
        <v>3071021</v>
      </c>
      <c r="F744">
        <v>4551089</v>
      </c>
      <c r="G744">
        <v>2608062</v>
      </c>
      <c r="H744">
        <v>-13679686</v>
      </c>
      <c r="I744">
        <v>1.79223708675931</v>
      </c>
      <c r="L744">
        <v>1129208</v>
      </c>
      <c r="M744">
        <v>582548</v>
      </c>
      <c r="N744">
        <v>20497788</v>
      </c>
      <c r="O744">
        <v>141891551</v>
      </c>
      <c r="P744">
        <v>13.0860984104684</v>
      </c>
      <c r="Q744">
        <v>77353</v>
      </c>
      <c r="R744">
        <v>18393</v>
      </c>
      <c r="S744" t="s">
        <v>63</v>
      </c>
      <c r="T744" t="s">
        <v>167</v>
      </c>
      <c r="U744" t="s">
        <v>515</v>
      </c>
      <c r="V744" t="s">
        <v>479</v>
      </c>
      <c r="W744" t="s">
        <v>313</v>
      </c>
      <c r="X744" t="s">
        <v>286</v>
      </c>
      <c r="Y744" t="s">
        <v>480</v>
      </c>
      <c r="Z744" t="s">
        <v>315</v>
      </c>
      <c r="AA744" t="s">
        <v>289</v>
      </c>
      <c r="AB744" t="s">
        <v>58</v>
      </c>
      <c r="AC744" t="s">
        <v>516</v>
      </c>
      <c r="AD744">
        <v>52.433313340342202</v>
      </c>
      <c r="AE744">
        <v>2543033</v>
      </c>
      <c r="AF744">
        <v>139348518</v>
      </c>
      <c r="AG744">
        <v>104170521</v>
      </c>
      <c r="AH744">
        <v>73.415591179209798</v>
      </c>
      <c r="AI744">
        <v>98.2077629132407</v>
      </c>
      <c r="AK744">
        <v>52.955020877940001</v>
      </c>
      <c r="AL744">
        <v>109203</v>
      </c>
      <c r="AM744">
        <v>18321833</v>
      </c>
      <c r="AN744">
        <v>18568068</v>
      </c>
      <c r="AO744">
        <v>-813475</v>
      </c>
      <c r="AP744">
        <v>-813475</v>
      </c>
      <c r="AQ744">
        <v>668203</v>
      </c>
      <c r="AR744">
        <v>1022423</v>
      </c>
      <c r="AS744">
        <v>261047</v>
      </c>
      <c r="AT744">
        <v>83.530235803912305</v>
      </c>
      <c r="AU744">
        <v>34177474</v>
      </c>
      <c r="AV744">
        <v>88.295812661602895</v>
      </c>
    </row>
    <row r="745" spans="1:48" x14ac:dyDescent="0.2">
      <c r="A745" t="s">
        <v>517</v>
      </c>
      <c r="B745" t="s">
        <v>102</v>
      </c>
      <c r="H745">
        <v>258763.40999999299</v>
      </c>
      <c r="N745">
        <v>10007396.859999999</v>
      </c>
      <c r="S745" t="s">
        <v>102</v>
      </c>
      <c r="T745" t="s">
        <v>103</v>
      </c>
      <c r="U745" t="s">
        <v>518</v>
      </c>
      <c r="V745" t="s">
        <v>519</v>
      </c>
      <c r="W745" t="s">
        <v>322</v>
      </c>
      <c r="X745" t="s">
        <v>323</v>
      </c>
      <c r="Y745" t="s">
        <v>520</v>
      </c>
      <c r="Z745" t="s">
        <v>325</v>
      </c>
      <c r="AA745" t="s">
        <v>326</v>
      </c>
      <c r="AB745" t="s">
        <v>58</v>
      </c>
      <c r="AC745" t="s">
        <v>521</v>
      </c>
      <c r="AT745">
        <v>82.0533533357858</v>
      </c>
      <c r="AU745">
        <v>9748633.4499999993</v>
      </c>
    </row>
    <row r="746" spans="1:48" x14ac:dyDescent="0.2">
      <c r="A746" t="s">
        <v>517</v>
      </c>
      <c r="B746" t="s">
        <v>84</v>
      </c>
      <c r="C746">
        <v>5336928.78</v>
      </c>
      <c r="D746">
        <v>0</v>
      </c>
      <c r="E746">
        <v>0</v>
      </c>
      <c r="F746">
        <v>1720222.23</v>
      </c>
      <c r="G746">
        <v>1113691.51</v>
      </c>
      <c r="I746">
        <v>0.34236294827077901</v>
      </c>
      <c r="J746">
        <v>9430631.8900000006</v>
      </c>
      <c r="K746">
        <v>12.6001036275321</v>
      </c>
      <c r="L746">
        <v>1177079.1599999999</v>
      </c>
      <c r="M746">
        <v>1476344.48</v>
      </c>
      <c r="N746">
        <v>7897666.2999999998</v>
      </c>
      <c r="O746">
        <v>74845669.280000001</v>
      </c>
      <c r="P746">
        <v>12.5379130820433</v>
      </c>
      <c r="Q746">
        <v>805103.95</v>
      </c>
      <c r="R746">
        <v>40.08</v>
      </c>
      <c r="S746" t="s">
        <v>102</v>
      </c>
      <c r="T746" t="s">
        <v>103</v>
      </c>
      <c r="U746" t="s">
        <v>518</v>
      </c>
      <c r="V746" t="s">
        <v>519</v>
      </c>
      <c r="W746" t="s">
        <v>322</v>
      </c>
      <c r="X746" t="s">
        <v>323</v>
      </c>
      <c r="Y746" t="s">
        <v>520</v>
      </c>
      <c r="Z746" t="s">
        <v>325</v>
      </c>
      <c r="AA746" t="s">
        <v>326</v>
      </c>
      <c r="AB746" t="s">
        <v>58</v>
      </c>
      <c r="AC746" t="s">
        <v>521</v>
      </c>
      <c r="AD746">
        <v>4.80133519788144</v>
      </c>
      <c r="AE746">
        <v>256243.840000005</v>
      </c>
      <c r="AF746">
        <v>74580176.200000003</v>
      </c>
      <c r="AH746">
        <v>85.195064341603796</v>
      </c>
      <c r="AI746">
        <v>99.645279302658395</v>
      </c>
      <c r="AJ746">
        <v>1959184.56</v>
      </c>
      <c r="AK746">
        <v>38.122192958830802</v>
      </c>
      <c r="AL746">
        <v>1511483.64</v>
      </c>
      <c r="AM746">
        <v>9384084.9600000195</v>
      </c>
      <c r="AN746">
        <v>9384084.9600000195</v>
      </c>
      <c r="AR746">
        <v>314699.94</v>
      </c>
      <c r="AS746">
        <v>1055727.5900000001</v>
      </c>
      <c r="AT746">
        <v>81.665926616229996</v>
      </c>
      <c r="AU746">
        <v>8318895.7099999897</v>
      </c>
      <c r="AV746">
        <v>40.155475733510002</v>
      </c>
    </row>
    <row r="747" spans="1:48" x14ac:dyDescent="0.2">
      <c r="A747" t="s">
        <v>517</v>
      </c>
      <c r="B747" t="s">
        <v>86</v>
      </c>
      <c r="C747">
        <v>4716208</v>
      </c>
      <c r="H747">
        <v>-1857450</v>
      </c>
      <c r="I747">
        <v>1.20679387213665</v>
      </c>
      <c r="N747">
        <v>8926773</v>
      </c>
      <c r="O747">
        <v>85146024</v>
      </c>
      <c r="P747">
        <v>15.876660312406401</v>
      </c>
      <c r="S747" t="s">
        <v>102</v>
      </c>
      <c r="T747" t="s">
        <v>103</v>
      </c>
      <c r="U747" t="s">
        <v>518</v>
      </c>
      <c r="V747" t="s">
        <v>519</v>
      </c>
      <c r="W747" t="s">
        <v>322</v>
      </c>
      <c r="X747" t="s">
        <v>323</v>
      </c>
      <c r="Y747" t="s">
        <v>520</v>
      </c>
      <c r="Z747" t="s">
        <v>325</v>
      </c>
      <c r="AA747" t="s">
        <v>326</v>
      </c>
      <c r="AB747" t="s">
        <v>58</v>
      </c>
      <c r="AC747" t="s">
        <v>521</v>
      </c>
      <c r="AD747">
        <v>21.787355434705201</v>
      </c>
      <c r="AE747">
        <v>1027537</v>
      </c>
      <c r="AF747">
        <v>84118487</v>
      </c>
      <c r="AH747">
        <v>85.708862929407005</v>
      </c>
      <c r="AI747">
        <v>98.7932061278634</v>
      </c>
      <c r="AK747">
        <v>38.203709963999998</v>
      </c>
      <c r="AM747">
        <v>13518345</v>
      </c>
      <c r="AN747">
        <v>13518345</v>
      </c>
      <c r="AQ747">
        <v>-740777</v>
      </c>
      <c r="AT747">
        <v>81.831695766783795</v>
      </c>
      <c r="AU747">
        <v>10784223</v>
      </c>
      <c r="AV747">
        <v>46.152997022000001</v>
      </c>
    </row>
    <row r="748" spans="1:48" x14ac:dyDescent="0.2">
      <c r="A748" t="s">
        <v>517</v>
      </c>
      <c r="B748" t="s">
        <v>114</v>
      </c>
      <c r="C748">
        <v>4556650</v>
      </c>
      <c r="D748">
        <v>1661961</v>
      </c>
      <c r="E748">
        <v>488621</v>
      </c>
      <c r="F748">
        <v>1522940</v>
      </c>
      <c r="G748">
        <v>5668954</v>
      </c>
      <c r="H748">
        <v>-3159806</v>
      </c>
      <c r="I748">
        <v>3.97234077651063</v>
      </c>
      <c r="L748">
        <v>949648</v>
      </c>
      <c r="M748">
        <v>1500956</v>
      </c>
      <c r="N748">
        <v>11932418</v>
      </c>
      <c r="O748">
        <v>89167073</v>
      </c>
      <c r="P748">
        <v>15.066635640266</v>
      </c>
      <c r="Q748">
        <v>434655</v>
      </c>
      <c r="R748">
        <v>0</v>
      </c>
      <c r="S748" t="s">
        <v>102</v>
      </c>
      <c r="T748" t="s">
        <v>103</v>
      </c>
      <c r="U748" t="s">
        <v>518</v>
      </c>
      <c r="V748" t="s">
        <v>519</v>
      </c>
      <c r="W748" t="s">
        <v>322</v>
      </c>
      <c r="X748" t="s">
        <v>323</v>
      </c>
      <c r="Y748" t="s">
        <v>520</v>
      </c>
      <c r="Z748" t="s">
        <v>325</v>
      </c>
      <c r="AA748" t="s">
        <v>326</v>
      </c>
      <c r="AB748" t="s">
        <v>58</v>
      </c>
      <c r="AC748" t="s">
        <v>521</v>
      </c>
      <c r="AD748">
        <v>77.7329836612424</v>
      </c>
      <c r="AE748">
        <v>3542020</v>
      </c>
      <c r="AF748">
        <v>85625053</v>
      </c>
      <c r="AG748">
        <v>75793876</v>
      </c>
      <c r="AH748">
        <v>85.002090401689003</v>
      </c>
      <c r="AI748">
        <v>96.027659223489394</v>
      </c>
      <c r="AK748">
        <v>50.168383311832798</v>
      </c>
      <c r="AL748">
        <v>1770685</v>
      </c>
      <c r="AM748">
        <v>17247106</v>
      </c>
      <c r="AN748">
        <v>13434478</v>
      </c>
      <c r="AO748">
        <v>1710657</v>
      </c>
      <c r="AP748">
        <v>1710657</v>
      </c>
      <c r="AQ748">
        <v>2644242</v>
      </c>
      <c r="AR748">
        <v>633915</v>
      </c>
      <c r="AS748">
        <v>2614771</v>
      </c>
      <c r="AT748">
        <v>82.733782559385503</v>
      </c>
      <c r="AU748">
        <v>15092224</v>
      </c>
      <c r="AV748">
        <v>63.453398855122501</v>
      </c>
    </row>
    <row r="749" spans="1:48" x14ac:dyDescent="0.2">
      <c r="A749" t="s">
        <v>517</v>
      </c>
      <c r="B749" t="s">
        <v>87</v>
      </c>
      <c r="C749">
        <v>5622421</v>
      </c>
      <c r="D749">
        <v>1574765</v>
      </c>
      <c r="E749">
        <v>865713</v>
      </c>
      <c r="F749">
        <v>1619651</v>
      </c>
      <c r="G749">
        <v>13075684</v>
      </c>
      <c r="H749">
        <v>-2719994</v>
      </c>
      <c r="I749">
        <v>1.85288069966139</v>
      </c>
      <c r="L749">
        <v>1043640</v>
      </c>
      <c r="M749">
        <v>1432091</v>
      </c>
      <c r="N749">
        <v>14371584</v>
      </c>
      <c r="O749">
        <v>99548611</v>
      </c>
      <c r="P749">
        <v>19.558239742792601</v>
      </c>
      <c r="Q749">
        <v>480725</v>
      </c>
      <c r="R749">
        <v>0</v>
      </c>
      <c r="S749" t="s">
        <v>102</v>
      </c>
      <c r="T749" t="s">
        <v>103</v>
      </c>
      <c r="U749" t="s">
        <v>518</v>
      </c>
      <c r="V749" t="s">
        <v>519</v>
      </c>
      <c r="W749" t="s">
        <v>322</v>
      </c>
      <c r="X749" t="s">
        <v>323</v>
      </c>
      <c r="Y749" t="s">
        <v>520</v>
      </c>
      <c r="Z749" t="s">
        <v>325</v>
      </c>
      <c r="AA749" t="s">
        <v>326</v>
      </c>
      <c r="AB749" t="s">
        <v>58</v>
      </c>
      <c r="AC749" t="s">
        <v>521</v>
      </c>
      <c r="AD749">
        <v>32.806454728310101</v>
      </c>
      <c r="AE749">
        <v>1844517</v>
      </c>
      <c r="AF749">
        <v>97704095</v>
      </c>
      <c r="AG749">
        <v>83409196</v>
      </c>
      <c r="AH749">
        <v>83.787403121074206</v>
      </c>
      <c r="AI749">
        <v>98.147120304872999</v>
      </c>
      <c r="AK749">
        <v>52.953463618899498</v>
      </c>
      <c r="AL749">
        <v>1336842</v>
      </c>
      <c r="AM749">
        <v>23685894</v>
      </c>
      <c r="AN749">
        <v>19469956</v>
      </c>
      <c r="AO749">
        <v>-261503</v>
      </c>
      <c r="AP749">
        <v>-261503</v>
      </c>
      <c r="AQ749">
        <v>957679</v>
      </c>
      <c r="AR749">
        <v>628376</v>
      </c>
      <c r="AS749">
        <v>1628407</v>
      </c>
      <c r="AT749">
        <v>80.940116617112096</v>
      </c>
      <c r="AU749">
        <v>17091578</v>
      </c>
      <c r="AV749">
        <v>62.975539356871401</v>
      </c>
    </row>
    <row r="750" spans="1:48" x14ac:dyDescent="0.2">
      <c r="A750" t="s">
        <v>522</v>
      </c>
      <c r="B750" t="s">
        <v>63</v>
      </c>
      <c r="C750">
        <v>3497322.07</v>
      </c>
      <c r="D750">
        <v>0</v>
      </c>
      <c r="E750">
        <v>0</v>
      </c>
      <c r="F750">
        <v>629240.28</v>
      </c>
      <c r="G750">
        <v>3521805.72</v>
      </c>
      <c r="H750">
        <v>1500532.26</v>
      </c>
      <c r="I750">
        <v>2.4598245547797499</v>
      </c>
      <c r="J750">
        <v>15650993.460000001</v>
      </c>
      <c r="K750">
        <v>46.055802618593397</v>
      </c>
      <c r="L750">
        <v>929937.25</v>
      </c>
      <c r="M750">
        <v>632106.61</v>
      </c>
      <c r="N750">
        <v>9742701.1399999894</v>
      </c>
      <c r="O750">
        <v>33982674.43</v>
      </c>
      <c r="P750">
        <v>48.383857644484998</v>
      </c>
      <c r="Q750">
        <v>1148089.8799999999</v>
      </c>
      <c r="R750">
        <v>22788.21</v>
      </c>
      <c r="S750" t="s">
        <v>102</v>
      </c>
      <c r="T750" t="s">
        <v>167</v>
      </c>
      <c r="U750" t="s">
        <v>523</v>
      </c>
      <c r="V750" t="s">
        <v>524</v>
      </c>
      <c r="W750" t="s">
        <v>285</v>
      </c>
      <c r="X750" t="s">
        <v>286</v>
      </c>
      <c r="Y750" t="s">
        <v>525</v>
      </c>
      <c r="Z750" t="s">
        <v>288</v>
      </c>
      <c r="AA750" t="s">
        <v>289</v>
      </c>
      <c r="AB750" t="s">
        <v>58</v>
      </c>
      <c r="AC750" t="s">
        <v>526</v>
      </c>
      <c r="AD750">
        <v>23.901549621936901</v>
      </c>
      <c r="AE750">
        <v>835914.17000000097</v>
      </c>
      <c r="AF750">
        <v>33146760.260000002</v>
      </c>
      <c r="AH750">
        <v>45.3638562549122</v>
      </c>
      <c r="AI750">
        <v>97.5401754452202</v>
      </c>
      <c r="AJ750">
        <v>4345207.46</v>
      </c>
      <c r="AK750">
        <v>105.813430419399</v>
      </c>
      <c r="AL750">
        <v>3138724.67</v>
      </c>
      <c r="AM750">
        <v>16442128.82</v>
      </c>
      <c r="AN750">
        <v>16442128.82</v>
      </c>
      <c r="AR750">
        <v>1275496.28</v>
      </c>
      <c r="AS750">
        <v>2464612.4500000002</v>
      </c>
      <c r="AU750">
        <v>8242168.8800000101</v>
      </c>
      <c r="AV750">
        <v>89.516464762339496</v>
      </c>
    </row>
    <row r="751" spans="1:48" x14ac:dyDescent="0.2">
      <c r="A751" t="s">
        <v>522</v>
      </c>
      <c r="B751" t="s">
        <v>102</v>
      </c>
      <c r="C751">
        <v>4128543.49</v>
      </c>
      <c r="D751">
        <v>0</v>
      </c>
      <c r="E751">
        <v>0</v>
      </c>
      <c r="F751">
        <v>1106716.3400000001</v>
      </c>
      <c r="G751">
        <v>2932033.34</v>
      </c>
      <c r="I751">
        <v>3.0493884668092002</v>
      </c>
      <c r="J751">
        <v>14987863.890000001</v>
      </c>
      <c r="K751">
        <v>15.183171966680399</v>
      </c>
      <c r="L751">
        <v>1805373.84</v>
      </c>
      <c r="M751">
        <v>1550979.76</v>
      </c>
      <c r="N751">
        <v>5403013.8499999903</v>
      </c>
      <c r="O751">
        <v>98713654.319999993</v>
      </c>
      <c r="P751">
        <v>20.338776938513401</v>
      </c>
      <c r="Q751">
        <v>1347262.58</v>
      </c>
      <c r="R751">
        <v>15630.29</v>
      </c>
      <c r="S751" t="s">
        <v>102</v>
      </c>
      <c r="T751" t="s">
        <v>167</v>
      </c>
      <c r="U751" t="s">
        <v>523</v>
      </c>
      <c r="V751" t="s">
        <v>524</v>
      </c>
      <c r="W751" t="s">
        <v>285</v>
      </c>
      <c r="X751" t="s">
        <v>286</v>
      </c>
      <c r="Y751" t="s">
        <v>525</v>
      </c>
      <c r="Z751" t="s">
        <v>288</v>
      </c>
      <c r="AA751" t="s">
        <v>289</v>
      </c>
      <c r="AB751" t="s">
        <v>58</v>
      </c>
      <c r="AC751" t="s">
        <v>526</v>
      </c>
      <c r="AD751">
        <v>72.911010802988599</v>
      </c>
      <c r="AE751">
        <v>3010162.78999998</v>
      </c>
      <c r="AF751">
        <v>95703393.980000004</v>
      </c>
      <c r="AH751">
        <v>77.800564824637306</v>
      </c>
      <c r="AI751">
        <v>96.950512712008802</v>
      </c>
      <c r="AJ751">
        <v>7523159.6299999803</v>
      </c>
      <c r="AK751">
        <v>20.324096200877499</v>
      </c>
      <c r="AL751">
        <v>3715021.6</v>
      </c>
      <c r="AM751">
        <v>20077149.960000001</v>
      </c>
      <c r="AN751">
        <v>20077149.960000001</v>
      </c>
      <c r="AO751">
        <v>673411.05999998399</v>
      </c>
      <c r="AR751">
        <v>3607503.29</v>
      </c>
      <c r="AS751">
        <v>1877841.44</v>
      </c>
      <c r="AT751">
        <v>84.793296655561704</v>
      </c>
      <c r="AU751">
        <v>7095272.4400000004</v>
      </c>
      <c r="AV751">
        <v>26.689733479397699</v>
      </c>
    </row>
    <row r="752" spans="1:48" x14ac:dyDescent="0.2">
      <c r="A752" t="s">
        <v>522</v>
      </c>
      <c r="B752" t="s">
        <v>86</v>
      </c>
      <c r="C752">
        <v>9861113</v>
      </c>
      <c r="H752">
        <v>-7274320</v>
      </c>
      <c r="I752">
        <v>2.3672504678425899</v>
      </c>
      <c r="N752">
        <v>9734519</v>
      </c>
      <c r="O752">
        <v>105478319</v>
      </c>
      <c r="P752">
        <v>15.8271710795846</v>
      </c>
      <c r="S752" t="s">
        <v>102</v>
      </c>
      <c r="T752" t="s">
        <v>167</v>
      </c>
      <c r="U752" t="s">
        <v>523</v>
      </c>
      <c r="V752" t="s">
        <v>524</v>
      </c>
      <c r="W752" t="s">
        <v>285</v>
      </c>
      <c r="X752" t="s">
        <v>286</v>
      </c>
      <c r="Y752" t="s">
        <v>525</v>
      </c>
      <c r="Z752" t="s">
        <v>288</v>
      </c>
      <c r="AA752" t="s">
        <v>289</v>
      </c>
      <c r="AB752" t="s">
        <v>58</v>
      </c>
      <c r="AC752" t="s">
        <v>526</v>
      </c>
      <c r="AD752">
        <v>25.321036276533899</v>
      </c>
      <c r="AE752">
        <v>2496936</v>
      </c>
      <c r="AF752">
        <v>102784774</v>
      </c>
      <c r="AH752">
        <v>83.326555479140694</v>
      </c>
      <c r="AI752">
        <v>97.446351984430095</v>
      </c>
      <c r="AK752">
        <v>34.094805131000001</v>
      </c>
      <c r="AM752">
        <v>16694234</v>
      </c>
      <c r="AN752">
        <v>16694234</v>
      </c>
      <c r="AO752">
        <v>879457</v>
      </c>
      <c r="AP752">
        <v>879457</v>
      </c>
      <c r="AQ752">
        <v>-210661</v>
      </c>
      <c r="AT752">
        <v>85.550546595959105</v>
      </c>
      <c r="AU752">
        <v>17008839</v>
      </c>
      <c r="AV752">
        <v>59.572851131</v>
      </c>
    </row>
    <row r="753" spans="1:48" x14ac:dyDescent="0.2">
      <c r="A753" t="s">
        <v>522</v>
      </c>
      <c r="B753" t="s">
        <v>114</v>
      </c>
      <c r="C753">
        <v>6639167</v>
      </c>
      <c r="D753">
        <v>804727</v>
      </c>
      <c r="E753">
        <v>258367</v>
      </c>
      <c r="F753">
        <v>2335710</v>
      </c>
      <c r="G753">
        <v>3358905</v>
      </c>
      <c r="H753">
        <v>-3546342</v>
      </c>
      <c r="I753">
        <v>4.6252807555158304</v>
      </c>
      <c r="L753">
        <v>563376</v>
      </c>
      <c r="M753">
        <v>1899343</v>
      </c>
      <c r="N753">
        <v>13168064</v>
      </c>
      <c r="O753">
        <v>113021377</v>
      </c>
      <c r="P753">
        <v>17.915240052331001</v>
      </c>
      <c r="Q753">
        <v>1032561</v>
      </c>
      <c r="R753">
        <v>121839</v>
      </c>
      <c r="S753" t="s">
        <v>102</v>
      </c>
      <c r="T753" t="s">
        <v>167</v>
      </c>
      <c r="U753" t="s">
        <v>523</v>
      </c>
      <c r="V753" t="s">
        <v>524</v>
      </c>
      <c r="W753" t="s">
        <v>285</v>
      </c>
      <c r="X753" t="s">
        <v>286</v>
      </c>
      <c r="Y753" t="s">
        <v>525</v>
      </c>
      <c r="Z753" t="s">
        <v>288</v>
      </c>
      <c r="AA753" t="s">
        <v>289</v>
      </c>
      <c r="AB753" t="s">
        <v>58</v>
      </c>
      <c r="AC753" t="s">
        <v>526</v>
      </c>
      <c r="AD753">
        <v>78.738130852861502</v>
      </c>
      <c r="AE753">
        <v>5227556</v>
      </c>
      <c r="AF753">
        <v>107793821</v>
      </c>
      <c r="AG753">
        <v>92062619</v>
      </c>
      <c r="AH753">
        <v>81.455934659157506</v>
      </c>
      <c r="AI753">
        <v>95.374719244484197</v>
      </c>
      <c r="AK753">
        <v>43.9775025694655</v>
      </c>
      <c r="AL753">
        <v>6831660</v>
      </c>
      <c r="AM753">
        <v>19945567</v>
      </c>
      <c r="AN753">
        <v>20248051</v>
      </c>
      <c r="AO753">
        <v>3126730</v>
      </c>
      <c r="AP753">
        <v>3126730</v>
      </c>
      <c r="AQ753">
        <v>-3420367</v>
      </c>
      <c r="AR753">
        <v>1249587</v>
      </c>
      <c r="AS753">
        <v>1489492</v>
      </c>
      <c r="AT753">
        <v>85.951727847170105</v>
      </c>
      <c r="AU753">
        <v>16714406</v>
      </c>
      <c r="AV753">
        <v>55.821253056796301</v>
      </c>
    </row>
    <row r="754" spans="1:48" x14ac:dyDescent="0.2">
      <c r="A754" t="s">
        <v>522</v>
      </c>
      <c r="B754" t="s">
        <v>50</v>
      </c>
      <c r="C754">
        <v>9686976</v>
      </c>
      <c r="D754">
        <v>2612669</v>
      </c>
      <c r="E754">
        <v>4054610</v>
      </c>
      <c r="F754">
        <v>2427703</v>
      </c>
      <c r="G754">
        <v>3805432</v>
      </c>
      <c r="H754">
        <v>-10594043</v>
      </c>
      <c r="I754">
        <v>0.42174949579665538</v>
      </c>
      <c r="L754">
        <v>633941</v>
      </c>
      <c r="M754">
        <v>2024453</v>
      </c>
      <c r="N754">
        <v>8763083</v>
      </c>
      <c r="O754">
        <v>127770870</v>
      </c>
      <c r="P754">
        <v>19.498852907552401</v>
      </c>
      <c r="Q754">
        <v>656342</v>
      </c>
      <c r="R754">
        <v>526598</v>
      </c>
      <c r="S754" t="s">
        <v>102</v>
      </c>
      <c r="T754" t="s">
        <v>167</v>
      </c>
      <c r="U754" t="s">
        <v>523</v>
      </c>
      <c r="V754" t="s">
        <v>524</v>
      </c>
      <c r="W754" t="s">
        <v>285</v>
      </c>
      <c r="X754" t="s">
        <v>286</v>
      </c>
      <c r="Y754" t="s">
        <v>525</v>
      </c>
      <c r="Z754" t="s">
        <v>288</v>
      </c>
      <c r="AA754" t="s">
        <v>289</v>
      </c>
      <c r="AB754" t="s">
        <v>58</v>
      </c>
      <c r="AC754" t="s">
        <v>526</v>
      </c>
      <c r="AD754">
        <v>5.5628608969403874</v>
      </c>
      <c r="AE754">
        <v>538873</v>
      </c>
      <c r="AF754">
        <v>127231996</v>
      </c>
      <c r="AG754">
        <v>104930194</v>
      </c>
      <c r="AH754">
        <v>82.123721940689606</v>
      </c>
      <c r="AI754">
        <v>99.578249721552339</v>
      </c>
      <c r="AK754">
        <v>24.7949413605049</v>
      </c>
      <c r="AL754">
        <v>9545370</v>
      </c>
      <c r="AM754">
        <v>29666553</v>
      </c>
      <c r="AN754">
        <v>24913854</v>
      </c>
      <c r="AO754">
        <v>-985779</v>
      </c>
      <c r="AP754">
        <v>-985779</v>
      </c>
      <c r="AQ754">
        <v>-3769737</v>
      </c>
      <c r="AR754">
        <v>2698705</v>
      </c>
      <c r="AS754">
        <v>680730</v>
      </c>
      <c r="AT754">
        <v>82.284778656051301</v>
      </c>
      <c r="AU754">
        <v>19357126</v>
      </c>
      <c r="AV754">
        <v>54.770541837605101</v>
      </c>
    </row>
    <row r="755" spans="1:48" x14ac:dyDescent="0.2">
      <c r="A755" t="s">
        <v>527</v>
      </c>
      <c r="B755" t="s">
        <v>49</v>
      </c>
      <c r="C755">
        <v>2694301</v>
      </c>
      <c r="H755">
        <v>-6934098</v>
      </c>
      <c r="I755">
        <v>4.6727774693358901</v>
      </c>
      <c r="N755">
        <v>13142607</v>
      </c>
      <c r="O755">
        <v>92063083</v>
      </c>
      <c r="P755">
        <v>37.356693779199198</v>
      </c>
      <c r="S755" t="s">
        <v>102</v>
      </c>
      <c r="T755" t="s">
        <v>251</v>
      </c>
      <c r="U755" t="s">
        <v>528</v>
      </c>
      <c r="V755" t="s">
        <v>529</v>
      </c>
      <c r="W755" t="s">
        <v>530</v>
      </c>
      <c r="X755" t="s">
        <v>531</v>
      </c>
      <c r="Y755" t="s">
        <v>532</v>
      </c>
      <c r="Z755" t="s">
        <v>533</v>
      </c>
      <c r="AA755" t="s">
        <v>534</v>
      </c>
      <c r="AB755" t="s">
        <v>58</v>
      </c>
      <c r="AC755" t="s">
        <v>535</v>
      </c>
      <c r="AD755">
        <v>159.66675586729201</v>
      </c>
      <c r="AE755">
        <v>4301903</v>
      </c>
      <c r="AF755">
        <v>87761180</v>
      </c>
      <c r="AH755">
        <v>74.787255386613595</v>
      </c>
      <c r="AI755">
        <v>95.327222530664102</v>
      </c>
      <c r="AK755">
        <v>54</v>
      </c>
      <c r="AN755">
        <v>34391724</v>
      </c>
      <c r="AO755">
        <v>1059652</v>
      </c>
      <c r="AT755">
        <v>71.881856682120002</v>
      </c>
      <c r="AU755">
        <v>20076705</v>
      </c>
      <c r="AV755">
        <v>82</v>
      </c>
    </row>
    <row r="756" spans="1:48" x14ac:dyDescent="0.2">
      <c r="A756" t="s">
        <v>527</v>
      </c>
      <c r="B756" t="s">
        <v>85</v>
      </c>
      <c r="C756">
        <v>3937614</v>
      </c>
      <c r="D756">
        <v>375195.15</v>
      </c>
      <c r="E756">
        <v>0</v>
      </c>
      <c r="F756">
        <v>12495376.85</v>
      </c>
      <c r="G756">
        <v>2141055.0499999998</v>
      </c>
      <c r="H756">
        <v>-8999181.7300000004</v>
      </c>
      <c r="I756">
        <v>3.0359621427286099</v>
      </c>
      <c r="J756">
        <v>17835513.370000001</v>
      </c>
      <c r="K756">
        <v>18.703293859999999</v>
      </c>
      <c r="L756">
        <v>1516907.72</v>
      </c>
      <c r="N756">
        <v>12100093</v>
      </c>
      <c r="O756">
        <v>95360280</v>
      </c>
      <c r="P756">
        <v>39.0442844756748</v>
      </c>
      <c r="Q756">
        <v>1621808.09</v>
      </c>
      <c r="S756" t="s">
        <v>102</v>
      </c>
      <c r="T756" t="s">
        <v>251</v>
      </c>
      <c r="U756" t="s">
        <v>528</v>
      </c>
      <c r="V756" t="s">
        <v>529</v>
      </c>
      <c r="W756" t="s">
        <v>530</v>
      </c>
      <c r="X756" t="s">
        <v>531</v>
      </c>
      <c r="Y756" t="s">
        <v>532</v>
      </c>
      <c r="Z756" t="s">
        <v>533</v>
      </c>
      <c r="AA756" t="s">
        <v>534</v>
      </c>
      <c r="AB756" t="s">
        <v>58</v>
      </c>
      <c r="AC756" t="s">
        <v>535</v>
      </c>
      <c r="AD756">
        <v>73.524271297288195</v>
      </c>
      <c r="AE756">
        <v>2895102</v>
      </c>
      <c r="AF756">
        <v>92465178</v>
      </c>
      <c r="AH756">
        <v>75.524467839230297</v>
      </c>
      <c r="AI756">
        <v>96.964037857271407</v>
      </c>
      <c r="AJ756">
        <v>4880917.5199999996</v>
      </c>
      <c r="AK756">
        <v>47</v>
      </c>
      <c r="AL756">
        <v>12016996.68</v>
      </c>
      <c r="AM756">
        <v>37232738.600000001</v>
      </c>
      <c r="AN756">
        <v>37232739</v>
      </c>
      <c r="AO756">
        <v>783105</v>
      </c>
      <c r="AR756">
        <v>451765.52</v>
      </c>
      <c r="AS756">
        <v>189815.81</v>
      </c>
      <c r="AT756">
        <v>70.647967452919104</v>
      </c>
      <c r="AU756">
        <v>21099274.73</v>
      </c>
      <c r="AV756">
        <v>82</v>
      </c>
    </row>
    <row r="757" spans="1:48" x14ac:dyDescent="0.2">
      <c r="A757" t="s">
        <v>527</v>
      </c>
      <c r="B757" t="s">
        <v>127</v>
      </c>
      <c r="C757">
        <v>16007257</v>
      </c>
      <c r="D757">
        <v>944614</v>
      </c>
      <c r="E757">
        <v>0</v>
      </c>
      <c r="F757">
        <v>13626032</v>
      </c>
      <c r="G757">
        <v>3338598</v>
      </c>
      <c r="H757">
        <v>-4518737</v>
      </c>
      <c r="I757">
        <v>4.8554798614542802</v>
      </c>
      <c r="L757">
        <v>30500</v>
      </c>
      <c r="M757">
        <v>2154022</v>
      </c>
      <c r="N757">
        <v>34017869</v>
      </c>
      <c r="O757">
        <v>106604520</v>
      </c>
      <c r="P757">
        <v>43.594394496593601</v>
      </c>
      <c r="Q757">
        <v>2322561</v>
      </c>
      <c r="R757">
        <v>0</v>
      </c>
      <c r="S757" t="s">
        <v>102</v>
      </c>
      <c r="T757" t="s">
        <v>251</v>
      </c>
      <c r="U757" t="s">
        <v>528</v>
      </c>
      <c r="V757" t="s">
        <v>529</v>
      </c>
      <c r="W757" t="s">
        <v>530</v>
      </c>
      <c r="X757" t="s">
        <v>531</v>
      </c>
      <c r="Y757" t="s">
        <v>532</v>
      </c>
      <c r="Z757" t="s">
        <v>533</v>
      </c>
      <c r="AA757" t="s">
        <v>534</v>
      </c>
      <c r="AB757" t="s">
        <v>58</v>
      </c>
      <c r="AC757" t="s">
        <v>535</v>
      </c>
      <c r="AD757">
        <v>32.3363396989253</v>
      </c>
      <c r="AE757">
        <v>5176161</v>
      </c>
      <c r="AF757">
        <v>101428359</v>
      </c>
      <c r="AG757">
        <v>79573493</v>
      </c>
      <c r="AH757">
        <v>74.643638937635998</v>
      </c>
      <c r="AI757">
        <v>95.144520138545701</v>
      </c>
      <c r="AK757">
        <v>120.73973157743799</v>
      </c>
      <c r="AL757">
        <v>24232784</v>
      </c>
      <c r="AM757">
        <v>47069032</v>
      </c>
      <c r="AN757">
        <v>46473595</v>
      </c>
      <c r="AO757">
        <v>956686</v>
      </c>
      <c r="AP757">
        <v>956686</v>
      </c>
      <c r="AQ757">
        <v>726532</v>
      </c>
      <c r="AR757">
        <v>302895</v>
      </c>
      <c r="AS757">
        <v>117026</v>
      </c>
      <c r="AT757">
        <v>70.791984799430296</v>
      </c>
      <c r="AU757">
        <v>38536606</v>
      </c>
      <c r="AV757">
        <v>136.77809930849801</v>
      </c>
    </row>
    <row r="758" spans="1:48" x14ac:dyDescent="0.2">
      <c r="A758" t="s">
        <v>536</v>
      </c>
      <c r="B758" t="s">
        <v>76</v>
      </c>
      <c r="C758">
        <v>2989696</v>
      </c>
      <c r="H758">
        <v>-11193028</v>
      </c>
      <c r="I758">
        <v>1.18249346384384</v>
      </c>
      <c r="N758">
        <v>12737095</v>
      </c>
      <c r="O758">
        <v>202318835</v>
      </c>
      <c r="P758">
        <v>14.949942747545</v>
      </c>
      <c r="S758" t="s">
        <v>102</v>
      </c>
      <c r="T758" t="s">
        <v>251</v>
      </c>
      <c r="U758" t="s">
        <v>537</v>
      </c>
      <c r="V758" t="s">
        <v>538</v>
      </c>
      <c r="W758" t="s">
        <v>530</v>
      </c>
      <c r="X758" t="s">
        <v>531</v>
      </c>
      <c r="Y758" t="s">
        <v>539</v>
      </c>
      <c r="Z758" t="s">
        <v>533</v>
      </c>
      <c r="AA758" t="s">
        <v>534</v>
      </c>
      <c r="AB758" t="s">
        <v>58</v>
      </c>
      <c r="AC758" t="s">
        <v>540</v>
      </c>
      <c r="AD758">
        <v>80.021748030569</v>
      </c>
      <c r="AE758">
        <v>2392407</v>
      </c>
      <c r="AF758">
        <v>199926427</v>
      </c>
      <c r="AH758">
        <v>81.141279307979403</v>
      </c>
      <c r="AI758">
        <v>98.817506041886801</v>
      </c>
      <c r="AK758">
        <v>22.935208060313101</v>
      </c>
      <c r="AM758">
        <v>30246550</v>
      </c>
      <c r="AN758">
        <v>30246550</v>
      </c>
      <c r="AO758">
        <v>1371527</v>
      </c>
      <c r="AP758">
        <v>1193921</v>
      </c>
      <c r="AQ758">
        <v>3582264</v>
      </c>
      <c r="AT758">
        <v>77.927840425890295</v>
      </c>
      <c r="AU758">
        <v>23930123</v>
      </c>
      <c r="AV758">
        <v>43.090072729604699</v>
      </c>
    </row>
    <row r="759" spans="1:48" x14ac:dyDescent="0.2">
      <c r="A759" t="s">
        <v>536</v>
      </c>
      <c r="B759" t="s">
        <v>114</v>
      </c>
      <c r="C759">
        <v>4417728</v>
      </c>
      <c r="D759">
        <v>292743</v>
      </c>
      <c r="E759">
        <v>2152141</v>
      </c>
      <c r="F759">
        <v>5892132</v>
      </c>
      <c r="G759">
        <v>5976784</v>
      </c>
      <c r="H759">
        <v>-12586361</v>
      </c>
      <c r="I759">
        <v>4.9407113966011096</v>
      </c>
      <c r="L759">
        <v>2000</v>
      </c>
      <c r="M759">
        <v>8340427</v>
      </c>
      <c r="N759">
        <v>24105026</v>
      </c>
      <c r="O759">
        <v>222089900</v>
      </c>
      <c r="P759">
        <v>18.371801239047802</v>
      </c>
      <c r="Q759">
        <v>875940</v>
      </c>
      <c r="R759">
        <v>509286</v>
      </c>
      <c r="S759" t="s">
        <v>102</v>
      </c>
      <c r="T759" t="s">
        <v>251</v>
      </c>
      <c r="U759" t="s">
        <v>537</v>
      </c>
      <c r="V759" t="s">
        <v>538</v>
      </c>
      <c r="W759" t="s">
        <v>530</v>
      </c>
      <c r="X759" t="s">
        <v>531</v>
      </c>
      <c r="Y759" t="s">
        <v>539</v>
      </c>
      <c r="Z759" t="s">
        <v>533</v>
      </c>
      <c r="AA759" t="s">
        <v>534</v>
      </c>
      <c r="AB759" t="s">
        <v>58</v>
      </c>
      <c r="AC759" t="s">
        <v>540</v>
      </c>
      <c r="AD759">
        <v>248.38154363509901</v>
      </c>
      <c r="AE759">
        <v>10972821</v>
      </c>
      <c r="AF759">
        <v>211117079</v>
      </c>
      <c r="AG759">
        <v>174422184</v>
      </c>
      <c r="AH759">
        <v>78.536747506302603</v>
      </c>
      <c r="AI759">
        <v>95.059288603398898</v>
      </c>
      <c r="AK759">
        <v>41.104250783992697</v>
      </c>
      <c r="AL759">
        <v>7594090</v>
      </c>
      <c r="AM759">
        <v>37180749</v>
      </c>
      <c r="AN759">
        <v>40801915</v>
      </c>
      <c r="AO759">
        <v>7709901</v>
      </c>
      <c r="AP759">
        <v>7056596</v>
      </c>
      <c r="AQ759">
        <v>3807429</v>
      </c>
      <c r="AR759">
        <v>5261704</v>
      </c>
      <c r="AS759">
        <v>283502</v>
      </c>
      <c r="AT759">
        <v>76.910238515133003</v>
      </c>
      <c r="AU759">
        <v>36691387</v>
      </c>
      <c r="AV759">
        <v>62.566701768358598</v>
      </c>
    </row>
    <row r="760" spans="1:48" x14ac:dyDescent="0.2">
      <c r="A760" t="s">
        <v>536</v>
      </c>
      <c r="B760" t="s">
        <v>87</v>
      </c>
      <c r="C760">
        <v>6268766</v>
      </c>
      <c r="D760">
        <v>878440</v>
      </c>
      <c r="E760">
        <v>5269982</v>
      </c>
      <c r="F760">
        <v>6788981</v>
      </c>
      <c r="G760">
        <v>12225715</v>
      </c>
      <c r="H760">
        <v>-24143198</v>
      </c>
      <c r="I760">
        <v>1.1526875514153401</v>
      </c>
      <c r="L760">
        <v>0</v>
      </c>
      <c r="M760">
        <v>8524988</v>
      </c>
      <c r="N760">
        <v>25369218</v>
      </c>
      <c r="O760">
        <v>234476463</v>
      </c>
      <c r="P760">
        <v>17.228819252531999</v>
      </c>
      <c r="Q760">
        <v>789207</v>
      </c>
      <c r="R760">
        <v>712274</v>
      </c>
      <c r="S760" t="s">
        <v>102</v>
      </c>
      <c r="T760" t="s">
        <v>251</v>
      </c>
      <c r="U760" t="s">
        <v>537</v>
      </c>
      <c r="V760" t="s">
        <v>538</v>
      </c>
      <c r="W760" t="s">
        <v>530</v>
      </c>
      <c r="X760" t="s">
        <v>531</v>
      </c>
      <c r="Y760" t="s">
        <v>539</v>
      </c>
      <c r="Z760" t="s">
        <v>533</v>
      </c>
      <c r="AA760" t="s">
        <v>534</v>
      </c>
      <c r="AB760" t="s">
        <v>58</v>
      </c>
      <c r="AC760" t="s">
        <v>540</v>
      </c>
      <c r="AD760">
        <v>43.115040503984403</v>
      </c>
      <c r="AE760">
        <v>2702781</v>
      </c>
      <c r="AF760">
        <v>231773682</v>
      </c>
      <c r="AG760">
        <v>189276624</v>
      </c>
      <c r="AH760">
        <v>80.723080508084905</v>
      </c>
      <c r="AI760">
        <v>98.847312448584702</v>
      </c>
      <c r="AK760">
        <v>39.404467328607197</v>
      </c>
      <c r="AL760">
        <v>5970892</v>
      </c>
      <c r="AM760">
        <v>47645809</v>
      </c>
      <c r="AN760">
        <v>40397526</v>
      </c>
      <c r="AO760">
        <v>-551421</v>
      </c>
      <c r="AP760">
        <v>-624698</v>
      </c>
      <c r="AQ760">
        <v>6155963</v>
      </c>
      <c r="AR760">
        <v>6054994</v>
      </c>
      <c r="AS760">
        <v>430336</v>
      </c>
      <c r="AT760">
        <v>75.699829782773307</v>
      </c>
      <c r="AU760">
        <v>49512416</v>
      </c>
      <c r="AV760">
        <v>76.904632166131805</v>
      </c>
    </row>
    <row r="761" spans="1:48" x14ac:dyDescent="0.2">
      <c r="A761" t="s">
        <v>541</v>
      </c>
      <c r="B761" t="s">
        <v>63</v>
      </c>
      <c r="C761">
        <v>11719850.640000001</v>
      </c>
      <c r="D761">
        <v>0</v>
      </c>
      <c r="E761">
        <v>0</v>
      </c>
      <c r="F761">
        <v>936429.14</v>
      </c>
      <c r="G761">
        <v>130500</v>
      </c>
      <c r="I761">
        <v>5.0437082554523203</v>
      </c>
      <c r="J761">
        <v>12640507.99</v>
      </c>
      <c r="K761">
        <v>16.813236492415498</v>
      </c>
      <c r="L761">
        <v>204303.38</v>
      </c>
      <c r="M761">
        <v>3378289</v>
      </c>
      <c r="N761">
        <v>16093286.59</v>
      </c>
      <c r="O761">
        <v>75181884.200000003</v>
      </c>
      <c r="P761">
        <v>14.892404359293799</v>
      </c>
      <c r="Q761">
        <v>912776.26</v>
      </c>
      <c r="R761">
        <v>27079.46</v>
      </c>
      <c r="S761" t="s">
        <v>63</v>
      </c>
      <c r="T761" t="s">
        <v>251</v>
      </c>
      <c r="U761" t="s">
        <v>542</v>
      </c>
      <c r="V761" t="s">
        <v>538</v>
      </c>
      <c r="W761" t="s">
        <v>530</v>
      </c>
      <c r="X761" t="s">
        <v>531</v>
      </c>
      <c r="Y761" t="s">
        <v>539</v>
      </c>
      <c r="Z761" t="s">
        <v>533</v>
      </c>
      <c r="AA761" t="s">
        <v>534</v>
      </c>
      <c r="AB761" t="s">
        <v>58</v>
      </c>
      <c r="AC761" t="s">
        <v>543</v>
      </c>
      <c r="AD761">
        <v>32.354976325875803</v>
      </c>
      <c r="AE761">
        <v>3791954.9</v>
      </c>
      <c r="AF761">
        <v>71305567.709999993</v>
      </c>
      <c r="AH761">
        <v>76.636518721354406</v>
      </c>
      <c r="AI761">
        <v>94.844081747554796</v>
      </c>
      <c r="AJ761">
        <v>4515520.5199999996</v>
      </c>
      <c r="AK761">
        <v>81.250081283449205</v>
      </c>
      <c r="AL761">
        <v>1949896.77</v>
      </c>
      <c r="AM761">
        <v>11196390.199999999</v>
      </c>
      <c r="AN761">
        <v>11196390.199999999</v>
      </c>
      <c r="AO761">
        <v>2234335.75</v>
      </c>
      <c r="AU761">
        <v>30352821.59</v>
      </c>
      <c r="AV761">
        <v>153.24211170774501</v>
      </c>
    </row>
    <row r="762" spans="1:48" x14ac:dyDescent="0.2">
      <c r="A762" t="s">
        <v>541</v>
      </c>
      <c r="B762" t="s">
        <v>84</v>
      </c>
      <c r="C762">
        <v>7355131.3799999999</v>
      </c>
      <c r="D762">
        <v>0</v>
      </c>
      <c r="E762">
        <v>0</v>
      </c>
      <c r="F762">
        <v>5071128.5599999996</v>
      </c>
      <c r="G762">
        <v>177642.8</v>
      </c>
      <c r="I762">
        <v>5.5575772762716902</v>
      </c>
      <c r="J762">
        <v>14589957.140000001</v>
      </c>
      <c r="K762">
        <v>18.214727621007601</v>
      </c>
      <c r="L762">
        <v>162132.22</v>
      </c>
      <c r="M762">
        <v>2698838.57</v>
      </c>
      <c r="N762">
        <v>19558646.879999999</v>
      </c>
      <c r="O762">
        <v>80099782.129999995</v>
      </c>
      <c r="P762">
        <v>17.6111891379498</v>
      </c>
      <c r="Q762">
        <v>813848.08</v>
      </c>
      <c r="R762">
        <v>29478.39</v>
      </c>
      <c r="S762" t="s">
        <v>63</v>
      </c>
      <c r="T762" t="s">
        <v>251</v>
      </c>
      <c r="U762" t="s">
        <v>542</v>
      </c>
      <c r="V762" t="s">
        <v>538</v>
      </c>
      <c r="W762" t="s">
        <v>530</v>
      </c>
      <c r="X762" t="s">
        <v>531</v>
      </c>
      <c r="Y762" t="s">
        <v>539</v>
      </c>
      <c r="Z762" t="s">
        <v>533</v>
      </c>
      <c r="AA762" t="s">
        <v>534</v>
      </c>
      <c r="AB762" t="s">
        <v>58</v>
      </c>
      <c r="AC762" t="s">
        <v>543</v>
      </c>
      <c r="AD762">
        <v>60.523831050860302</v>
      </c>
      <c r="AE762">
        <v>4451607.2900000103</v>
      </c>
      <c r="AF762">
        <v>75624560.969999999</v>
      </c>
      <c r="AH762">
        <v>74.782338324944405</v>
      </c>
      <c r="AI762">
        <v>94.412942156650502</v>
      </c>
      <c r="AJ762">
        <v>5371262.2700000098</v>
      </c>
      <c r="AK762">
        <v>93.106165331567098</v>
      </c>
      <c r="AL762">
        <v>3710917.81</v>
      </c>
      <c r="AM762">
        <v>14106524.130000001</v>
      </c>
      <c r="AN762">
        <v>14106524.130000001</v>
      </c>
      <c r="AO762">
        <v>3170765.24000001</v>
      </c>
      <c r="AT762">
        <v>74.727544326828493</v>
      </c>
      <c r="AU762">
        <v>25004038.960000001</v>
      </c>
      <c r="AV762">
        <v>119.028182248501</v>
      </c>
    </row>
    <row r="763" spans="1:48" x14ac:dyDescent="0.2">
      <c r="A763" t="s">
        <v>541</v>
      </c>
      <c r="B763" t="s">
        <v>95</v>
      </c>
      <c r="C763">
        <v>2756728</v>
      </c>
      <c r="D763">
        <v>53536</v>
      </c>
      <c r="E763">
        <v>665609</v>
      </c>
      <c r="F763">
        <v>5679245</v>
      </c>
      <c r="G763">
        <v>1323803</v>
      </c>
      <c r="H763">
        <v>-6356069</v>
      </c>
      <c r="I763">
        <v>6.6187208178090504</v>
      </c>
      <c r="L763">
        <v>51784</v>
      </c>
      <c r="M763">
        <v>6219340</v>
      </c>
      <c r="N763">
        <v>26270994</v>
      </c>
      <c r="O763">
        <v>88864558</v>
      </c>
      <c r="P763">
        <v>20.677460636218999</v>
      </c>
      <c r="Q763">
        <v>450022</v>
      </c>
      <c r="S763" t="s">
        <v>63</v>
      </c>
      <c r="T763" t="s">
        <v>251</v>
      </c>
      <c r="U763" t="s">
        <v>542</v>
      </c>
      <c r="V763" t="s">
        <v>538</v>
      </c>
      <c r="W763" t="s">
        <v>530</v>
      </c>
      <c r="X763" t="s">
        <v>531</v>
      </c>
      <c r="Y763" t="s">
        <v>539</v>
      </c>
      <c r="Z763" t="s">
        <v>533</v>
      </c>
      <c r="AA763" t="s">
        <v>534</v>
      </c>
      <c r="AB763" t="s">
        <v>58</v>
      </c>
      <c r="AC763" t="s">
        <v>543</v>
      </c>
      <c r="AD763">
        <v>213.357901105949</v>
      </c>
      <c r="AE763">
        <v>5881697</v>
      </c>
      <c r="AF763">
        <v>82982861</v>
      </c>
      <c r="AG763">
        <v>65750451</v>
      </c>
      <c r="AH763">
        <v>73.989509968642395</v>
      </c>
      <c r="AI763">
        <v>93.381279182190994</v>
      </c>
      <c r="AK763">
        <v>113.97001412135</v>
      </c>
      <c r="AL763">
        <v>3183644</v>
      </c>
      <c r="AM763">
        <v>17626983</v>
      </c>
      <c r="AN763">
        <v>18374934</v>
      </c>
      <c r="AO763">
        <v>3675339</v>
      </c>
      <c r="AP763">
        <v>3675339</v>
      </c>
      <c r="AQ763">
        <v>3549835</v>
      </c>
      <c r="AT763">
        <v>74.109467834470806</v>
      </c>
      <c r="AU763">
        <v>32627063</v>
      </c>
      <c r="AV763">
        <v>141.54420007283201</v>
      </c>
    </row>
    <row r="764" spans="1:48" x14ac:dyDescent="0.2">
      <c r="A764" t="s">
        <v>541</v>
      </c>
      <c r="B764" t="s">
        <v>127</v>
      </c>
      <c r="C764">
        <v>2454654</v>
      </c>
      <c r="D764">
        <v>256740</v>
      </c>
      <c r="F764">
        <v>6492026</v>
      </c>
      <c r="G764">
        <v>1822816</v>
      </c>
      <c r="H764">
        <v>-6404881</v>
      </c>
      <c r="I764">
        <v>5.7887389481551503</v>
      </c>
      <c r="M764">
        <v>12210352</v>
      </c>
      <c r="N764">
        <v>33875846</v>
      </c>
      <c r="O764">
        <v>96480046</v>
      </c>
      <c r="P764">
        <v>23.846636640285201</v>
      </c>
      <c r="Q764">
        <v>433890</v>
      </c>
      <c r="S764" t="s">
        <v>63</v>
      </c>
      <c r="T764" t="s">
        <v>251</v>
      </c>
      <c r="U764" t="s">
        <v>542</v>
      </c>
      <c r="V764" t="s">
        <v>538</v>
      </c>
      <c r="W764" t="s">
        <v>530</v>
      </c>
      <c r="X764" t="s">
        <v>531</v>
      </c>
      <c r="Y764" t="s">
        <v>539</v>
      </c>
      <c r="Z764" t="s">
        <v>533</v>
      </c>
      <c r="AA764" t="s">
        <v>534</v>
      </c>
      <c r="AB764" t="s">
        <v>58</v>
      </c>
      <c r="AC764" t="s">
        <v>543</v>
      </c>
      <c r="AD764">
        <v>227.52607903191199</v>
      </c>
      <c r="AE764">
        <v>5584978</v>
      </c>
      <c r="AF764">
        <v>90895068</v>
      </c>
      <c r="AG764">
        <v>71303219</v>
      </c>
      <c r="AH764">
        <v>73.904627906168301</v>
      </c>
      <c r="AI764">
        <v>94.2112610518449</v>
      </c>
      <c r="AK764">
        <v>134.169046003684</v>
      </c>
      <c r="AL764">
        <v>3688944</v>
      </c>
      <c r="AM764">
        <v>24904768</v>
      </c>
      <c r="AN764">
        <v>23007246</v>
      </c>
      <c r="AO764">
        <v>3012444</v>
      </c>
      <c r="AP764">
        <v>3012444</v>
      </c>
      <c r="AQ764">
        <v>5963633</v>
      </c>
      <c r="AT764">
        <v>72.100160868752297</v>
      </c>
      <c r="AU764">
        <v>40280727</v>
      </c>
      <c r="AV764">
        <v>159.53628771145199</v>
      </c>
    </row>
    <row r="765" spans="1:48" x14ac:dyDescent="0.2">
      <c r="A765" t="s">
        <v>544</v>
      </c>
      <c r="B765" t="s">
        <v>84</v>
      </c>
      <c r="C765">
        <v>7059921.5099999998</v>
      </c>
      <c r="D765">
        <v>0</v>
      </c>
      <c r="E765">
        <v>0</v>
      </c>
      <c r="F765">
        <v>2378492.04</v>
      </c>
      <c r="G765">
        <v>945880.62</v>
      </c>
      <c r="I765">
        <v>2.0971379758813402</v>
      </c>
      <c r="J765">
        <v>13859445.42</v>
      </c>
      <c r="K765">
        <v>13.8520875581694</v>
      </c>
      <c r="L765">
        <v>22016.799999999999</v>
      </c>
      <c r="M765">
        <v>3223985.7</v>
      </c>
      <c r="N765">
        <v>13751002.439999999</v>
      </c>
      <c r="O765">
        <v>100053117.34999999</v>
      </c>
      <c r="P765">
        <v>9.8904997586264507</v>
      </c>
      <c r="Q765">
        <v>53652.55</v>
      </c>
      <c r="R765">
        <v>88426.99</v>
      </c>
      <c r="S765" t="s">
        <v>102</v>
      </c>
      <c r="T765" t="s">
        <v>251</v>
      </c>
      <c r="U765" t="s">
        <v>545</v>
      </c>
      <c r="V765" t="s">
        <v>538</v>
      </c>
      <c r="W765" t="s">
        <v>530</v>
      </c>
      <c r="X765" t="s">
        <v>531</v>
      </c>
      <c r="Y765" t="s">
        <v>539</v>
      </c>
      <c r="Z765" t="s">
        <v>533</v>
      </c>
      <c r="AA765" t="s">
        <v>534</v>
      </c>
      <c r="AB765" t="s">
        <v>58</v>
      </c>
      <c r="AC765" t="s">
        <v>546</v>
      </c>
      <c r="AD765">
        <v>29.720612573778698</v>
      </c>
      <c r="AE765">
        <v>2098251.9199999701</v>
      </c>
      <c r="AF765">
        <v>97961158.060000002</v>
      </c>
      <c r="AH765">
        <v>81.830964889971</v>
      </c>
      <c r="AI765">
        <v>97.909151313414796</v>
      </c>
      <c r="AJ765">
        <v>3366840.7199999699</v>
      </c>
      <c r="AK765">
        <v>50.533915446038002</v>
      </c>
      <c r="AL765">
        <v>1594247.34</v>
      </c>
      <c r="AM765">
        <v>9895753.3299999796</v>
      </c>
      <c r="AN765">
        <v>9895753.3299999796</v>
      </c>
      <c r="AO765">
        <v>734879.96999997203</v>
      </c>
      <c r="AR765">
        <v>50297.55</v>
      </c>
      <c r="AS765">
        <v>681420.46</v>
      </c>
      <c r="AT765">
        <v>78.598572382335703</v>
      </c>
      <c r="AU765">
        <v>23559385.73</v>
      </c>
      <c r="AV765">
        <v>86.578997541099497</v>
      </c>
    </row>
    <row r="766" spans="1:48" x14ac:dyDescent="0.2">
      <c r="A766" t="s">
        <v>544</v>
      </c>
      <c r="B766" t="s">
        <v>76</v>
      </c>
      <c r="C766">
        <v>1166047</v>
      </c>
      <c r="H766">
        <v>-11843788</v>
      </c>
      <c r="I766">
        <v>2.4780749748128099</v>
      </c>
      <c r="N766">
        <v>18490361</v>
      </c>
      <c r="O766">
        <v>102247431</v>
      </c>
      <c r="P766">
        <v>11.249223464597399</v>
      </c>
      <c r="S766" t="s">
        <v>102</v>
      </c>
      <c r="T766" t="s">
        <v>251</v>
      </c>
      <c r="U766" t="s">
        <v>545</v>
      </c>
      <c r="V766" t="s">
        <v>538</v>
      </c>
      <c r="W766" t="s">
        <v>530</v>
      </c>
      <c r="X766" t="s">
        <v>531</v>
      </c>
      <c r="Y766" t="s">
        <v>539</v>
      </c>
      <c r="Z766" t="s">
        <v>533</v>
      </c>
      <c r="AA766" t="s">
        <v>534</v>
      </c>
      <c r="AB766" t="s">
        <v>58</v>
      </c>
      <c r="AC766" t="s">
        <v>546</v>
      </c>
      <c r="AD766">
        <v>217.295529253967</v>
      </c>
      <c r="AE766">
        <v>2533768</v>
      </c>
      <c r="AF766">
        <v>99713663</v>
      </c>
      <c r="AH766">
        <v>84.173633663226198</v>
      </c>
      <c r="AI766">
        <v>97.521925025187201</v>
      </c>
      <c r="AK766">
        <v>66.756448010539899</v>
      </c>
      <c r="AM766">
        <v>11502042</v>
      </c>
      <c r="AN766">
        <v>11502042</v>
      </c>
      <c r="AO766">
        <v>1570012</v>
      </c>
      <c r="AP766">
        <v>1183492</v>
      </c>
      <c r="AT766">
        <v>77.578888508467003</v>
      </c>
      <c r="AU766">
        <v>30334149</v>
      </c>
      <c r="AV766">
        <v>109.51652272567701</v>
      </c>
    </row>
    <row r="767" spans="1:48" x14ac:dyDescent="0.2">
      <c r="A767" t="s">
        <v>544</v>
      </c>
      <c r="B767" t="s">
        <v>87</v>
      </c>
      <c r="D767">
        <v>363439</v>
      </c>
      <c r="E767">
        <v>1467242</v>
      </c>
      <c r="G767">
        <v>3325706</v>
      </c>
      <c r="H767">
        <v>-8293020</v>
      </c>
      <c r="I767">
        <v>4.42034458067151</v>
      </c>
      <c r="M767">
        <v>4452415</v>
      </c>
      <c r="N767">
        <v>34145480</v>
      </c>
      <c r="O767">
        <v>112357666</v>
      </c>
      <c r="P767">
        <v>12.308713319124999</v>
      </c>
      <c r="Q767">
        <v>66493</v>
      </c>
      <c r="S767" t="s">
        <v>102</v>
      </c>
      <c r="T767" t="s">
        <v>251</v>
      </c>
      <c r="U767" t="s">
        <v>545</v>
      </c>
      <c r="V767" t="s">
        <v>538</v>
      </c>
      <c r="W767" t="s">
        <v>530</v>
      </c>
      <c r="X767" t="s">
        <v>531</v>
      </c>
      <c r="Y767" t="s">
        <v>539</v>
      </c>
      <c r="Z767" t="s">
        <v>533</v>
      </c>
      <c r="AA767" t="s">
        <v>534</v>
      </c>
      <c r="AB767" t="s">
        <v>58</v>
      </c>
      <c r="AC767" t="s">
        <v>546</v>
      </c>
      <c r="AD767">
        <v>153.74102111286399</v>
      </c>
      <c r="AE767">
        <v>4966596</v>
      </c>
      <c r="AF767">
        <v>107391070</v>
      </c>
      <c r="AG767">
        <v>91144367</v>
      </c>
      <c r="AH767">
        <v>81.119847220749506</v>
      </c>
      <c r="AI767">
        <v>95.579655419328503</v>
      </c>
      <c r="AK767">
        <v>114.463640226324</v>
      </c>
      <c r="AL767">
        <v>337070</v>
      </c>
      <c r="AM767">
        <v>12072674.5</v>
      </c>
      <c r="AN767">
        <v>13829783</v>
      </c>
      <c r="AO767">
        <v>3132464</v>
      </c>
      <c r="AP767">
        <v>3708717</v>
      </c>
      <c r="AQ767">
        <v>9389758</v>
      </c>
      <c r="AR767">
        <v>282842</v>
      </c>
      <c r="AS767">
        <v>20359</v>
      </c>
      <c r="AT767">
        <v>0.12308713319125</v>
      </c>
      <c r="AU767">
        <v>42438500</v>
      </c>
      <c r="AV767">
        <v>142.263784130282</v>
      </c>
    </row>
    <row r="768" spans="1:48" x14ac:dyDescent="0.2">
      <c r="A768" t="s">
        <v>547</v>
      </c>
      <c r="B768" t="s">
        <v>63</v>
      </c>
      <c r="C768">
        <v>6604589.1699999999</v>
      </c>
      <c r="D768">
        <v>0</v>
      </c>
      <c r="E768">
        <v>0</v>
      </c>
      <c r="F768">
        <v>4545116.84</v>
      </c>
      <c r="G768">
        <v>3119817.59</v>
      </c>
      <c r="I768">
        <v>4.2554405189755702</v>
      </c>
      <c r="J768">
        <v>13595336.23</v>
      </c>
      <c r="K768">
        <v>33.202238742747198</v>
      </c>
      <c r="L768">
        <v>76392.36</v>
      </c>
      <c r="M768">
        <v>2108128.2599999998</v>
      </c>
      <c r="N768">
        <v>19207340.420000002</v>
      </c>
      <c r="O768">
        <v>40947046.780000001</v>
      </c>
      <c r="P768">
        <v>37.375630536254299</v>
      </c>
      <c r="Q768">
        <v>535669.19999999995</v>
      </c>
      <c r="R768">
        <v>207801.13</v>
      </c>
      <c r="S768" t="s">
        <v>102</v>
      </c>
      <c r="U768" t="s">
        <v>548</v>
      </c>
      <c r="V768" t="s">
        <v>538</v>
      </c>
      <c r="W768" t="s">
        <v>530</v>
      </c>
      <c r="X768" t="s">
        <v>531</v>
      </c>
      <c r="Y768" t="s">
        <v>539</v>
      </c>
      <c r="Z768" t="s">
        <v>533</v>
      </c>
      <c r="AA768" t="s">
        <v>534</v>
      </c>
      <c r="AB768" t="s">
        <v>58</v>
      </c>
      <c r="AC768" t="s">
        <v>549</v>
      </c>
      <c r="AD768">
        <v>26.3828252620897</v>
      </c>
      <c r="AE768">
        <v>1742477.22</v>
      </c>
      <c r="AF768">
        <v>37427144.43</v>
      </c>
      <c r="AH768">
        <v>51.846260767136101</v>
      </c>
      <c r="AI768">
        <v>91.403769925309305</v>
      </c>
      <c r="AJ768">
        <v>5294743.75</v>
      </c>
      <c r="AK768">
        <v>184.749401978355</v>
      </c>
      <c r="AL768">
        <v>3639037.33</v>
      </c>
      <c r="AM768">
        <v>15304216.92</v>
      </c>
      <c r="AN768">
        <v>15304216.92</v>
      </c>
      <c r="AO768">
        <v>434192.18000000098</v>
      </c>
      <c r="AS768">
        <v>15103.65</v>
      </c>
      <c r="AU768">
        <v>20307403.440000001</v>
      </c>
      <c r="AV768">
        <v>195.33056421317801</v>
      </c>
    </row>
    <row r="769" spans="1:48" x14ac:dyDescent="0.2">
      <c r="A769" t="s">
        <v>550</v>
      </c>
      <c r="B769" t="s">
        <v>63</v>
      </c>
      <c r="C769">
        <v>21613506.41</v>
      </c>
      <c r="D769">
        <v>0</v>
      </c>
      <c r="E769">
        <v>0</v>
      </c>
      <c r="F769">
        <v>7203648.9400000004</v>
      </c>
      <c r="G769">
        <v>8924359.3499999996</v>
      </c>
      <c r="I769">
        <v>5.6000789032948299</v>
      </c>
      <c r="J769">
        <v>31896196.010000002</v>
      </c>
      <c r="K769">
        <v>12.071121867122701</v>
      </c>
      <c r="L769">
        <v>5683177.75</v>
      </c>
      <c r="M769">
        <v>5973877.0499999998</v>
      </c>
      <c r="N769">
        <v>60397142.690000102</v>
      </c>
      <c r="O769">
        <v>264235556.24000001</v>
      </c>
      <c r="P769">
        <v>16.112663869252199</v>
      </c>
      <c r="Q769">
        <v>1255638.81</v>
      </c>
      <c r="R769">
        <v>22850.47</v>
      </c>
      <c r="S769" t="s">
        <v>67</v>
      </c>
      <c r="T769" t="s">
        <v>251</v>
      </c>
      <c r="U769" t="s">
        <v>551</v>
      </c>
      <c r="V769" t="s">
        <v>552</v>
      </c>
      <c r="W769" t="s">
        <v>530</v>
      </c>
      <c r="X769" t="s">
        <v>531</v>
      </c>
      <c r="Y769" t="s">
        <v>553</v>
      </c>
      <c r="Z769" t="s">
        <v>533</v>
      </c>
      <c r="AA769" t="s">
        <v>534</v>
      </c>
      <c r="AB769" t="s">
        <v>58</v>
      </c>
      <c r="AC769" t="s">
        <v>554</v>
      </c>
      <c r="AD769">
        <v>68.463669704021896</v>
      </c>
      <c r="AE769">
        <v>14797399.640000001</v>
      </c>
      <c r="AF769">
        <v>249207064.40000001</v>
      </c>
      <c r="AH769">
        <v>80.043826039026598</v>
      </c>
      <c r="AI769">
        <v>94.312464206615005</v>
      </c>
      <c r="AJ769">
        <v>17976466.969999999</v>
      </c>
      <c r="AK769">
        <v>87.248615607062305</v>
      </c>
      <c r="AL769">
        <v>8039339.7300000004</v>
      </c>
      <c r="AM769">
        <v>42575387</v>
      </c>
      <c r="AN769">
        <v>42575387</v>
      </c>
      <c r="AO769">
        <v>10483356.02</v>
      </c>
      <c r="AR769">
        <v>222901.88</v>
      </c>
      <c r="AS769">
        <v>1638402.34</v>
      </c>
      <c r="AU769">
        <v>65410680.770000003</v>
      </c>
      <c r="AV769">
        <v>94.491081678983093</v>
      </c>
    </row>
    <row r="770" spans="1:48" x14ac:dyDescent="0.2">
      <c r="A770" t="s">
        <v>550</v>
      </c>
      <c r="B770" t="s">
        <v>84</v>
      </c>
      <c r="C770">
        <v>23447132.68</v>
      </c>
      <c r="D770">
        <v>0</v>
      </c>
      <c r="E770">
        <v>0</v>
      </c>
      <c r="F770">
        <v>7114100.3600000003</v>
      </c>
      <c r="G770">
        <v>12031794.91</v>
      </c>
      <c r="I770">
        <v>0.839772746750715</v>
      </c>
      <c r="J770">
        <v>38841759.369999997</v>
      </c>
      <c r="K770">
        <v>14.1977052260692</v>
      </c>
      <c r="L770">
        <v>1133555.82</v>
      </c>
      <c r="M770">
        <v>7190306.8799999999</v>
      </c>
      <c r="N770">
        <v>24677879.059999701</v>
      </c>
      <c r="O770">
        <v>273577727.88999999</v>
      </c>
      <c r="P770">
        <v>16.448509985466899</v>
      </c>
      <c r="Q770">
        <v>1436964.36</v>
      </c>
      <c r="R770">
        <v>71829.929999999993</v>
      </c>
      <c r="S770" t="s">
        <v>67</v>
      </c>
      <c r="T770" t="s">
        <v>251</v>
      </c>
      <c r="U770" t="s">
        <v>551</v>
      </c>
      <c r="V770" t="s">
        <v>552</v>
      </c>
      <c r="W770" t="s">
        <v>530</v>
      </c>
      <c r="X770" t="s">
        <v>531</v>
      </c>
      <c r="Y770" t="s">
        <v>553</v>
      </c>
      <c r="Z770" t="s">
        <v>533</v>
      </c>
      <c r="AA770" t="s">
        <v>534</v>
      </c>
      <c r="AB770" t="s">
        <v>58</v>
      </c>
      <c r="AC770" t="s">
        <v>554</v>
      </c>
      <c r="AD770">
        <v>9.7983460551648598</v>
      </c>
      <c r="AE770">
        <v>2297431.20000005</v>
      </c>
      <c r="AF770">
        <v>271280296.69</v>
      </c>
      <c r="AH770">
        <v>83.125119209790896</v>
      </c>
      <c r="AI770">
        <v>99.160227253249303</v>
      </c>
      <c r="AJ770">
        <v>5194034.4000000497</v>
      </c>
      <c r="AK770">
        <v>32.748550373903299</v>
      </c>
      <c r="AL770">
        <v>8684531.1799999997</v>
      </c>
      <c r="AM770">
        <v>44999459.890000001</v>
      </c>
      <c r="AN770">
        <v>44999459.890000001</v>
      </c>
      <c r="AR770">
        <v>1775838.51</v>
      </c>
      <c r="AS770">
        <v>3658195.91</v>
      </c>
      <c r="AT770">
        <v>79.5686595125498</v>
      </c>
      <c r="AU770">
        <v>41427143.819999903</v>
      </c>
      <c r="AV770">
        <v>54.975506725585703</v>
      </c>
    </row>
    <row r="771" spans="1:48" x14ac:dyDescent="0.2">
      <c r="A771" t="s">
        <v>891</v>
      </c>
      <c r="B771" t="s">
        <v>85</v>
      </c>
      <c r="C771">
        <v>20964004</v>
      </c>
      <c r="H771">
        <v>-34835893</v>
      </c>
      <c r="I771">
        <v>2.0953826304482002</v>
      </c>
      <c r="N771">
        <v>17707590</v>
      </c>
      <c r="O771">
        <v>463090982</v>
      </c>
      <c r="P771">
        <v>24.497413123885899</v>
      </c>
      <c r="S771" t="s">
        <v>102</v>
      </c>
      <c r="U771" t="s">
        <v>892</v>
      </c>
      <c r="V771" t="s">
        <v>538</v>
      </c>
      <c r="W771" t="s">
        <v>530</v>
      </c>
      <c r="X771" t="s">
        <v>531</v>
      </c>
      <c r="Y771" t="s">
        <v>539</v>
      </c>
      <c r="Z771" t="s">
        <v>533</v>
      </c>
      <c r="AA771" t="s">
        <v>534</v>
      </c>
      <c r="AB771" t="s">
        <v>58</v>
      </c>
      <c r="AC771" t="s">
        <v>893</v>
      </c>
      <c r="AD771">
        <v>46.286615858306497</v>
      </c>
      <c r="AE771">
        <v>9703528</v>
      </c>
      <c r="AF771">
        <v>453387454</v>
      </c>
      <c r="AH771">
        <v>77.971161183181906</v>
      </c>
      <c r="AI771">
        <v>97.904617369551801</v>
      </c>
      <c r="AK771">
        <v>14</v>
      </c>
      <c r="AN771">
        <v>113445311</v>
      </c>
      <c r="AO771">
        <v>3073413</v>
      </c>
      <c r="AT771">
        <v>76.224145105892305</v>
      </c>
      <c r="AU771">
        <v>52543483</v>
      </c>
      <c r="AV771">
        <v>42</v>
      </c>
    </row>
    <row r="772" spans="1:48" x14ac:dyDescent="0.2">
      <c r="A772" t="s">
        <v>555</v>
      </c>
      <c r="B772" t="s">
        <v>62</v>
      </c>
      <c r="C772">
        <v>10378334.189999999</v>
      </c>
      <c r="D772">
        <v>3832291.37</v>
      </c>
      <c r="E772">
        <v>4667733.6399999997</v>
      </c>
      <c r="F772">
        <v>2832472.46</v>
      </c>
      <c r="G772">
        <v>5876417.6399999997</v>
      </c>
      <c r="I772">
        <v>0.88691161699999999</v>
      </c>
      <c r="J772">
        <v>43689086.299999997</v>
      </c>
      <c r="K772">
        <v>14.84751458</v>
      </c>
      <c r="L772">
        <v>1114936.74</v>
      </c>
      <c r="M772">
        <v>6174557.5899999999</v>
      </c>
      <c r="N772">
        <v>23969570.039999999</v>
      </c>
      <c r="O772">
        <v>294251849.80000001</v>
      </c>
      <c r="P772">
        <v>12.18648243</v>
      </c>
      <c r="Q772">
        <v>303459.77</v>
      </c>
      <c r="R772">
        <v>2032744.73</v>
      </c>
      <c r="S772" t="s">
        <v>67</v>
      </c>
      <c r="T772" t="s">
        <v>251</v>
      </c>
      <c r="U772" t="s">
        <v>556</v>
      </c>
      <c r="V772" t="s">
        <v>557</v>
      </c>
      <c r="W772" t="s">
        <v>530</v>
      </c>
      <c r="X772" t="s">
        <v>531</v>
      </c>
      <c r="Y772" t="s">
        <v>558</v>
      </c>
      <c r="Z772" t="s">
        <v>533</v>
      </c>
      <c r="AA772" t="s">
        <v>534</v>
      </c>
      <c r="AB772" t="s">
        <v>58</v>
      </c>
      <c r="AC772" t="s">
        <v>559</v>
      </c>
      <c r="AD772">
        <v>25.146172709999998</v>
      </c>
      <c r="AE772">
        <v>2609753.84</v>
      </c>
      <c r="AF772">
        <v>291634390.80000001</v>
      </c>
      <c r="AH772">
        <v>80.539915640000004</v>
      </c>
      <c r="AI772">
        <v>99.110469800000004</v>
      </c>
      <c r="AJ772">
        <v>10019048.609999999</v>
      </c>
      <c r="AK772">
        <v>29.588572159999998</v>
      </c>
      <c r="AL772">
        <v>3952578.91</v>
      </c>
      <c r="AM772">
        <v>35858949.979999997</v>
      </c>
      <c r="AN772">
        <v>35858949.979999997</v>
      </c>
      <c r="AO772">
        <v>285351.44</v>
      </c>
      <c r="AR772">
        <v>3131171.58</v>
      </c>
      <c r="AS772">
        <v>1341277.51</v>
      </c>
      <c r="AT772">
        <v>79.591773381536797</v>
      </c>
      <c r="AU772">
        <v>70787262.590000004</v>
      </c>
      <c r="AV772">
        <v>87.381376619999998</v>
      </c>
    </row>
    <row r="773" spans="1:48" x14ac:dyDescent="0.2">
      <c r="A773" t="s">
        <v>555</v>
      </c>
      <c r="B773" t="s">
        <v>85</v>
      </c>
      <c r="C773">
        <v>10084198</v>
      </c>
      <c r="H773">
        <v>-49395904</v>
      </c>
      <c r="I773">
        <v>2.7237846622300101</v>
      </c>
      <c r="N773">
        <v>31080036</v>
      </c>
      <c r="O773">
        <v>294086207</v>
      </c>
      <c r="P773">
        <v>13.5232598650912</v>
      </c>
      <c r="S773" t="s">
        <v>67</v>
      </c>
      <c r="T773" t="s">
        <v>251</v>
      </c>
      <c r="U773" t="s">
        <v>556</v>
      </c>
      <c r="V773" t="s">
        <v>557</v>
      </c>
      <c r="W773" t="s">
        <v>530</v>
      </c>
      <c r="X773" t="s">
        <v>531</v>
      </c>
      <c r="Y773" t="s">
        <v>558</v>
      </c>
      <c r="Z773" t="s">
        <v>533</v>
      </c>
      <c r="AA773" t="s">
        <v>534</v>
      </c>
      <c r="AB773" t="s">
        <v>58</v>
      </c>
      <c r="AC773" t="s">
        <v>559</v>
      </c>
      <c r="AD773">
        <v>79.433932177848902</v>
      </c>
      <c r="AE773">
        <v>8010275</v>
      </c>
      <c r="AF773">
        <v>286076255</v>
      </c>
      <c r="AH773">
        <v>80.177421581692897</v>
      </c>
      <c r="AI773">
        <v>97.276325169510599</v>
      </c>
      <c r="AK773">
        <v>39</v>
      </c>
      <c r="AN773">
        <v>39770042</v>
      </c>
      <c r="AO773">
        <v>3373807</v>
      </c>
      <c r="AT773">
        <v>79.027680519720406</v>
      </c>
      <c r="AU773">
        <v>80475940</v>
      </c>
      <c r="AV773">
        <v>101</v>
      </c>
    </row>
    <row r="774" spans="1:48" x14ac:dyDescent="0.2">
      <c r="A774" t="s">
        <v>555</v>
      </c>
      <c r="B774" t="s">
        <v>60</v>
      </c>
      <c r="C774">
        <v>13499782</v>
      </c>
      <c r="D774">
        <v>5863596</v>
      </c>
      <c r="E774">
        <v>6139507</v>
      </c>
      <c r="F774">
        <v>6439882</v>
      </c>
      <c r="G774">
        <v>12163193</v>
      </c>
      <c r="H774">
        <v>-23112947</v>
      </c>
      <c r="I774">
        <v>3.4702730972858902</v>
      </c>
      <c r="L774">
        <v>439228</v>
      </c>
      <c r="M774">
        <v>5401352</v>
      </c>
      <c r="N774">
        <v>59078427</v>
      </c>
      <c r="O774">
        <v>302314795</v>
      </c>
      <c r="P774">
        <v>13.068405070946</v>
      </c>
      <c r="Q774">
        <v>269116</v>
      </c>
      <c r="R774">
        <v>1219402</v>
      </c>
      <c r="S774" t="s">
        <v>67</v>
      </c>
      <c r="T774" t="s">
        <v>251</v>
      </c>
      <c r="U774" t="s">
        <v>556</v>
      </c>
      <c r="V774" t="s">
        <v>557</v>
      </c>
      <c r="W774" t="s">
        <v>530</v>
      </c>
      <c r="X774" t="s">
        <v>531</v>
      </c>
      <c r="Y774" t="s">
        <v>558</v>
      </c>
      <c r="Z774" t="s">
        <v>533</v>
      </c>
      <c r="AA774" t="s">
        <v>534</v>
      </c>
      <c r="AB774" t="s">
        <v>58</v>
      </c>
      <c r="AC774" t="s">
        <v>559</v>
      </c>
      <c r="AD774">
        <v>77.713469743437301</v>
      </c>
      <c r="AE774">
        <v>10491149</v>
      </c>
      <c r="AF774">
        <v>291823646</v>
      </c>
      <c r="AG774">
        <v>239214584</v>
      </c>
      <c r="AH774">
        <v>79.127647060740102</v>
      </c>
      <c r="AI774">
        <v>96.529726902714103</v>
      </c>
      <c r="AK774">
        <v>72.880433136662305</v>
      </c>
      <c r="AL774">
        <v>6139314</v>
      </c>
      <c r="AM774">
        <v>49695640</v>
      </c>
      <c r="AN774">
        <v>39507722</v>
      </c>
      <c r="AO774">
        <v>5222857</v>
      </c>
      <c r="AP774">
        <v>5222857</v>
      </c>
      <c r="AQ774">
        <v>6820232</v>
      </c>
      <c r="AR774">
        <v>4417561</v>
      </c>
      <c r="AS774">
        <v>1203489</v>
      </c>
      <c r="AT774">
        <v>80.391462795314197</v>
      </c>
      <c r="AU774">
        <v>82191374</v>
      </c>
      <c r="AV774">
        <v>101.39306751036899</v>
      </c>
    </row>
    <row r="775" spans="1:48" x14ac:dyDescent="0.2">
      <c r="A775" t="s">
        <v>560</v>
      </c>
      <c r="B775" t="s">
        <v>63</v>
      </c>
      <c r="C775">
        <v>952013.67</v>
      </c>
      <c r="D775">
        <v>0</v>
      </c>
      <c r="E775">
        <v>0</v>
      </c>
      <c r="F775">
        <v>269218.34999999998</v>
      </c>
      <c r="G775">
        <v>1481930.12</v>
      </c>
      <c r="J775">
        <v>1797491.61</v>
      </c>
      <c r="K775">
        <v>18.703980034066301</v>
      </c>
      <c r="N775">
        <v>4734461.34</v>
      </c>
      <c r="O775">
        <v>9610209.1999999993</v>
      </c>
      <c r="P775">
        <v>18.298438289980201</v>
      </c>
      <c r="R775">
        <v>241.9</v>
      </c>
      <c r="U775" t="s">
        <v>561</v>
      </c>
      <c r="V775" t="s">
        <v>529</v>
      </c>
      <c r="W775" t="s">
        <v>530</v>
      </c>
      <c r="X775" t="s">
        <v>531</v>
      </c>
      <c r="Y775" t="s">
        <v>532</v>
      </c>
      <c r="Z775" t="s">
        <v>533</v>
      </c>
      <c r="AA775" t="s">
        <v>534</v>
      </c>
      <c r="AB775" t="s">
        <v>58</v>
      </c>
      <c r="AC775" t="s">
        <v>562</v>
      </c>
      <c r="AF775">
        <v>9861076.5899999999</v>
      </c>
      <c r="AH775">
        <v>76.959696673408502</v>
      </c>
      <c r="AI775">
        <v>102.61042589999001</v>
      </c>
      <c r="AK775">
        <v>172.841785259879</v>
      </c>
      <c r="AL775">
        <v>2455.3000000000002</v>
      </c>
      <c r="AM775">
        <v>1758518.2</v>
      </c>
      <c r="AN775">
        <v>1758518.2</v>
      </c>
      <c r="AU775">
        <v>5237888.09</v>
      </c>
      <c r="AV775">
        <v>191.22047123254299</v>
      </c>
    </row>
    <row r="776" spans="1:48" x14ac:dyDescent="0.2">
      <c r="A776" t="s">
        <v>560</v>
      </c>
      <c r="B776" t="s">
        <v>86</v>
      </c>
      <c r="C776">
        <v>371883</v>
      </c>
      <c r="H776">
        <v>-2234239</v>
      </c>
      <c r="I776">
        <v>3.7236071472185999</v>
      </c>
      <c r="N776">
        <v>2614549</v>
      </c>
      <c r="O776">
        <v>9818141</v>
      </c>
      <c r="P776">
        <v>19.141780506105999</v>
      </c>
      <c r="U776" t="s">
        <v>561</v>
      </c>
      <c r="V776" t="s">
        <v>529</v>
      </c>
      <c r="W776" t="s">
        <v>530</v>
      </c>
      <c r="X776" t="s">
        <v>531</v>
      </c>
      <c r="Y776" t="s">
        <v>532</v>
      </c>
      <c r="Z776" t="s">
        <v>533</v>
      </c>
      <c r="AA776" t="s">
        <v>534</v>
      </c>
      <c r="AB776" t="s">
        <v>58</v>
      </c>
      <c r="AC776" t="s">
        <v>562</v>
      </c>
      <c r="AD776">
        <v>98.307532207710494</v>
      </c>
      <c r="AE776">
        <v>365589</v>
      </c>
      <c r="AF776">
        <v>9452553</v>
      </c>
      <c r="AH776">
        <v>77.236077583322597</v>
      </c>
      <c r="AI776">
        <v>96.276403038008894</v>
      </c>
      <c r="AK776">
        <v>99.57496562</v>
      </c>
      <c r="AM776">
        <v>1879367</v>
      </c>
      <c r="AN776">
        <v>1879367</v>
      </c>
      <c r="AO776">
        <v>65299</v>
      </c>
      <c r="AP776">
        <v>65299</v>
      </c>
      <c r="AQ776">
        <v>1372172</v>
      </c>
      <c r="AU776">
        <v>4848788</v>
      </c>
      <c r="AV776">
        <v>184.66584424000001</v>
      </c>
    </row>
    <row r="777" spans="1:48" x14ac:dyDescent="0.2">
      <c r="A777" t="s">
        <v>560</v>
      </c>
      <c r="B777" t="s">
        <v>127</v>
      </c>
      <c r="C777">
        <v>253836</v>
      </c>
      <c r="D777">
        <v>124196</v>
      </c>
      <c r="F777">
        <v>459945</v>
      </c>
      <c r="G777">
        <v>197840</v>
      </c>
      <c r="H777">
        <v>-2700279</v>
      </c>
      <c r="I777">
        <v>3.7319827394032998</v>
      </c>
      <c r="N777">
        <v>3291055</v>
      </c>
      <c r="O777">
        <v>10196403</v>
      </c>
      <c r="P777">
        <v>19.672888566683799</v>
      </c>
      <c r="U777" t="s">
        <v>561</v>
      </c>
      <c r="V777" t="s">
        <v>529</v>
      </c>
      <c r="W777" t="s">
        <v>530</v>
      </c>
      <c r="X777" t="s">
        <v>531</v>
      </c>
      <c r="Y777" t="s">
        <v>532</v>
      </c>
      <c r="Z777" t="s">
        <v>533</v>
      </c>
      <c r="AA777" t="s">
        <v>534</v>
      </c>
      <c r="AB777" t="s">
        <v>58</v>
      </c>
      <c r="AC777" t="s">
        <v>562</v>
      </c>
      <c r="AD777">
        <v>149.91096613561501</v>
      </c>
      <c r="AE777">
        <v>380528</v>
      </c>
      <c r="AF777">
        <v>9815875</v>
      </c>
      <c r="AG777">
        <v>7388983</v>
      </c>
      <c r="AH777">
        <v>72.466564924905398</v>
      </c>
      <c r="AI777">
        <v>96.268017260596693</v>
      </c>
      <c r="AK777">
        <v>120.700375666968</v>
      </c>
      <c r="AM777">
        <v>1503481</v>
      </c>
      <c r="AN777">
        <v>2005927</v>
      </c>
      <c r="AO777">
        <v>12509</v>
      </c>
      <c r="AP777">
        <v>12509</v>
      </c>
      <c r="AQ777">
        <v>-291917</v>
      </c>
      <c r="AR777">
        <v>721500</v>
      </c>
      <c r="AU777">
        <v>5991334</v>
      </c>
      <c r="AV777">
        <v>219.73387395418101</v>
      </c>
    </row>
    <row r="778" spans="1:48" x14ac:dyDescent="0.2">
      <c r="A778" t="s">
        <v>560</v>
      </c>
      <c r="B778" t="s">
        <v>88</v>
      </c>
      <c r="C778">
        <v>271800</v>
      </c>
      <c r="F778">
        <v>333288</v>
      </c>
      <c r="G778">
        <v>2457737</v>
      </c>
      <c r="H778">
        <v>-1372044</v>
      </c>
      <c r="I778">
        <v>0.70165821666449635</v>
      </c>
      <c r="N778">
        <v>3100959</v>
      </c>
      <c r="O778">
        <v>11427216</v>
      </c>
      <c r="P778">
        <v>24.450854871387751</v>
      </c>
      <c r="U778" t="s">
        <v>561</v>
      </c>
      <c r="V778" t="s">
        <v>529</v>
      </c>
      <c r="W778" t="s">
        <v>530</v>
      </c>
      <c r="X778" t="s">
        <v>531</v>
      </c>
      <c r="Y778" t="s">
        <v>532</v>
      </c>
      <c r="Z778" t="s">
        <v>533</v>
      </c>
      <c r="AA778" t="s">
        <v>534</v>
      </c>
      <c r="AB778" t="s">
        <v>89</v>
      </c>
      <c r="AC778" t="s">
        <v>562</v>
      </c>
      <c r="AD778">
        <v>29.499632082413541</v>
      </c>
      <c r="AE778">
        <v>80180</v>
      </c>
      <c r="AF778">
        <v>11347036</v>
      </c>
      <c r="AG778">
        <v>8123373</v>
      </c>
      <c r="AH778">
        <v>71.087944780250936</v>
      </c>
      <c r="AI778">
        <v>99.298341783335502</v>
      </c>
      <c r="AK778">
        <v>98.382100841135994</v>
      </c>
      <c r="AM778">
        <v>2791025</v>
      </c>
      <c r="AN778">
        <v>2794052</v>
      </c>
      <c r="AO778">
        <v>-244313</v>
      </c>
      <c r="AP778">
        <v>-244313</v>
      </c>
      <c r="AQ778">
        <v>-244647</v>
      </c>
      <c r="AU778">
        <v>4473003</v>
      </c>
      <c r="AV778">
        <v>141.912044696077</v>
      </c>
    </row>
    <row r="779" spans="1:48" x14ac:dyDescent="0.2">
      <c r="A779" t="s">
        <v>563</v>
      </c>
      <c r="B779" t="s">
        <v>76</v>
      </c>
      <c r="C779">
        <v>181762</v>
      </c>
      <c r="H779">
        <v>-39405</v>
      </c>
      <c r="I779">
        <v>12.964191599854001</v>
      </c>
      <c r="N779">
        <v>234702</v>
      </c>
      <c r="O779">
        <v>375303</v>
      </c>
      <c r="P779">
        <v>39.286922833017599</v>
      </c>
      <c r="U779" t="s">
        <v>564</v>
      </c>
      <c r="V779" t="s">
        <v>529</v>
      </c>
      <c r="W779" t="s">
        <v>530</v>
      </c>
      <c r="X779" t="s">
        <v>531</v>
      </c>
      <c r="Y779" t="s">
        <v>532</v>
      </c>
      <c r="Z779" t="s">
        <v>533</v>
      </c>
      <c r="AA779" t="s">
        <v>534</v>
      </c>
      <c r="AB779" t="s">
        <v>58</v>
      </c>
      <c r="AC779" t="s">
        <v>565</v>
      </c>
      <c r="AE779">
        <v>48655</v>
      </c>
      <c r="AF779">
        <v>326648</v>
      </c>
      <c r="AH779">
        <v>46.916225023514301</v>
      </c>
      <c r="AI779">
        <v>87.035808400145996</v>
      </c>
      <c r="AK779">
        <v>258.66596458573099</v>
      </c>
      <c r="AM779">
        <v>147445</v>
      </c>
      <c r="AN779">
        <v>147445</v>
      </c>
      <c r="AO779">
        <v>1831</v>
      </c>
      <c r="AP779">
        <v>1831</v>
      </c>
      <c r="AU779">
        <v>274107</v>
      </c>
      <c r="AV779">
        <v>302.094364575935</v>
      </c>
    </row>
    <row r="780" spans="1:48" x14ac:dyDescent="0.2">
      <c r="A780" t="s">
        <v>563</v>
      </c>
      <c r="B780" t="s">
        <v>87</v>
      </c>
      <c r="C780">
        <v>165302</v>
      </c>
      <c r="F780">
        <v>206672</v>
      </c>
      <c r="G780">
        <v>4000</v>
      </c>
      <c r="H780">
        <v>12912</v>
      </c>
      <c r="I780">
        <v>9.0716232614113004</v>
      </c>
      <c r="N780">
        <v>742128</v>
      </c>
      <c r="O780">
        <v>599121</v>
      </c>
      <c r="P780">
        <v>39.442783678088396</v>
      </c>
      <c r="U780" t="s">
        <v>564</v>
      </c>
      <c r="V780" t="s">
        <v>529</v>
      </c>
      <c r="W780" t="s">
        <v>530</v>
      </c>
      <c r="X780" t="s">
        <v>531</v>
      </c>
      <c r="Y780" t="s">
        <v>532</v>
      </c>
      <c r="Z780" t="s">
        <v>533</v>
      </c>
      <c r="AA780" t="s">
        <v>534</v>
      </c>
      <c r="AB780" t="s">
        <v>58</v>
      </c>
      <c r="AC780" t="s">
        <v>565</v>
      </c>
      <c r="AD780">
        <v>32.879215012522501</v>
      </c>
      <c r="AE780">
        <v>54350</v>
      </c>
      <c r="AF780">
        <v>511398</v>
      </c>
      <c r="AG780">
        <v>152205</v>
      </c>
      <c r="AH780">
        <v>25.4047179117407</v>
      </c>
      <c r="AI780">
        <v>85.358049542579906</v>
      </c>
      <c r="AK780">
        <v>522.42300517405204</v>
      </c>
      <c r="AM780">
        <v>210672</v>
      </c>
      <c r="AN780">
        <v>236310</v>
      </c>
      <c r="AO780">
        <v>12052</v>
      </c>
      <c r="AP780">
        <v>12052</v>
      </c>
      <c r="AQ780">
        <v>59387</v>
      </c>
      <c r="AU780">
        <v>729216</v>
      </c>
      <c r="AV780">
        <v>513.33356798423097</v>
      </c>
    </row>
    <row r="781" spans="1:48" x14ac:dyDescent="0.2">
      <c r="A781" t="s">
        <v>563</v>
      </c>
      <c r="B781" t="s">
        <v>88</v>
      </c>
      <c r="C781">
        <v>48000</v>
      </c>
      <c r="F781">
        <v>42200</v>
      </c>
      <c r="H781">
        <v>12912</v>
      </c>
      <c r="I781">
        <v>13.514298046560469</v>
      </c>
      <c r="N781">
        <v>597086</v>
      </c>
      <c r="O781">
        <v>396173</v>
      </c>
      <c r="P781">
        <v>10.65191216968344</v>
      </c>
      <c r="U781" t="s">
        <v>564</v>
      </c>
      <c r="V781" t="s">
        <v>529</v>
      </c>
      <c r="W781" t="s">
        <v>530</v>
      </c>
      <c r="X781" t="s">
        <v>531</v>
      </c>
      <c r="Y781" t="s">
        <v>532</v>
      </c>
      <c r="Z781" t="s">
        <v>533</v>
      </c>
      <c r="AA781" t="s">
        <v>534</v>
      </c>
      <c r="AB781" t="s">
        <v>89</v>
      </c>
      <c r="AC781" t="s">
        <v>565</v>
      </c>
      <c r="AD781">
        <v>111.5416666666667</v>
      </c>
      <c r="AE781">
        <v>53540</v>
      </c>
      <c r="AF781">
        <v>342633</v>
      </c>
      <c r="AG781">
        <v>176069</v>
      </c>
      <c r="AH781">
        <v>44.442453170710777</v>
      </c>
      <c r="AI781">
        <v>86.485701953439531</v>
      </c>
      <c r="AK781">
        <v>627.35043034383705</v>
      </c>
      <c r="AM781">
        <v>42200</v>
      </c>
      <c r="AN781">
        <v>42200</v>
      </c>
      <c r="AO781">
        <v>0</v>
      </c>
      <c r="AP781">
        <v>0</v>
      </c>
      <c r="AQ781">
        <v>13540</v>
      </c>
      <c r="AU781">
        <v>584174</v>
      </c>
      <c r="AV781">
        <v>613.78396126467703</v>
      </c>
    </row>
    <row r="782" spans="1:48" x14ac:dyDescent="0.2">
      <c r="A782" t="s">
        <v>566</v>
      </c>
      <c r="B782" t="s">
        <v>63</v>
      </c>
      <c r="C782">
        <v>9767608.1999999993</v>
      </c>
      <c r="D782">
        <v>0</v>
      </c>
      <c r="E782">
        <v>0</v>
      </c>
      <c r="F782">
        <v>5954034.2400000002</v>
      </c>
      <c r="G782">
        <v>5444825.4299999997</v>
      </c>
      <c r="I782">
        <v>16.268403521134601</v>
      </c>
      <c r="J782">
        <v>22660847.309999999</v>
      </c>
      <c r="K782">
        <v>46.117032748375202</v>
      </c>
      <c r="L782">
        <v>176587.27</v>
      </c>
      <c r="M782">
        <v>1800995.52</v>
      </c>
      <c r="N782">
        <v>23903918.789999999</v>
      </c>
      <c r="O782">
        <v>49137695.899999999</v>
      </c>
      <c r="P782">
        <v>67.624735432497104</v>
      </c>
      <c r="Q782">
        <v>4354847.87</v>
      </c>
      <c r="R782">
        <v>2301.5700000000002</v>
      </c>
      <c r="S782" t="s">
        <v>85</v>
      </c>
      <c r="T782" t="s">
        <v>251</v>
      </c>
      <c r="U782" t="s">
        <v>567</v>
      </c>
      <c r="V782" t="s">
        <v>557</v>
      </c>
      <c r="W782" t="s">
        <v>530</v>
      </c>
      <c r="X782" t="s">
        <v>531</v>
      </c>
      <c r="Y782" t="s">
        <v>558</v>
      </c>
      <c r="Z782" t="s">
        <v>533</v>
      </c>
      <c r="AA782" t="s">
        <v>534</v>
      </c>
      <c r="AB782" t="s">
        <v>58</v>
      </c>
      <c r="AC782" t="s">
        <v>568</v>
      </c>
      <c r="AD782">
        <v>81.841106710238407</v>
      </c>
      <c r="AE782">
        <v>7993918.6500000004</v>
      </c>
      <c r="AF782">
        <v>40916010.890000001</v>
      </c>
      <c r="AH782">
        <v>29.391190989889299</v>
      </c>
      <c r="AI782">
        <v>83.268069738695303</v>
      </c>
      <c r="AJ782">
        <v>10317398.83</v>
      </c>
      <c r="AK782">
        <v>210.318908838281</v>
      </c>
      <c r="AL782">
        <v>5376088.5099999998</v>
      </c>
      <c r="AM782">
        <v>33229236.850000001</v>
      </c>
      <c r="AN782">
        <v>33229236.850000001</v>
      </c>
      <c r="AO782">
        <v>4742581.3599999901</v>
      </c>
      <c r="AR782">
        <v>291630.2</v>
      </c>
      <c r="AS782">
        <v>2486978.4</v>
      </c>
      <c r="AU782">
        <v>26493766.710000001</v>
      </c>
      <c r="AV782">
        <v>233.10571602988401</v>
      </c>
    </row>
    <row r="783" spans="1:48" x14ac:dyDescent="0.2">
      <c r="A783" t="s">
        <v>566</v>
      </c>
      <c r="B783" t="s">
        <v>84</v>
      </c>
      <c r="C783">
        <v>10214620.140000001</v>
      </c>
      <c r="D783">
        <v>0</v>
      </c>
      <c r="E783">
        <v>0</v>
      </c>
      <c r="F783">
        <v>4491305.18</v>
      </c>
      <c r="G783">
        <v>4540951.38</v>
      </c>
      <c r="H783">
        <v>10127082.24</v>
      </c>
      <c r="I783">
        <v>12.5714893170569</v>
      </c>
      <c r="J783">
        <v>20473061.940000001</v>
      </c>
      <c r="K783">
        <v>45.889075443279403</v>
      </c>
      <c r="L783">
        <v>637904.4</v>
      </c>
      <c r="M783">
        <v>1895973.74</v>
      </c>
      <c r="N783">
        <v>26204035.789999899</v>
      </c>
      <c r="O783">
        <v>44614239.32</v>
      </c>
      <c r="P783">
        <v>63.234660973706397</v>
      </c>
      <c r="Q783">
        <v>3801160.55</v>
      </c>
      <c r="R783">
        <v>107</v>
      </c>
      <c r="S783" t="s">
        <v>85</v>
      </c>
      <c r="T783" t="s">
        <v>251</v>
      </c>
      <c r="U783" t="s">
        <v>567</v>
      </c>
      <c r="V783" t="s">
        <v>557</v>
      </c>
      <c r="W783" t="s">
        <v>530</v>
      </c>
      <c r="X783" t="s">
        <v>531</v>
      </c>
      <c r="Y783" t="s">
        <v>558</v>
      </c>
      <c r="Z783" t="s">
        <v>533</v>
      </c>
      <c r="AA783" t="s">
        <v>534</v>
      </c>
      <c r="AB783" t="s">
        <v>58</v>
      </c>
      <c r="AC783" t="s">
        <v>568</v>
      </c>
      <c r="AD783">
        <v>54.908300584146801</v>
      </c>
      <c r="AE783">
        <v>5608674.3300000001</v>
      </c>
      <c r="AF783">
        <v>38871230.939999998</v>
      </c>
      <c r="AH783">
        <v>37.434695165839301</v>
      </c>
      <c r="AI783">
        <v>87.127409393203607</v>
      </c>
      <c r="AJ783">
        <v>7475581.7999999998</v>
      </c>
      <c r="AK783">
        <v>242.684696529447</v>
      </c>
      <c r="AL783">
        <v>5053249.66</v>
      </c>
      <c r="AM783">
        <v>28211662.98</v>
      </c>
      <c r="AN783">
        <v>28211662.98</v>
      </c>
      <c r="AO783">
        <v>3884860.11</v>
      </c>
      <c r="AR783">
        <v>1165498.1100000001</v>
      </c>
      <c r="AS783">
        <v>1107574.1499999999</v>
      </c>
      <c r="AU783">
        <v>16076953.550000001</v>
      </c>
      <c r="AV783">
        <v>148.89426287872499</v>
      </c>
    </row>
    <row r="784" spans="1:48" x14ac:dyDescent="0.2">
      <c r="A784" t="s">
        <v>566</v>
      </c>
      <c r="B784" t="s">
        <v>62</v>
      </c>
      <c r="C784">
        <v>5443121.0800000001</v>
      </c>
      <c r="D784">
        <v>690985.32</v>
      </c>
      <c r="E784">
        <v>193648</v>
      </c>
      <c r="F784">
        <v>5529572.54</v>
      </c>
      <c r="G784">
        <v>3900800.02</v>
      </c>
      <c r="H784">
        <v>9239878.4900000002</v>
      </c>
      <c r="I784">
        <v>9.336934157</v>
      </c>
      <c r="J784">
        <v>17082923.280000001</v>
      </c>
      <c r="K784">
        <v>43.084381950000001</v>
      </c>
      <c r="L784">
        <v>955305.86</v>
      </c>
      <c r="M784">
        <v>4207474.9000000004</v>
      </c>
      <c r="N784">
        <v>25214165.84</v>
      </c>
      <c r="O784">
        <v>39649920.710000001</v>
      </c>
      <c r="P784">
        <v>65.375036710000003</v>
      </c>
      <c r="Q784">
        <v>3552862.25</v>
      </c>
      <c r="S784" t="s">
        <v>85</v>
      </c>
      <c r="T784" t="s">
        <v>251</v>
      </c>
      <c r="U784" t="s">
        <v>567</v>
      </c>
      <c r="V784" t="s">
        <v>557</v>
      </c>
      <c r="W784" t="s">
        <v>530</v>
      </c>
      <c r="X784" t="s">
        <v>531</v>
      </c>
      <c r="Y784" t="s">
        <v>558</v>
      </c>
      <c r="Z784" t="s">
        <v>533</v>
      </c>
      <c r="AA784" t="s">
        <v>534</v>
      </c>
      <c r="AB784" t="s">
        <v>58</v>
      </c>
      <c r="AC784" t="s">
        <v>568</v>
      </c>
      <c r="AD784">
        <v>68.014048110000004</v>
      </c>
      <c r="AE784">
        <v>3702086.99</v>
      </c>
      <c r="AF784">
        <v>35706558.960000001</v>
      </c>
      <c r="AH784">
        <v>43.726459650000002</v>
      </c>
      <c r="AI784">
        <v>90.054553249999998</v>
      </c>
      <c r="AJ784">
        <v>5321657.3099999996</v>
      </c>
      <c r="AK784">
        <v>254.21379060000001</v>
      </c>
      <c r="AL784">
        <v>6184937.0499999998</v>
      </c>
      <c r="AM784">
        <v>25921150.219999999</v>
      </c>
      <c r="AN784">
        <v>25921150.219999999</v>
      </c>
      <c r="AO784">
        <v>616309.91</v>
      </c>
      <c r="AR784">
        <v>137804</v>
      </c>
      <c r="AS784">
        <v>567760.28</v>
      </c>
      <c r="AU784">
        <v>15974287.35</v>
      </c>
      <c r="AV784">
        <v>161.0556607</v>
      </c>
    </row>
    <row r="785" spans="1:48" x14ac:dyDescent="0.2">
      <c r="A785" t="s">
        <v>566</v>
      </c>
      <c r="B785" t="s">
        <v>86</v>
      </c>
      <c r="S785" t="s">
        <v>85</v>
      </c>
      <c r="T785" t="s">
        <v>251</v>
      </c>
      <c r="U785" t="s">
        <v>567</v>
      </c>
      <c r="V785" t="s">
        <v>557</v>
      </c>
      <c r="W785" t="s">
        <v>530</v>
      </c>
      <c r="X785" t="s">
        <v>531</v>
      </c>
      <c r="Y785" t="s">
        <v>558</v>
      </c>
      <c r="Z785" t="s">
        <v>533</v>
      </c>
      <c r="AA785" t="s">
        <v>534</v>
      </c>
      <c r="AB785" t="s">
        <v>58</v>
      </c>
      <c r="AC785" t="s">
        <v>568</v>
      </c>
      <c r="AT785">
        <v>77.152370122214705</v>
      </c>
    </row>
    <row r="786" spans="1:48" x14ac:dyDescent="0.2">
      <c r="A786" t="s">
        <v>566</v>
      </c>
      <c r="B786" t="s">
        <v>60</v>
      </c>
      <c r="C786">
        <v>11005102</v>
      </c>
      <c r="D786">
        <v>1153982</v>
      </c>
      <c r="E786">
        <v>0</v>
      </c>
      <c r="F786">
        <v>7534739</v>
      </c>
      <c r="G786">
        <v>3432064</v>
      </c>
      <c r="H786">
        <v>5544801</v>
      </c>
      <c r="I786">
        <v>3.8454492436762502</v>
      </c>
      <c r="L786">
        <v>183256</v>
      </c>
      <c r="M786">
        <v>4020846</v>
      </c>
      <c r="N786">
        <v>15498638</v>
      </c>
      <c r="O786">
        <v>98495254</v>
      </c>
      <c r="P786">
        <v>26.3993552420302</v>
      </c>
      <c r="Q786">
        <v>2579243</v>
      </c>
      <c r="R786">
        <v>582886</v>
      </c>
      <c r="S786" t="s">
        <v>85</v>
      </c>
      <c r="T786" t="s">
        <v>251</v>
      </c>
      <c r="U786" t="s">
        <v>567</v>
      </c>
      <c r="V786" t="s">
        <v>557</v>
      </c>
      <c r="W786" t="s">
        <v>530</v>
      </c>
      <c r="X786" t="s">
        <v>531</v>
      </c>
      <c r="Y786" t="s">
        <v>558</v>
      </c>
      <c r="Z786" t="s">
        <v>533</v>
      </c>
      <c r="AA786" t="s">
        <v>534</v>
      </c>
      <c r="AB786" t="s">
        <v>58</v>
      </c>
      <c r="AC786" t="s">
        <v>568</v>
      </c>
      <c r="AD786">
        <v>34.4166278513366</v>
      </c>
      <c r="AE786">
        <v>3787585</v>
      </c>
      <c r="AF786">
        <v>94707665</v>
      </c>
      <c r="AG786">
        <v>77084361</v>
      </c>
      <c r="AH786">
        <v>78.262005395711796</v>
      </c>
      <c r="AI786">
        <v>96.154546695214407</v>
      </c>
      <c r="AK786">
        <v>58.912968448752302</v>
      </c>
      <c r="AL786">
        <v>7262790</v>
      </c>
      <c r="AM786">
        <v>32574560</v>
      </c>
      <c r="AN786">
        <v>26002112</v>
      </c>
      <c r="AO786">
        <v>966412</v>
      </c>
      <c r="AP786">
        <v>966412</v>
      </c>
      <c r="AQ786">
        <v>2755987</v>
      </c>
      <c r="AR786">
        <v>1256854</v>
      </c>
      <c r="AS786">
        <v>4567900</v>
      </c>
      <c r="AT786">
        <v>79.439631449450403</v>
      </c>
      <c r="AU786">
        <v>9953837</v>
      </c>
      <c r="AV786">
        <v>37.836233424190098</v>
      </c>
    </row>
    <row r="787" spans="1:48" x14ac:dyDescent="0.2">
      <c r="A787" t="s">
        <v>566</v>
      </c>
      <c r="B787" t="s">
        <v>87</v>
      </c>
      <c r="C787">
        <v>12836772</v>
      </c>
      <c r="D787">
        <v>4252940</v>
      </c>
      <c r="E787">
        <v>0</v>
      </c>
      <c r="F787">
        <v>11946079</v>
      </c>
      <c r="G787">
        <v>2925563</v>
      </c>
      <c r="H787">
        <v>154678</v>
      </c>
      <c r="I787">
        <v>5.5394099099088603</v>
      </c>
      <c r="L787">
        <v>1022180</v>
      </c>
      <c r="M787">
        <v>1686735</v>
      </c>
      <c r="N787">
        <v>30632298</v>
      </c>
      <c r="O787">
        <v>103385976</v>
      </c>
      <c r="P787">
        <v>26.9732115311268</v>
      </c>
      <c r="Q787">
        <v>2236317</v>
      </c>
      <c r="R787">
        <v>1394477</v>
      </c>
      <c r="S787" t="s">
        <v>85</v>
      </c>
      <c r="T787" t="s">
        <v>251</v>
      </c>
      <c r="U787" t="s">
        <v>567</v>
      </c>
      <c r="V787" t="s">
        <v>557</v>
      </c>
      <c r="W787" t="s">
        <v>530</v>
      </c>
      <c r="X787" t="s">
        <v>531</v>
      </c>
      <c r="Y787" t="s">
        <v>558</v>
      </c>
      <c r="Z787" t="s">
        <v>533</v>
      </c>
      <c r="AA787" t="s">
        <v>534</v>
      </c>
      <c r="AB787" t="s">
        <v>58</v>
      </c>
      <c r="AC787" t="s">
        <v>568</v>
      </c>
      <c r="AD787">
        <v>44.613809453030697</v>
      </c>
      <c r="AE787">
        <v>5726973</v>
      </c>
      <c r="AF787">
        <v>97659003</v>
      </c>
      <c r="AG787">
        <v>76160185</v>
      </c>
      <c r="AH787">
        <v>73.665876114570906</v>
      </c>
      <c r="AI787">
        <v>94.460590090091102</v>
      </c>
      <c r="AK787">
        <v>112.919720058989</v>
      </c>
      <c r="AL787">
        <v>6522925</v>
      </c>
      <c r="AM787">
        <v>39792485</v>
      </c>
      <c r="AN787">
        <v>27886518</v>
      </c>
      <c r="AO787">
        <v>1897785</v>
      </c>
      <c r="AP787">
        <v>1897785</v>
      </c>
      <c r="AQ787">
        <v>5747686</v>
      </c>
      <c r="AR787">
        <v>2474690</v>
      </c>
      <c r="AS787">
        <v>5330579</v>
      </c>
      <c r="AT787">
        <v>80.324933165798896</v>
      </c>
      <c r="AU787">
        <v>30477620</v>
      </c>
      <c r="AV787">
        <v>112.349531153825</v>
      </c>
    </row>
    <row r="788" spans="1:48" x14ac:dyDescent="0.2">
      <c r="A788" t="s">
        <v>569</v>
      </c>
      <c r="B788" t="s">
        <v>63</v>
      </c>
      <c r="C788">
        <v>120472.77</v>
      </c>
      <c r="D788">
        <v>0</v>
      </c>
      <c r="E788">
        <v>0</v>
      </c>
      <c r="F788">
        <v>14276.34</v>
      </c>
      <c r="G788">
        <v>6500</v>
      </c>
      <c r="I788">
        <v>16.591339561329001</v>
      </c>
      <c r="J788">
        <v>1941476.91</v>
      </c>
      <c r="K788">
        <v>26.381514142446601</v>
      </c>
      <c r="L788">
        <v>356890.53</v>
      </c>
      <c r="M788">
        <v>200952.66</v>
      </c>
      <c r="N788">
        <v>7146495.2300000004</v>
      </c>
      <c r="O788">
        <v>7359232.2999999998</v>
      </c>
      <c r="P788">
        <v>88.167651672036499</v>
      </c>
      <c r="Q788">
        <v>348175.81</v>
      </c>
      <c r="T788" t="s">
        <v>251</v>
      </c>
      <c r="U788" t="s">
        <v>570</v>
      </c>
      <c r="V788" t="s">
        <v>557</v>
      </c>
      <c r="W788" t="s">
        <v>530</v>
      </c>
      <c r="X788" t="s">
        <v>531</v>
      </c>
      <c r="Y788" t="s">
        <v>558</v>
      </c>
      <c r="Z788" t="s">
        <v>533</v>
      </c>
      <c r="AA788" t="s">
        <v>534</v>
      </c>
      <c r="AB788" t="s">
        <v>58</v>
      </c>
      <c r="AC788" t="s">
        <v>571</v>
      </c>
      <c r="AD788">
        <v>1013.50306795469</v>
      </c>
      <c r="AE788">
        <v>1220995.22</v>
      </c>
      <c r="AF788">
        <v>6138237.0800000001</v>
      </c>
      <c r="AH788">
        <v>35.059196595818797</v>
      </c>
      <c r="AI788">
        <v>83.408660438671006</v>
      </c>
      <c r="AJ788">
        <v>2885729.32</v>
      </c>
      <c r="AK788">
        <v>419.13309135332401</v>
      </c>
      <c r="AL788">
        <v>4839954.08</v>
      </c>
      <c r="AM788">
        <v>6488462.2999999998</v>
      </c>
      <c r="AN788">
        <v>6488462.2999999998</v>
      </c>
      <c r="AO788">
        <v>1150168.93</v>
      </c>
      <c r="AU788">
        <v>7645363.4199999999</v>
      </c>
      <c r="AV788">
        <v>448.39109264251499</v>
      </c>
    </row>
    <row r="789" spans="1:48" x14ac:dyDescent="0.2">
      <c r="A789" t="s">
        <v>569</v>
      </c>
      <c r="B789" t="s">
        <v>88</v>
      </c>
      <c r="C789">
        <v>20000</v>
      </c>
      <c r="D789">
        <v>0</v>
      </c>
      <c r="E789">
        <v>240000</v>
      </c>
      <c r="F789">
        <v>1312448</v>
      </c>
      <c r="G789">
        <v>0</v>
      </c>
      <c r="H789">
        <v>3765479</v>
      </c>
      <c r="I789">
        <v>3.102761796903827</v>
      </c>
      <c r="L789">
        <v>21000</v>
      </c>
      <c r="M789">
        <v>4628517</v>
      </c>
      <c r="N789">
        <v>15338613</v>
      </c>
      <c r="O789">
        <v>18152602</v>
      </c>
      <c r="P789">
        <v>67.796991307361893</v>
      </c>
      <c r="Q789">
        <v>200000</v>
      </c>
      <c r="R789">
        <v>62000</v>
      </c>
      <c r="T789" t="s">
        <v>251</v>
      </c>
      <c r="U789" t="s">
        <v>570</v>
      </c>
      <c r="V789" t="s">
        <v>557</v>
      </c>
      <c r="W789" t="s">
        <v>530</v>
      </c>
      <c r="X789" t="s">
        <v>531</v>
      </c>
      <c r="Y789" t="s">
        <v>558</v>
      </c>
      <c r="Z789" t="s">
        <v>533</v>
      </c>
      <c r="AA789" t="s">
        <v>534</v>
      </c>
      <c r="AB789" t="s">
        <v>89</v>
      </c>
      <c r="AC789" t="s">
        <v>571</v>
      </c>
      <c r="AD789">
        <v>2816.16</v>
      </c>
      <c r="AE789">
        <v>563232</v>
      </c>
      <c r="AF789">
        <v>17589370</v>
      </c>
      <c r="AG789">
        <v>10734761</v>
      </c>
      <c r="AH789">
        <v>59.136210885910458</v>
      </c>
      <c r="AI789">
        <v>96.897238203096165</v>
      </c>
      <c r="AK789">
        <v>313.93396579866101</v>
      </c>
      <c r="AL789">
        <v>4755693</v>
      </c>
      <c r="AM789">
        <v>11584958</v>
      </c>
      <c r="AN789">
        <v>12306918</v>
      </c>
      <c r="AO789">
        <v>465232</v>
      </c>
      <c r="AP789">
        <v>465232</v>
      </c>
      <c r="AQ789">
        <v>329544</v>
      </c>
      <c r="AR789">
        <v>135300</v>
      </c>
      <c r="AS789">
        <v>230000</v>
      </c>
      <c r="AU789">
        <v>11573134</v>
      </c>
      <c r="AV789">
        <v>236.86625729062499</v>
      </c>
    </row>
    <row r="790" spans="1:48" x14ac:dyDescent="0.2">
      <c r="A790" t="s">
        <v>572</v>
      </c>
      <c r="B790" t="s">
        <v>95</v>
      </c>
      <c r="C790">
        <v>1521636</v>
      </c>
      <c r="D790">
        <v>233220</v>
      </c>
      <c r="E790">
        <v>108675</v>
      </c>
      <c r="F790">
        <v>1788333</v>
      </c>
      <c r="G790">
        <v>998875</v>
      </c>
      <c r="H790">
        <v>-834368</v>
      </c>
      <c r="I790">
        <v>13.574596156468001</v>
      </c>
      <c r="L790">
        <v>832794</v>
      </c>
      <c r="M790">
        <v>148454</v>
      </c>
      <c r="N790">
        <v>4070570</v>
      </c>
      <c r="O790">
        <v>13642660</v>
      </c>
      <c r="P790">
        <v>23.618487890191499</v>
      </c>
      <c r="Q790">
        <v>126454</v>
      </c>
      <c r="R790">
        <v>433718</v>
      </c>
      <c r="S790" t="s">
        <v>102</v>
      </c>
      <c r="T790" t="s">
        <v>251</v>
      </c>
      <c r="U790" t="s">
        <v>573</v>
      </c>
      <c r="V790" t="s">
        <v>538</v>
      </c>
      <c r="W790" t="s">
        <v>530</v>
      </c>
      <c r="X790" t="s">
        <v>531</v>
      </c>
      <c r="Y790" t="s">
        <v>539</v>
      </c>
      <c r="Z790" t="s">
        <v>533</v>
      </c>
      <c r="AA790" t="s">
        <v>534</v>
      </c>
      <c r="AB790" t="s">
        <v>58</v>
      </c>
      <c r="AC790" t="s">
        <v>574</v>
      </c>
      <c r="AD790">
        <v>121.70689967903</v>
      </c>
      <c r="AE790">
        <v>1851936</v>
      </c>
      <c r="AF790">
        <v>11790725</v>
      </c>
      <c r="AG790">
        <v>9187462</v>
      </c>
      <c r="AH790">
        <v>67.343626536174</v>
      </c>
      <c r="AI790">
        <v>86.425411173480796</v>
      </c>
      <c r="AK790">
        <v>124.284571135363</v>
      </c>
      <c r="AL790">
        <v>149579</v>
      </c>
      <c r="AM790">
        <v>5579855</v>
      </c>
      <c r="AN790">
        <v>3222190</v>
      </c>
      <c r="AO790">
        <v>645831</v>
      </c>
      <c r="AP790">
        <v>645831</v>
      </c>
      <c r="AQ790">
        <v>2624701</v>
      </c>
      <c r="AR790">
        <v>248866</v>
      </c>
      <c r="AS790">
        <v>510887</v>
      </c>
      <c r="AT790">
        <v>81.122948747892394</v>
      </c>
      <c r="AU790">
        <v>4904938</v>
      </c>
      <c r="AV790">
        <v>149.759890083095</v>
      </c>
    </row>
    <row r="791" spans="1:48" x14ac:dyDescent="0.2">
      <c r="A791" t="s">
        <v>572</v>
      </c>
      <c r="B791" t="s">
        <v>87</v>
      </c>
      <c r="C791">
        <v>3639832</v>
      </c>
      <c r="D791">
        <v>29224</v>
      </c>
      <c r="E791">
        <v>0</v>
      </c>
      <c r="F791">
        <v>1210731</v>
      </c>
      <c r="G791">
        <v>5567371</v>
      </c>
      <c r="H791">
        <v>656752</v>
      </c>
      <c r="I791">
        <v>14.4934812120591</v>
      </c>
      <c r="L791">
        <v>165756</v>
      </c>
      <c r="M791">
        <v>17637</v>
      </c>
      <c r="N791">
        <v>7857402</v>
      </c>
      <c r="O791">
        <v>15225990</v>
      </c>
      <c r="P791">
        <v>33.112881329883997</v>
      </c>
      <c r="Q791">
        <v>153549</v>
      </c>
      <c r="R791">
        <v>0</v>
      </c>
      <c r="S791" t="s">
        <v>102</v>
      </c>
      <c r="T791" t="s">
        <v>251</v>
      </c>
      <c r="U791" t="s">
        <v>573</v>
      </c>
      <c r="V791" t="s">
        <v>538</v>
      </c>
      <c r="W791" t="s">
        <v>530</v>
      </c>
      <c r="X791" t="s">
        <v>531</v>
      </c>
      <c r="Y791" t="s">
        <v>539</v>
      </c>
      <c r="Z791" t="s">
        <v>533</v>
      </c>
      <c r="AA791" t="s">
        <v>534</v>
      </c>
      <c r="AB791" t="s">
        <v>58</v>
      </c>
      <c r="AC791" t="s">
        <v>574</v>
      </c>
      <c r="AD791">
        <v>60.628512524753901</v>
      </c>
      <c r="AE791">
        <v>2206776</v>
      </c>
      <c r="AF791">
        <v>13019215</v>
      </c>
      <c r="AG791">
        <v>9908594</v>
      </c>
      <c r="AH791">
        <v>65.076845577857299</v>
      </c>
      <c r="AI791">
        <v>85.506525355658297</v>
      </c>
      <c r="AK791">
        <v>217.268454357655</v>
      </c>
      <c r="AL791">
        <v>0</v>
      </c>
      <c r="AM791">
        <v>7181979</v>
      </c>
      <c r="AN791">
        <v>5041764</v>
      </c>
      <c r="AO791">
        <v>1031075</v>
      </c>
      <c r="AP791">
        <v>1031075</v>
      </c>
      <c r="AQ791">
        <v>761887</v>
      </c>
      <c r="AR791">
        <v>37711</v>
      </c>
      <c r="AS791">
        <v>0</v>
      </c>
      <c r="AT791">
        <v>75.012226818783802</v>
      </c>
      <c r="AU791">
        <v>7200650</v>
      </c>
      <c r="AV791">
        <v>199.10831797462399</v>
      </c>
    </row>
    <row r="792" spans="1:48" x14ac:dyDescent="0.2">
      <c r="A792" t="s">
        <v>575</v>
      </c>
      <c r="B792" t="s">
        <v>102</v>
      </c>
      <c r="C792">
        <v>4113338.48</v>
      </c>
      <c r="D792">
        <v>0</v>
      </c>
      <c r="E792">
        <v>0</v>
      </c>
      <c r="F792">
        <v>184749.11</v>
      </c>
      <c r="G792">
        <v>39000</v>
      </c>
      <c r="J792">
        <v>6425845.0499999998</v>
      </c>
      <c r="K792">
        <v>95.933605876540597</v>
      </c>
      <c r="L792">
        <v>2090771.38</v>
      </c>
      <c r="M792">
        <v>29927.74</v>
      </c>
      <c r="O792">
        <v>6698221.1200000001</v>
      </c>
      <c r="P792">
        <v>40.501740259061499</v>
      </c>
      <c r="Q792">
        <v>18498.79</v>
      </c>
      <c r="T792" t="s">
        <v>251</v>
      </c>
      <c r="U792" t="s">
        <v>576</v>
      </c>
      <c r="V792" t="s">
        <v>538</v>
      </c>
      <c r="W792" t="s">
        <v>530</v>
      </c>
      <c r="X792" t="s">
        <v>531</v>
      </c>
      <c r="Y792" t="s">
        <v>539</v>
      </c>
      <c r="Z792" t="s">
        <v>533</v>
      </c>
      <c r="AA792" t="s">
        <v>534</v>
      </c>
      <c r="AB792" t="s">
        <v>58</v>
      </c>
      <c r="AC792" t="s">
        <v>577</v>
      </c>
      <c r="AF792">
        <v>11188351.109999999</v>
      </c>
      <c r="AH792">
        <v>41.263323806186897</v>
      </c>
      <c r="AI792">
        <v>167.03466352570899</v>
      </c>
      <c r="AM792">
        <v>2712896.12</v>
      </c>
      <c r="AN792">
        <v>2712896.12</v>
      </c>
      <c r="AS792">
        <v>25263.98</v>
      </c>
      <c r="AU792">
        <v>6233309.6699999999</v>
      </c>
      <c r="AV792">
        <v>200.56498577295699</v>
      </c>
    </row>
    <row r="793" spans="1:48" x14ac:dyDescent="0.2">
      <c r="A793" t="s">
        <v>575</v>
      </c>
      <c r="B793" t="s">
        <v>127</v>
      </c>
      <c r="C793">
        <v>3734942</v>
      </c>
      <c r="D793">
        <v>1366935</v>
      </c>
      <c r="E793">
        <v>2715295</v>
      </c>
      <c r="F793">
        <v>142225</v>
      </c>
      <c r="G793">
        <v>1546970</v>
      </c>
      <c r="H793">
        <v>-4738803</v>
      </c>
      <c r="I793">
        <v>11.9611013072067</v>
      </c>
      <c r="L793">
        <v>745222</v>
      </c>
      <c r="N793">
        <v>3879669</v>
      </c>
      <c r="O793">
        <v>12361855</v>
      </c>
      <c r="P793">
        <v>66.304256116901598</v>
      </c>
      <c r="Q793">
        <v>15487</v>
      </c>
      <c r="T793" t="s">
        <v>251</v>
      </c>
      <c r="U793" t="s">
        <v>576</v>
      </c>
      <c r="V793" t="s">
        <v>538</v>
      </c>
      <c r="W793" t="s">
        <v>530</v>
      </c>
      <c r="X793" t="s">
        <v>531</v>
      </c>
      <c r="Y793" t="s">
        <v>539</v>
      </c>
      <c r="Z793" t="s">
        <v>533</v>
      </c>
      <c r="AA793" t="s">
        <v>534</v>
      </c>
      <c r="AB793" t="s">
        <v>58</v>
      </c>
      <c r="AC793" t="s">
        <v>577</v>
      </c>
      <c r="AD793">
        <v>39.588673666150598</v>
      </c>
      <c r="AE793">
        <v>1478614</v>
      </c>
      <c r="AF793">
        <v>10883242</v>
      </c>
      <c r="AG793">
        <v>5233532</v>
      </c>
      <c r="AH793">
        <v>42.3361380634217</v>
      </c>
      <c r="AI793">
        <v>88.038906782194104</v>
      </c>
      <c r="AK793">
        <v>128.333160284408</v>
      </c>
      <c r="AM793">
        <v>9867004</v>
      </c>
      <c r="AN793">
        <v>8196436</v>
      </c>
      <c r="AO793">
        <v>-219220</v>
      </c>
      <c r="AP793">
        <v>-219220</v>
      </c>
      <c r="AQ793">
        <v>-371948</v>
      </c>
      <c r="AR793">
        <v>2538400</v>
      </c>
      <c r="AS793">
        <v>796470</v>
      </c>
      <c r="AU793">
        <v>8618472</v>
      </c>
      <c r="AV793">
        <v>285.08508034646297</v>
      </c>
    </row>
    <row r="794" spans="1:48" x14ac:dyDescent="0.2">
      <c r="A794" t="s">
        <v>578</v>
      </c>
      <c r="B794" t="s">
        <v>76</v>
      </c>
      <c r="C794">
        <v>6021113</v>
      </c>
      <c r="H794">
        <v>-8553734</v>
      </c>
      <c r="I794">
        <v>8.8619748999298409</v>
      </c>
      <c r="N794">
        <v>18694341</v>
      </c>
      <c r="O794">
        <v>101558999</v>
      </c>
      <c r="P794">
        <v>24.989635827348</v>
      </c>
      <c r="S794" t="s">
        <v>63</v>
      </c>
      <c r="T794" t="s">
        <v>251</v>
      </c>
      <c r="U794" t="s">
        <v>579</v>
      </c>
      <c r="V794" t="s">
        <v>538</v>
      </c>
      <c r="W794" t="s">
        <v>530</v>
      </c>
      <c r="X794" t="s">
        <v>531</v>
      </c>
      <c r="Y794" t="s">
        <v>539</v>
      </c>
      <c r="Z794" t="s">
        <v>533</v>
      </c>
      <c r="AA794" t="s">
        <v>534</v>
      </c>
      <c r="AB794" t="s">
        <v>58</v>
      </c>
      <c r="AC794" t="s">
        <v>580</v>
      </c>
      <c r="AD794">
        <v>149.47623470943</v>
      </c>
      <c r="AE794">
        <v>9000133</v>
      </c>
      <c r="AF794">
        <v>92558866</v>
      </c>
      <c r="AH794">
        <v>74.182296735713194</v>
      </c>
      <c r="AI794">
        <v>91.138025100070195</v>
      </c>
      <c r="AK794">
        <v>72.710082251871995</v>
      </c>
      <c r="AM794">
        <v>25379224</v>
      </c>
      <c r="AN794">
        <v>25379224</v>
      </c>
      <c r="AO794">
        <v>4481963</v>
      </c>
      <c r="AP794">
        <v>4481963</v>
      </c>
      <c r="AQ794">
        <v>5296967</v>
      </c>
      <c r="AT794">
        <v>78.038183861136105</v>
      </c>
      <c r="AU794">
        <v>27248075</v>
      </c>
      <c r="AV794">
        <v>105.97911819706199</v>
      </c>
    </row>
    <row r="795" spans="1:48" x14ac:dyDescent="0.2">
      <c r="A795" t="s">
        <v>578</v>
      </c>
      <c r="B795" t="s">
        <v>60</v>
      </c>
      <c r="C795">
        <v>6040178</v>
      </c>
      <c r="D795">
        <v>4622336</v>
      </c>
      <c r="E795">
        <v>4694667</v>
      </c>
      <c r="F795">
        <v>9161538</v>
      </c>
      <c r="G795">
        <v>5781853</v>
      </c>
      <c r="H795">
        <v>-8851219</v>
      </c>
      <c r="I795">
        <v>2.4247267651111502</v>
      </c>
      <c r="L795">
        <v>1163703</v>
      </c>
      <c r="M795">
        <v>371646</v>
      </c>
      <c r="N795">
        <v>24327716</v>
      </c>
      <c r="O795">
        <v>113419996</v>
      </c>
      <c r="P795">
        <v>23.851735984896401</v>
      </c>
      <c r="Q795">
        <v>43830</v>
      </c>
      <c r="S795" t="s">
        <v>63</v>
      </c>
      <c r="T795" t="s">
        <v>251</v>
      </c>
      <c r="U795" t="s">
        <v>579</v>
      </c>
      <c r="V795" t="s">
        <v>538</v>
      </c>
      <c r="W795" t="s">
        <v>530</v>
      </c>
      <c r="X795" t="s">
        <v>531</v>
      </c>
      <c r="Y795" t="s">
        <v>539</v>
      </c>
      <c r="Z795" t="s">
        <v>533</v>
      </c>
      <c r="AA795" t="s">
        <v>534</v>
      </c>
      <c r="AB795" t="s">
        <v>58</v>
      </c>
      <c r="AC795" t="s">
        <v>580</v>
      </c>
      <c r="AD795">
        <v>45.530529067189697</v>
      </c>
      <c r="AE795">
        <v>2750125</v>
      </c>
      <c r="AF795">
        <v>110669871</v>
      </c>
      <c r="AG795">
        <v>79377649</v>
      </c>
      <c r="AH795">
        <v>69.985586139502203</v>
      </c>
      <c r="AI795">
        <v>97.575273234888897</v>
      </c>
      <c r="AK795">
        <v>79.136061882641897</v>
      </c>
      <c r="AM795">
        <v>32870233</v>
      </c>
      <c r="AN795">
        <v>27052638</v>
      </c>
      <c r="AO795">
        <v>1834675</v>
      </c>
      <c r="AP795">
        <v>1834675</v>
      </c>
      <c r="AQ795">
        <v>1592937</v>
      </c>
      <c r="AR795">
        <v>6594655</v>
      </c>
      <c r="AS795">
        <v>436005</v>
      </c>
      <c r="AT795">
        <v>74.847299596212295</v>
      </c>
      <c r="AU795">
        <v>33178935</v>
      </c>
      <c r="AV795">
        <v>107.928350255328</v>
      </c>
    </row>
    <row r="796" spans="1:48" x14ac:dyDescent="0.2">
      <c r="A796" t="s">
        <v>578</v>
      </c>
      <c r="B796" t="s">
        <v>127</v>
      </c>
      <c r="C796">
        <v>11368139</v>
      </c>
      <c r="D796">
        <v>4800133</v>
      </c>
      <c r="E796">
        <v>5141360</v>
      </c>
      <c r="F796">
        <v>11422684</v>
      </c>
      <c r="G796">
        <v>6323759</v>
      </c>
      <c r="H796">
        <v>-6769884</v>
      </c>
      <c r="I796">
        <v>6.5318918668671699</v>
      </c>
      <c r="L796">
        <v>2227769</v>
      </c>
      <c r="M796">
        <v>671559</v>
      </c>
      <c r="N796">
        <v>38835771</v>
      </c>
      <c r="O796">
        <v>121739079</v>
      </c>
      <c r="P796">
        <v>25.226962658391699</v>
      </c>
      <c r="Q796">
        <v>44003</v>
      </c>
      <c r="S796" t="s">
        <v>63</v>
      </c>
      <c r="T796" t="s">
        <v>251</v>
      </c>
      <c r="U796" t="s">
        <v>579</v>
      </c>
      <c r="V796" t="s">
        <v>538</v>
      </c>
      <c r="W796" t="s">
        <v>530</v>
      </c>
      <c r="X796" t="s">
        <v>531</v>
      </c>
      <c r="Y796" t="s">
        <v>539</v>
      </c>
      <c r="Z796" t="s">
        <v>533</v>
      </c>
      <c r="AA796" t="s">
        <v>534</v>
      </c>
      <c r="AB796" t="s">
        <v>58</v>
      </c>
      <c r="AC796" t="s">
        <v>580</v>
      </c>
      <c r="AD796">
        <v>69.948696088251594</v>
      </c>
      <c r="AE796">
        <v>7951865</v>
      </c>
      <c r="AF796">
        <v>113787214</v>
      </c>
      <c r="AG796">
        <v>82272441</v>
      </c>
      <c r="AH796">
        <v>67.580962231528005</v>
      </c>
      <c r="AI796">
        <v>93.468108133132802</v>
      </c>
      <c r="AK796">
        <v>122.868616503784</v>
      </c>
      <c r="AM796">
        <v>36589235</v>
      </c>
      <c r="AN796">
        <v>30711072</v>
      </c>
      <c r="AO796">
        <v>2675414</v>
      </c>
      <c r="AP796">
        <v>2675414</v>
      </c>
      <c r="AQ796">
        <v>4280765</v>
      </c>
      <c r="AR796">
        <v>4262125</v>
      </c>
      <c r="AS796">
        <v>1695843</v>
      </c>
      <c r="AT796">
        <v>74.249386122094293</v>
      </c>
      <c r="AU796">
        <v>45605655</v>
      </c>
      <c r="AV796">
        <v>144.28717623756901</v>
      </c>
    </row>
    <row r="797" spans="1:48" x14ac:dyDescent="0.2">
      <c r="A797" t="s">
        <v>578</v>
      </c>
      <c r="B797" t="s">
        <v>87</v>
      </c>
      <c r="C797">
        <v>8696031</v>
      </c>
      <c r="D797">
        <v>4335894</v>
      </c>
      <c r="E797">
        <v>3100497</v>
      </c>
      <c r="F797">
        <v>11834930</v>
      </c>
      <c r="G797">
        <v>9223664</v>
      </c>
      <c r="H797">
        <v>-10160052</v>
      </c>
      <c r="I797">
        <v>2.1294117813781099</v>
      </c>
      <c r="L797">
        <v>4602182</v>
      </c>
      <c r="M797">
        <v>670705</v>
      </c>
      <c r="N797">
        <v>38670775</v>
      </c>
      <c r="O797">
        <v>122782546</v>
      </c>
      <c r="P797">
        <v>24.9717569792045</v>
      </c>
      <c r="Q797">
        <v>51712</v>
      </c>
      <c r="S797" t="s">
        <v>63</v>
      </c>
      <c r="T797" t="s">
        <v>251</v>
      </c>
      <c r="U797" t="s">
        <v>579</v>
      </c>
      <c r="V797" t="s">
        <v>538</v>
      </c>
      <c r="W797" t="s">
        <v>530</v>
      </c>
      <c r="X797" t="s">
        <v>531</v>
      </c>
      <c r="Y797" t="s">
        <v>539</v>
      </c>
      <c r="Z797" t="s">
        <v>533</v>
      </c>
      <c r="AA797" t="s">
        <v>534</v>
      </c>
      <c r="AB797" t="s">
        <v>58</v>
      </c>
      <c r="AC797" t="s">
        <v>580</v>
      </c>
      <c r="AD797">
        <v>30.065969176052899</v>
      </c>
      <c r="AE797">
        <v>2614546</v>
      </c>
      <c r="AF797">
        <v>120167999</v>
      </c>
      <c r="AG797">
        <v>86882035</v>
      </c>
      <c r="AH797">
        <v>70.760900331876201</v>
      </c>
      <c r="AI797">
        <v>97.870587404173904</v>
      </c>
      <c r="AK797">
        <v>115.85013577533201</v>
      </c>
      <c r="AL797">
        <v>1988</v>
      </c>
      <c r="AM797">
        <v>39697483</v>
      </c>
      <c r="AN797">
        <v>30660959</v>
      </c>
      <c r="AO797">
        <v>-3074958</v>
      </c>
      <c r="AP797">
        <v>-3074958</v>
      </c>
      <c r="AQ797">
        <v>5011718</v>
      </c>
      <c r="AR797">
        <v>3609330</v>
      </c>
      <c r="AS797">
        <v>2266581</v>
      </c>
      <c r="AT797">
        <v>73.373563247943196</v>
      </c>
      <c r="AU797">
        <v>48830827</v>
      </c>
      <c r="AV797">
        <v>146.287679467809</v>
      </c>
    </row>
    <row r="798" spans="1:48" x14ac:dyDescent="0.2">
      <c r="A798" t="s">
        <v>581</v>
      </c>
      <c r="B798" t="s">
        <v>102</v>
      </c>
      <c r="C798">
        <v>7832540.5700000003</v>
      </c>
      <c r="D798">
        <v>0</v>
      </c>
      <c r="E798">
        <v>0</v>
      </c>
      <c r="F798">
        <v>8163708.8200000003</v>
      </c>
      <c r="G798">
        <v>762558.11</v>
      </c>
      <c r="I798">
        <v>10.606457763628599</v>
      </c>
      <c r="J798">
        <v>29115505.609999999</v>
      </c>
      <c r="K798">
        <v>39.280123332194599</v>
      </c>
      <c r="L798">
        <v>3377877.68</v>
      </c>
      <c r="M798">
        <v>808509.29</v>
      </c>
      <c r="N798">
        <v>7260188.4499999601</v>
      </c>
      <c r="O798">
        <v>74122744.890000001</v>
      </c>
      <c r="P798">
        <v>62.296415720337997</v>
      </c>
      <c r="Q798">
        <v>1722547.65</v>
      </c>
      <c r="R798">
        <v>264140.71000000002</v>
      </c>
      <c r="S798" t="s">
        <v>62</v>
      </c>
      <c r="T798" t="s">
        <v>251</v>
      </c>
      <c r="U798" t="s">
        <v>582</v>
      </c>
      <c r="V798" t="s">
        <v>583</v>
      </c>
      <c r="W798" t="s">
        <v>530</v>
      </c>
      <c r="X798" t="s">
        <v>531</v>
      </c>
      <c r="Y798" t="s">
        <v>584</v>
      </c>
      <c r="Z798" t="s">
        <v>533</v>
      </c>
      <c r="AA798" t="s">
        <v>534</v>
      </c>
      <c r="AB798" t="s">
        <v>58</v>
      </c>
      <c r="AC798" t="s">
        <v>585</v>
      </c>
      <c r="AD798">
        <v>100.373532185866</v>
      </c>
      <c r="AE798">
        <v>7861797.6299999999</v>
      </c>
      <c r="AF798">
        <v>65170947.259999998</v>
      </c>
      <c r="AH798">
        <v>40.791146138570902</v>
      </c>
      <c r="AI798">
        <v>87.923008459434797</v>
      </c>
      <c r="AJ798">
        <v>8357512.5699999901</v>
      </c>
      <c r="AK798">
        <v>40.1048005574131</v>
      </c>
      <c r="AL798">
        <v>27006629.73</v>
      </c>
      <c r="AM798">
        <v>46175813.299999997</v>
      </c>
      <c r="AN798">
        <v>46175813.299999997</v>
      </c>
      <c r="AO798">
        <v>5905458.21</v>
      </c>
      <c r="AR798">
        <v>694544.48</v>
      </c>
      <c r="AS798">
        <v>1969858.25</v>
      </c>
      <c r="AU798">
        <v>11091047.02</v>
      </c>
      <c r="AV798">
        <v>61.266209792390796</v>
      </c>
    </row>
    <row r="799" spans="1:48" x14ac:dyDescent="0.2">
      <c r="A799" t="s">
        <v>581</v>
      </c>
      <c r="B799" t="s">
        <v>60</v>
      </c>
      <c r="C799">
        <v>6450079</v>
      </c>
      <c r="D799">
        <v>920163</v>
      </c>
      <c r="E799">
        <v>18519</v>
      </c>
      <c r="F799">
        <v>7515390</v>
      </c>
      <c r="G799">
        <v>3573614</v>
      </c>
      <c r="H799">
        <v>-444775</v>
      </c>
      <c r="I799">
        <v>6.98979683304671</v>
      </c>
      <c r="L799">
        <v>1585704</v>
      </c>
      <c r="M799">
        <v>493346</v>
      </c>
      <c r="N799">
        <v>45229044</v>
      </c>
      <c r="O799">
        <v>156740550</v>
      </c>
      <c r="P799">
        <v>29.068697921501499</v>
      </c>
      <c r="Q799">
        <v>4045175</v>
      </c>
      <c r="R799">
        <v>211</v>
      </c>
      <c r="S799" t="s">
        <v>62</v>
      </c>
      <c r="T799" t="s">
        <v>251</v>
      </c>
      <c r="U799" t="s">
        <v>582</v>
      </c>
      <c r="V799" t="s">
        <v>583</v>
      </c>
      <c r="W799" t="s">
        <v>530</v>
      </c>
      <c r="X799" t="s">
        <v>531</v>
      </c>
      <c r="Y799" t="s">
        <v>584</v>
      </c>
      <c r="Z799" t="s">
        <v>533</v>
      </c>
      <c r="AA799" t="s">
        <v>534</v>
      </c>
      <c r="AB799" t="s">
        <v>58</v>
      </c>
      <c r="AC799" t="s">
        <v>585</v>
      </c>
      <c r="AD799">
        <v>169.855997112594</v>
      </c>
      <c r="AE799">
        <v>10955846</v>
      </c>
      <c r="AF799">
        <v>145784705</v>
      </c>
      <c r="AG799">
        <v>83221503</v>
      </c>
      <c r="AH799">
        <v>53.095068889320601</v>
      </c>
      <c r="AI799">
        <v>93.010203804950294</v>
      </c>
      <c r="AK799">
        <v>111.688368406</v>
      </c>
      <c r="AL799">
        <v>25395742</v>
      </c>
      <c r="AM799">
        <v>46812896</v>
      </c>
      <c r="AN799">
        <v>45562437</v>
      </c>
      <c r="AO799">
        <v>5506100</v>
      </c>
      <c r="AP799">
        <v>5506100</v>
      </c>
      <c r="AQ799">
        <v>6854505</v>
      </c>
      <c r="AR799">
        <v>1047049</v>
      </c>
      <c r="AS799">
        <v>2217983</v>
      </c>
      <c r="AT799">
        <v>77.520020478453901</v>
      </c>
      <c r="AU799">
        <v>45673819</v>
      </c>
      <c r="AV799">
        <v>112.786693501215</v>
      </c>
    </row>
    <row r="800" spans="1:48" x14ac:dyDescent="0.2">
      <c r="A800" t="s">
        <v>581</v>
      </c>
      <c r="B800" t="s">
        <v>127</v>
      </c>
      <c r="C800">
        <v>7550072</v>
      </c>
      <c r="D800">
        <v>1293899</v>
      </c>
      <c r="E800">
        <v>636508</v>
      </c>
      <c r="F800">
        <v>5398969</v>
      </c>
      <c r="G800">
        <v>2950580</v>
      </c>
      <c r="H800">
        <v>4077501</v>
      </c>
      <c r="I800">
        <v>9.4984363575964501</v>
      </c>
      <c r="L800">
        <v>1525251</v>
      </c>
      <c r="M800">
        <v>0</v>
      </c>
      <c r="N800">
        <v>56718418</v>
      </c>
      <c r="O800">
        <v>160724728</v>
      </c>
      <c r="P800">
        <v>28.511573527130199</v>
      </c>
      <c r="Q800">
        <v>751196</v>
      </c>
      <c r="R800">
        <v>843868</v>
      </c>
      <c r="S800" t="s">
        <v>62</v>
      </c>
      <c r="T800" t="s">
        <v>251</v>
      </c>
      <c r="U800" t="s">
        <v>582</v>
      </c>
      <c r="V800" t="s">
        <v>583</v>
      </c>
      <c r="W800" t="s">
        <v>530</v>
      </c>
      <c r="X800" t="s">
        <v>531</v>
      </c>
      <c r="Y800" t="s">
        <v>584</v>
      </c>
      <c r="Z800" t="s">
        <v>533</v>
      </c>
      <c r="AA800" t="s">
        <v>534</v>
      </c>
      <c r="AB800" t="s">
        <v>58</v>
      </c>
      <c r="AC800" t="s">
        <v>585</v>
      </c>
      <c r="AD800">
        <v>202.201197551494</v>
      </c>
      <c r="AE800">
        <v>15266336</v>
      </c>
      <c r="AF800">
        <v>145458392</v>
      </c>
      <c r="AG800">
        <v>111077847</v>
      </c>
      <c r="AH800">
        <v>69.110614391582601</v>
      </c>
      <c r="AI800">
        <v>90.501563642403596</v>
      </c>
      <c r="AK800">
        <v>140.37437234972299</v>
      </c>
      <c r="AL800">
        <v>30509130</v>
      </c>
      <c r="AM800">
        <v>47563501</v>
      </c>
      <c r="AN800">
        <v>45825149</v>
      </c>
      <c r="AO800">
        <v>9985864</v>
      </c>
      <c r="AP800">
        <v>9985864</v>
      </c>
      <c r="AQ800">
        <v>9122128</v>
      </c>
      <c r="AR800">
        <v>1716113</v>
      </c>
      <c r="AS800">
        <v>1937987</v>
      </c>
      <c r="AT800">
        <v>76.863276076794193</v>
      </c>
      <c r="AU800">
        <v>52640917</v>
      </c>
      <c r="AV800">
        <v>130.28282424571299</v>
      </c>
    </row>
    <row r="801" spans="1:48" x14ac:dyDescent="0.2">
      <c r="A801" t="s">
        <v>581</v>
      </c>
      <c r="B801" t="s">
        <v>87</v>
      </c>
      <c r="C801">
        <v>9594717</v>
      </c>
      <c r="D801">
        <v>1260511</v>
      </c>
      <c r="E801">
        <v>505580</v>
      </c>
      <c r="F801">
        <v>5301206</v>
      </c>
      <c r="G801">
        <v>5230880</v>
      </c>
      <c r="H801">
        <v>8013196</v>
      </c>
      <c r="I801">
        <v>6.5076442632892197</v>
      </c>
      <c r="L801">
        <v>1481660</v>
      </c>
      <c r="M801">
        <v>1370492</v>
      </c>
      <c r="N801">
        <v>60908699</v>
      </c>
      <c r="O801">
        <v>162759373</v>
      </c>
      <c r="P801">
        <v>28.924440499042699</v>
      </c>
      <c r="Q801">
        <v>905792</v>
      </c>
      <c r="R801">
        <v>923998</v>
      </c>
      <c r="S801" t="s">
        <v>62</v>
      </c>
      <c r="T801" t="s">
        <v>251</v>
      </c>
      <c r="U801" t="s">
        <v>582</v>
      </c>
      <c r="V801" t="s">
        <v>583</v>
      </c>
      <c r="W801" t="s">
        <v>530</v>
      </c>
      <c r="X801" t="s">
        <v>531</v>
      </c>
      <c r="Y801" t="s">
        <v>584</v>
      </c>
      <c r="Z801" t="s">
        <v>533</v>
      </c>
      <c r="AA801" t="s">
        <v>534</v>
      </c>
      <c r="AB801" t="s">
        <v>58</v>
      </c>
      <c r="AC801" t="s">
        <v>585</v>
      </c>
      <c r="AD801">
        <v>110.392010519956</v>
      </c>
      <c r="AE801">
        <v>10591801</v>
      </c>
      <c r="AF801">
        <v>152167572</v>
      </c>
      <c r="AG801">
        <v>115184027</v>
      </c>
      <c r="AH801">
        <v>70.769519983343798</v>
      </c>
      <c r="AI801">
        <v>93.492355736710806</v>
      </c>
      <c r="AK801">
        <v>144.09858389539099</v>
      </c>
      <c r="AL801">
        <v>26514808</v>
      </c>
      <c r="AM801">
        <v>45355881</v>
      </c>
      <c r="AN801">
        <v>47077238</v>
      </c>
      <c r="AO801">
        <v>6722183</v>
      </c>
      <c r="AP801">
        <v>6722183</v>
      </c>
      <c r="AQ801">
        <v>969707</v>
      </c>
      <c r="AR801">
        <v>1210390</v>
      </c>
      <c r="AS801">
        <v>650564</v>
      </c>
      <c r="AT801">
        <v>76.335070888996398</v>
      </c>
      <c r="AU801">
        <v>52895503</v>
      </c>
      <c r="AV801">
        <v>125.140861681095</v>
      </c>
    </row>
    <row r="802" spans="1:48" x14ac:dyDescent="0.2">
      <c r="A802" t="s">
        <v>586</v>
      </c>
      <c r="B802" t="s">
        <v>62</v>
      </c>
      <c r="C802">
        <v>47733.31</v>
      </c>
      <c r="D802">
        <v>0</v>
      </c>
      <c r="E802">
        <v>27475.65</v>
      </c>
      <c r="F802">
        <v>1352561.1</v>
      </c>
      <c r="G802">
        <v>132498.23999999999</v>
      </c>
      <c r="H802">
        <v>1163848.8700000001</v>
      </c>
      <c r="I802">
        <v>0.61337411600000002</v>
      </c>
      <c r="J802">
        <v>1464266.34</v>
      </c>
      <c r="K802">
        <v>36.570177190000003</v>
      </c>
      <c r="L802">
        <v>7650</v>
      </c>
      <c r="M802">
        <v>12315</v>
      </c>
      <c r="N802">
        <v>2180270.9900000002</v>
      </c>
      <c r="O802">
        <v>4003990.28</v>
      </c>
      <c r="P802">
        <v>46.729628419999997</v>
      </c>
      <c r="Q802">
        <v>2105.41</v>
      </c>
      <c r="R802">
        <v>209641.49</v>
      </c>
      <c r="S802" t="s">
        <v>127</v>
      </c>
      <c r="T802" t="s">
        <v>251</v>
      </c>
      <c r="U802" t="s">
        <v>587</v>
      </c>
      <c r="V802" t="s">
        <v>588</v>
      </c>
      <c r="W802" t="s">
        <v>530</v>
      </c>
      <c r="X802" t="s">
        <v>531</v>
      </c>
      <c r="Y802" t="s">
        <v>589</v>
      </c>
      <c r="Z802" t="s">
        <v>533</v>
      </c>
      <c r="AA802" t="s">
        <v>534</v>
      </c>
      <c r="AB802" t="s">
        <v>58</v>
      </c>
      <c r="AC802" t="s">
        <v>590</v>
      </c>
      <c r="AD802">
        <v>51.451365930000001</v>
      </c>
      <c r="AE802">
        <v>24559.439999999999</v>
      </c>
      <c r="AF802">
        <v>4353565.21</v>
      </c>
      <c r="AH802">
        <v>30.805525329999998</v>
      </c>
      <c r="AI802">
        <v>108.7306638</v>
      </c>
      <c r="AJ802">
        <v>374449.63</v>
      </c>
      <c r="AK802">
        <v>180.28845749999999</v>
      </c>
      <c r="AL802">
        <v>119182.89</v>
      </c>
      <c r="AM802">
        <v>1871049.78</v>
      </c>
      <c r="AN802">
        <v>1871049.78</v>
      </c>
      <c r="AR802">
        <v>6420</v>
      </c>
      <c r="AU802">
        <v>1016422.12</v>
      </c>
      <c r="AV802">
        <v>84.048807249999996</v>
      </c>
    </row>
    <row r="803" spans="1:48" x14ac:dyDescent="0.2">
      <c r="A803" t="s">
        <v>586</v>
      </c>
      <c r="B803" t="s">
        <v>86</v>
      </c>
      <c r="C803">
        <v>367869</v>
      </c>
      <c r="H803">
        <v>-265081</v>
      </c>
      <c r="I803">
        <v>16.228827229463299</v>
      </c>
      <c r="N803">
        <v>2443763</v>
      </c>
      <c r="O803">
        <v>3291846</v>
      </c>
      <c r="P803">
        <v>13.0992458334928</v>
      </c>
      <c r="S803" t="s">
        <v>127</v>
      </c>
      <c r="T803" t="s">
        <v>251</v>
      </c>
      <c r="U803" t="s">
        <v>587</v>
      </c>
      <c r="V803" t="s">
        <v>588</v>
      </c>
      <c r="W803" t="s">
        <v>530</v>
      </c>
      <c r="X803" t="s">
        <v>531</v>
      </c>
      <c r="Y803" t="s">
        <v>589</v>
      </c>
      <c r="Z803" t="s">
        <v>533</v>
      </c>
      <c r="AA803" t="s">
        <v>534</v>
      </c>
      <c r="AB803" t="s">
        <v>58</v>
      </c>
      <c r="AC803" t="s">
        <v>590</v>
      </c>
      <c r="AD803">
        <v>145.22234817285499</v>
      </c>
      <c r="AE803">
        <v>534228</v>
      </c>
      <c r="AF803">
        <v>2757618</v>
      </c>
      <c r="AH803">
        <v>28.9136551345355</v>
      </c>
      <c r="AI803">
        <v>83.771172770536694</v>
      </c>
      <c r="AK803">
        <v>319.02702985000002</v>
      </c>
      <c r="AM803">
        <v>431207</v>
      </c>
      <c r="AN803">
        <v>431207</v>
      </c>
      <c r="AO803">
        <v>807685</v>
      </c>
      <c r="AP803">
        <v>807685</v>
      </c>
      <c r="AQ803">
        <v>317743</v>
      </c>
      <c r="AU803">
        <v>2708844</v>
      </c>
      <c r="AV803">
        <v>353.63267863999999</v>
      </c>
    </row>
    <row r="804" spans="1:48" x14ac:dyDescent="0.2">
      <c r="A804" t="s">
        <v>586</v>
      </c>
      <c r="B804" t="s">
        <v>95</v>
      </c>
      <c r="C804">
        <v>128683</v>
      </c>
      <c r="D804">
        <v>4099</v>
      </c>
      <c r="E804">
        <v>193759</v>
      </c>
      <c r="F804">
        <v>119677</v>
      </c>
      <c r="G804">
        <v>108865</v>
      </c>
      <c r="H804">
        <v>459320</v>
      </c>
      <c r="I804">
        <v>23.080973826003799</v>
      </c>
      <c r="L804">
        <v>0</v>
      </c>
      <c r="M804">
        <v>23349</v>
      </c>
      <c r="N804">
        <v>3137929</v>
      </c>
      <c r="O804">
        <v>3560595</v>
      </c>
      <c r="P804">
        <v>19.723697865104</v>
      </c>
      <c r="Q804">
        <v>4066</v>
      </c>
      <c r="R804">
        <v>0</v>
      </c>
      <c r="S804" t="s">
        <v>127</v>
      </c>
      <c r="T804" t="s">
        <v>251</v>
      </c>
      <c r="U804" t="s">
        <v>587</v>
      </c>
      <c r="V804" t="s">
        <v>588</v>
      </c>
      <c r="W804" t="s">
        <v>530</v>
      </c>
      <c r="X804" t="s">
        <v>531</v>
      </c>
      <c r="Y804" t="s">
        <v>589</v>
      </c>
      <c r="Z804" t="s">
        <v>533</v>
      </c>
      <c r="AA804" t="s">
        <v>534</v>
      </c>
      <c r="AB804" t="s">
        <v>58</v>
      </c>
      <c r="AC804" t="s">
        <v>590</v>
      </c>
      <c r="AD804">
        <v>638.63913648267396</v>
      </c>
      <c r="AE804">
        <v>821820</v>
      </c>
      <c r="AF804">
        <v>2738775</v>
      </c>
      <c r="AG804">
        <v>1191055</v>
      </c>
      <c r="AH804">
        <v>33.4510102946277</v>
      </c>
      <c r="AI804">
        <v>76.919026173996201</v>
      </c>
      <c r="AK804">
        <v>412.46704822411499</v>
      </c>
      <c r="AL804">
        <v>84801</v>
      </c>
      <c r="AM804">
        <v>568846</v>
      </c>
      <c r="AN804">
        <v>702281</v>
      </c>
      <c r="AO804">
        <v>574910</v>
      </c>
      <c r="AP804">
        <v>574910</v>
      </c>
      <c r="AQ804">
        <v>-15724</v>
      </c>
      <c r="AR804">
        <v>11564</v>
      </c>
      <c r="AS804">
        <v>18666</v>
      </c>
      <c r="AU804">
        <v>2678609</v>
      </c>
      <c r="AV804">
        <v>352.09144234192303</v>
      </c>
    </row>
    <row r="805" spans="1:48" x14ac:dyDescent="0.2">
      <c r="A805" t="s">
        <v>591</v>
      </c>
      <c r="B805" t="s">
        <v>62</v>
      </c>
      <c r="C805">
        <v>12613219.869999999</v>
      </c>
      <c r="D805">
        <v>0</v>
      </c>
      <c r="E805">
        <v>0</v>
      </c>
      <c r="F805">
        <v>1871024.31</v>
      </c>
      <c r="G805">
        <v>21500</v>
      </c>
      <c r="I805">
        <v>9.9198581870000009</v>
      </c>
      <c r="J805">
        <v>7956408.3799999999</v>
      </c>
      <c r="K805">
        <v>22.372982019999998</v>
      </c>
      <c r="L805">
        <v>12120</v>
      </c>
      <c r="M805">
        <v>259.08</v>
      </c>
      <c r="N805">
        <v>13132507.960000001</v>
      </c>
      <c r="O805">
        <v>35562574.420000002</v>
      </c>
      <c r="P805">
        <v>13.36416865</v>
      </c>
      <c r="R805">
        <v>18213.27</v>
      </c>
      <c r="S805" t="s">
        <v>84</v>
      </c>
      <c r="T805" t="s">
        <v>251</v>
      </c>
      <c r="U805" t="s">
        <v>592</v>
      </c>
      <c r="V805" t="s">
        <v>538</v>
      </c>
      <c r="W805" t="s">
        <v>530</v>
      </c>
      <c r="X805" t="s">
        <v>531</v>
      </c>
      <c r="Y805" t="s">
        <v>539</v>
      </c>
      <c r="Z805" t="s">
        <v>533</v>
      </c>
      <c r="AA805" t="s">
        <v>534</v>
      </c>
      <c r="AB805" t="s">
        <v>58</v>
      </c>
      <c r="AC805" t="s">
        <v>593</v>
      </c>
      <c r="AD805">
        <v>27.968726360000002</v>
      </c>
      <c r="AE805">
        <v>3527756.95</v>
      </c>
      <c r="AF805">
        <v>32014847.629999999</v>
      </c>
      <c r="AH805">
        <v>66.626629640000004</v>
      </c>
      <c r="AI805">
        <v>90.023987719999994</v>
      </c>
      <c r="AJ805">
        <v>2265475.9</v>
      </c>
      <c r="AK805">
        <v>147.67219639999999</v>
      </c>
      <c r="AL805">
        <v>9225</v>
      </c>
      <c r="AM805">
        <v>4752642.42</v>
      </c>
      <c r="AN805">
        <v>4752642.42</v>
      </c>
      <c r="AO805">
        <v>2135394.7799999998</v>
      </c>
      <c r="AT805">
        <v>80.078109234920106</v>
      </c>
      <c r="AU805">
        <v>18865615.739999998</v>
      </c>
      <c r="AV805">
        <v>212.13974669999999</v>
      </c>
    </row>
    <row r="806" spans="1:48" x14ac:dyDescent="0.2">
      <c r="A806" t="s">
        <v>591</v>
      </c>
      <c r="B806" t="s">
        <v>76</v>
      </c>
      <c r="C806">
        <v>7327740</v>
      </c>
      <c r="H806">
        <v>-2719873</v>
      </c>
      <c r="I806">
        <v>7.1437471151675904</v>
      </c>
      <c r="N806">
        <v>15912483</v>
      </c>
      <c r="O806">
        <v>38412110</v>
      </c>
      <c r="P806">
        <v>18.219251689115801</v>
      </c>
      <c r="S806" t="s">
        <v>84</v>
      </c>
      <c r="T806" t="s">
        <v>251</v>
      </c>
      <c r="U806" t="s">
        <v>592</v>
      </c>
      <c r="V806" t="s">
        <v>538</v>
      </c>
      <c r="W806" t="s">
        <v>530</v>
      </c>
      <c r="X806" t="s">
        <v>531</v>
      </c>
      <c r="Y806" t="s">
        <v>539</v>
      </c>
      <c r="Z806" t="s">
        <v>533</v>
      </c>
      <c r="AA806" t="s">
        <v>534</v>
      </c>
      <c r="AB806" t="s">
        <v>58</v>
      </c>
      <c r="AC806" t="s">
        <v>593</v>
      </c>
      <c r="AD806">
        <v>37.447616864135497</v>
      </c>
      <c r="AE806">
        <v>2744064</v>
      </c>
      <c r="AF806">
        <v>35668046</v>
      </c>
      <c r="AH806">
        <v>66.617754140556201</v>
      </c>
      <c r="AI806">
        <v>92.856252884832401</v>
      </c>
      <c r="AK806">
        <v>160.60576685361499</v>
      </c>
      <c r="AM806">
        <v>6998399</v>
      </c>
      <c r="AN806">
        <v>6998399</v>
      </c>
      <c r="AO806">
        <v>968758</v>
      </c>
      <c r="AP806">
        <v>968758</v>
      </c>
      <c r="AQ806">
        <v>1134179</v>
      </c>
      <c r="AT806">
        <v>77.800466061357099</v>
      </c>
      <c r="AU806">
        <v>18632356</v>
      </c>
      <c r="AV806">
        <v>188.05762894889199</v>
      </c>
    </row>
    <row r="807" spans="1:48" x14ac:dyDescent="0.2">
      <c r="A807" t="s">
        <v>591</v>
      </c>
      <c r="B807" t="s">
        <v>86</v>
      </c>
      <c r="C807">
        <v>8335732</v>
      </c>
      <c r="H807">
        <v>-7298630</v>
      </c>
      <c r="I807">
        <v>7.80010101721588</v>
      </c>
      <c r="N807">
        <v>19972163</v>
      </c>
      <c r="O807">
        <v>39581372</v>
      </c>
      <c r="P807">
        <v>16.095654794381598</v>
      </c>
      <c r="S807" t="s">
        <v>84</v>
      </c>
      <c r="T807" t="s">
        <v>251</v>
      </c>
      <c r="U807" t="s">
        <v>592</v>
      </c>
      <c r="V807" t="s">
        <v>538</v>
      </c>
      <c r="W807" t="s">
        <v>530</v>
      </c>
      <c r="X807" t="s">
        <v>531</v>
      </c>
      <c r="Y807" t="s">
        <v>539</v>
      </c>
      <c r="Z807" t="s">
        <v>533</v>
      </c>
      <c r="AA807" t="s">
        <v>534</v>
      </c>
      <c r="AB807" t="s">
        <v>58</v>
      </c>
      <c r="AC807" t="s">
        <v>593</v>
      </c>
      <c r="AD807">
        <v>37.037982986976999</v>
      </c>
      <c r="AE807">
        <v>3087387</v>
      </c>
      <c r="AF807">
        <v>37863545</v>
      </c>
      <c r="AH807">
        <v>66.789129997818193</v>
      </c>
      <c r="AI807">
        <v>95.660011482168898</v>
      </c>
      <c r="AK807">
        <v>189.89185191000001</v>
      </c>
      <c r="AM807">
        <v>6370881</v>
      </c>
      <c r="AN807">
        <v>6370881</v>
      </c>
      <c r="AO807">
        <v>1369559</v>
      </c>
      <c r="AP807">
        <v>1369559</v>
      </c>
      <c r="AQ807">
        <v>464598</v>
      </c>
      <c r="AT807">
        <v>75.467901490752098</v>
      </c>
      <c r="AU807">
        <v>27270793</v>
      </c>
      <c r="AV807">
        <v>259.28595645000001</v>
      </c>
    </row>
    <row r="808" spans="1:48" x14ac:dyDescent="0.2">
      <c r="A808" t="s">
        <v>594</v>
      </c>
      <c r="B808" t="s">
        <v>85</v>
      </c>
      <c r="C808">
        <v>365147</v>
      </c>
      <c r="D808">
        <v>408422.48</v>
      </c>
      <c r="E808">
        <v>1468459.56</v>
      </c>
      <c r="F808">
        <v>564742.57999999996</v>
      </c>
      <c r="G808">
        <v>536535.14</v>
      </c>
      <c r="H808">
        <v>-3950317</v>
      </c>
      <c r="I808">
        <v>3.3809814658891102</v>
      </c>
      <c r="J808">
        <v>3474808.48</v>
      </c>
      <c r="K808">
        <v>9.6099446139999998</v>
      </c>
      <c r="L808">
        <v>135692.89000000001</v>
      </c>
      <c r="M808">
        <v>222031.82</v>
      </c>
      <c r="N808">
        <v>3155009</v>
      </c>
      <c r="O808">
        <v>36158465</v>
      </c>
      <c r="P808">
        <v>11.946873297857101</v>
      </c>
      <c r="Q808">
        <v>794</v>
      </c>
      <c r="S808" t="s">
        <v>62</v>
      </c>
      <c r="T808" t="s">
        <v>251</v>
      </c>
      <c r="U808" t="s">
        <v>595</v>
      </c>
      <c r="V808" t="s">
        <v>596</v>
      </c>
      <c r="W808" t="s">
        <v>530</v>
      </c>
      <c r="X808" t="s">
        <v>531</v>
      </c>
      <c r="Y808" t="s">
        <v>597</v>
      </c>
      <c r="Z808" t="s">
        <v>533</v>
      </c>
      <c r="AA808" t="s">
        <v>534</v>
      </c>
      <c r="AB808" t="s">
        <v>58</v>
      </c>
      <c r="AC808" t="s">
        <v>598</v>
      </c>
      <c r="AD808">
        <v>334.79968341517298</v>
      </c>
      <c r="AE808">
        <v>1222511</v>
      </c>
      <c r="AF808">
        <v>34935954</v>
      </c>
      <c r="AH808">
        <v>85.332444283793606</v>
      </c>
      <c r="AI808">
        <v>96.619018534110893</v>
      </c>
      <c r="AJ808">
        <v>1305614.93</v>
      </c>
      <c r="AK808">
        <v>33</v>
      </c>
      <c r="AL808">
        <v>268623.59999999998</v>
      </c>
      <c r="AM808">
        <v>4319806.21</v>
      </c>
      <c r="AN808">
        <v>4319806</v>
      </c>
      <c r="AO808">
        <v>720306</v>
      </c>
      <c r="AR808">
        <v>480406.12</v>
      </c>
      <c r="AS808">
        <v>131582.97</v>
      </c>
      <c r="AT808">
        <v>83.593052586148204</v>
      </c>
      <c r="AU808">
        <v>7105326</v>
      </c>
      <c r="AV808">
        <v>73</v>
      </c>
    </row>
    <row r="809" spans="1:48" x14ac:dyDescent="0.2">
      <c r="A809" t="s">
        <v>594</v>
      </c>
      <c r="B809" t="s">
        <v>127</v>
      </c>
      <c r="C809">
        <v>653877</v>
      </c>
      <c r="D809">
        <v>670151</v>
      </c>
      <c r="E809">
        <v>1283421</v>
      </c>
      <c r="F809">
        <v>622241</v>
      </c>
      <c r="G809">
        <v>2439959</v>
      </c>
      <c r="H809">
        <v>-3415954</v>
      </c>
      <c r="I809">
        <v>3.6274911481824401</v>
      </c>
      <c r="L809">
        <v>446064</v>
      </c>
      <c r="M809">
        <v>359618</v>
      </c>
      <c r="N809">
        <v>6720128</v>
      </c>
      <c r="O809">
        <v>41560956</v>
      </c>
      <c r="P809">
        <v>17.192340330188699</v>
      </c>
      <c r="Q809">
        <v>871</v>
      </c>
      <c r="S809" t="s">
        <v>62</v>
      </c>
      <c r="T809" t="s">
        <v>251</v>
      </c>
      <c r="U809" t="s">
        <v>595</v>
      </c>
      <c r="V809" t="s">
        <v>596</v>
      </c>
      <c r="W809" t="s">
        <v>530</v>
      </c>
      <c r="X809" t="s">
        <v>531</v>
      </c>
      <c r="Y809" t="s">
        <v>597</v>
      </c>
      <c r="Z809" t="s">
        <v>533</v>
      </c>
      <c r="AA809" t="s">
        <v>534</v>
      </c>
      <c r="AB809" t="s">
        <v>58</v>
      </c>
      <c r="AC809" t="s">
        <v>598</v>
      </c>
      <c r="AD809">
        <v>230.566299166357</v>
      </c>
      <c r="AE809">
        <v>1507620</v>
      </c>
      <c r="AF809">
        <v>40053335</v>
      </c>
      <c r="AG809">
        <v>33961912</v>
      </c>
      <c r="AH809">
        <v>81.715906631214196</v>
      </c>
      <c r="AI809">
        <v>96.3725064457131</v>
      </c>
      <c r="AK809">
        <v>60.400615329535</v>
      </c>
      <c r="AL809">
        <v>190836</v>
      </c>
      <c r="AM809">
        <v>6424686</v>
      </c>
      <c r="AN809">
        <v>7145301</v>
      </c>
      <c r="AO809">
        <v>1132338</v>
      </c>
      <c r="AP809">
        <v>1132338</v>
      </c>
      <c r="AQ809">
        <v>667725</v>
      </c>
      <c r="AR809">
        <v>411525</v>
      </c>
      <c r="AT809">
        <v>82.003175310908901</v>
      </c>
      <c r="AU809">
        <v>10136082</v>
      </c>
      <c r="AV809">
        <v>91.1032631864488</v>
      </c>
    </row>
    <row r="810" spans="1:48" x14ac:dyDescent="0.2">
      <c r="A810" t="s">
        <v>594</v>
      </c>
      <c r="B810" t="s">
        <v>50</v>
      </c>
      <c r="C810">
        <v>707091.68</v>
      </c>
      <c r="D810">
        <v>1177499.69</v>
      </c>
      <c r="E810">
        <v>1234704.04</v>
      </c>
      <c r="F810">
        <v>913665.56000000122</v>
      </c>
      <c r="G810">
        <v>3674196.82</v>
      </c>
      <c r="H810">
        <v>-5924419.790000001</v>
      </c>
      <c r="I810">
        <v>-3.065027983631659</v>
      </c>
      <c r="L810">
        <v>92580.14</v>
      </c>
      <c r="M810">
        <v>294398.82</v>
      </c>
      <c r="N810">
        <v>4725077.7199999988</v>
      </c>
      <c r="O810">
        <v>44184718.939999998</v>
      </c>
      <c r="P810">
        <v>18.07786069850691</v>
      </c>
      <c r="S810" t="s">
        <v>62</v>
      </c>
      <c r="T810" t="s">
        <v>251</v>
      </c>
      <c r="U810" t="s">
        <v>595</v>
      </c>
      <c r="V810" t="s">
        <v>596</v>
      </c>
      <c r="W810" t="s">
        <v>530</v>
      </c>
      <c r="X810" t="s">
        <v>531</v>
      </c>
      <c r="Y810" t="s">
        <v>597</v>
      </c>
      <c r="Z810" t="s">
        <v>533</v>
      </c>
      <c r="AA810" t="s">
        <v>534</v>
      </c>
      <c r="AB810" t="s">
        <v>58</v>
      </c>
      <c r="AC810" t="s">
        <v>598</v>
      </c>
      <c r="AD810">
        <v>-191.52735611314191</v>
      </c>
      <c r="AE810">
        <v>-1354273.9999999979</v>
      </c>
      <c r="AF810">
        <v>45538992.93999999</v>
      </c>
      <c r="AG810">
        <v>38067119.379999988</v>
      </c>
      <c r="AH810">
        <v>86.154490270024539</v>
      </c>
      <c r="AI810">
        <v>103.06502798363159</v>
      </c>
      <c r="AK810">
        <v>37.353219063082783</v>
      </c>
      <c r="AL810">
        <v>200756.73</v>
      </c>
      <c r="AM810">
        <v>10908198.789999999</v>
      </c>
      <c r="AN810">
        <v>7987651.9399999976</v>
      </c>
      <c r="AO810">
        <v>-1439443.9399999981</v>
      </c>
      <c r="AP810">
        <v>-1439443.9399999981</v>
      </c>
      <c r="AQ810">
        <v>1912775.520000115</v>
      </c>
      <c r="AR810">
        <v>3320396.99</v>
      </c>
      <c r="AT810">
        <v>80.151954054690606</v>
      </c>
      <c r="AU810">
        <v>10649497.51</v>
      </c>
      <c r="AV810">
        <v>84.187612770692084</v>
      </c>
    </row>
    <row r="811" spans="1:48" x14ac:dyDescent="0.2">
      <c r="A811" t="s">
        <v>599</v>
      </c>
      <c r="B811" t="s">
        <v>114</v>
      </c>
      <c r="C811">
        <v>925580</v>
      </c>
      <c r="D811">
        <v>289116</v>
      </c>
      <c r="E811">
        <v>165748</v>
      </c>
      <c r="F811">
        <v>1904538</v>
      </c>
      <c r="G811">
        <v>325567</v>
      </c>
      <c r="H811">
        <v>-1506888</v>
      </c>
      <c r="I811">
        <v>19.168102072518</v>
      </c>
      <c r="L811">
        <v>74022</v>
      </c>
      <c r="M811">
        <v>1013905</v>
      </c>
      <c r="N811">
        <v>6528125</v>
      </c>
      <c r="O811">
        <v>13553658</v>
      </c>
      <c r="P811">
        <v>39.066243223785001</v>
      </c>
      <c r="Q811">
        <v>80583</v>
      </c>
      <c r="R811">
        <v>28767</v>
      </c>
      <c r="T811" t="s">
        <v>251</v>
      </c>
      <c r="U811" t="s">
        <v>600</v>
      </c>
      <c r="V811" t="s">
        <v>557</v>
      </c>
      <c r="W811" t="s">
        <v>530</v>
      </c>
      <c r="X811" t="s">
        <v>531</v>
      </c>
      <c r="Y811" t="s">
        <v>558</v>
      </c>
      <c r="Z811" t="s">
        <v>533</v>
      </c>
      <c r="AA811" t="s">
        <v>534</v>
      </c>
      <c r="AB811" t="s">
        <v>58</v>
      </c>
      <c r="AC811" t="s">
        <v>601</v>
      </c>
      <c r="AD811">
        <v>280.68659651245702</v>
      </c>
      <c r="AE811">
        <v>2597979</v>
      </c>
      <c r="AF811">
        <v>10955679</v>
      </c>
      <c r="AG811">
        <v>6889268</v>
      </c>
      <c r="AH811">
        <v>50.829584160969702</v>
      </c>
      <c r="AI811">
        <v>80.831897927482004</v>
      </c>
      <c r="AK811">
        <v>214.51203526499799</v>
      </c>
      <c r="AL811">
        <v>1228301</v>
      </c>
      <c r="AM811">
        <v>5180242</v>
      </c>
      <c r="AN811">
        <v>5294905</v>
      </c>
      <c r="AO811">
        <v>2053311</v>
      </c>
      <c r="AP811">
        <v>2053311</v>
      </c>
      <c r="AQ811">
        <v>1948190</v>
      </c>
      <c r="AR811">
        <v>69695</v>
      </c>
      <c r="AU811">
        <v>8035013</v>
      </c>
      <c r="AV811">
        <v>264.02787814429399</v>
      </c>
    </row>
    <row r="812" spans="1:48" x14ac:dyDescent="0.2">
      <c r="A812" t="s">
        <v>602</v>
      </c>
      <c r="B812" t="s">
        <v>102</v>
      </c>
      <c r="D812">
        <v>0</v>
      </c>
      <c r="E812">
        <v>0</v>
      </c>
      <c r="F812">
        <v>29509228.079999998</v>
      </c>
      <c r="G812">
        <v>1173109.3899999999</v>
      </c>
      <c r="I812">
        <v>8.6707146086020597</v>
      </c>
      <c r="J812">
        <v>25304337.890000001</v>
      </c>
      <c r="K812">
        <v>31.934684024443701</v>
      </c>
      <c r="L812">
        <v>3824384.61</v>
      </c>
      <c r="M812">
        <v>317.22000000000003</v>
      </c>
      <c r="N812">
        <v>29180961.1100001</v>
      </c>
      <c r="O812">
        <v>79237790.079999998</v>
      </c>
      <c r="P812">
        <v>60.594286982921403</v>
      </c>
      <c r="Q812">
        <v>25376.74</v>
      </c>
      <c r="R812">
        <v>1005815.82</v>
      </c>
      <c r="T812" t="s">
        <v>251</v>
      </c>
      <c r="U812" t="s">
        <v>603</v>
      </c>
      <c r="V812" t="s">
        <v>538</v>
      </c>
      <c r="W812" t="s">
        <v>530</v>
      </c>
      <c r="X812" t="s">
        <v>531</v>
      </c>
      <c r="Y812" t="s">
        <v>539</v>
      </c>
      <c r="Z812" t="s">
        <v>533</v>
      </c>
      <c r="AA812" t="s">
        <v>534</v>
      </c>
      <c r="AB812" t="s">
        <v>58</v>
      </c>
      <c r="AC812" t="s">
        <v>604</v>
      </c>
      <c r="AE812">
        <v>6870482.6399999997</v>
      </c>
      <c r="AF812">
        <v>50581706.439999998</v>
      </c>
      <c r="AH812">
        <v>27.523067071887699</v>
      </c>
      <c r="AI812">
        <v>63.8353320920885</v>
      </c>
      <c r="AJ812">
        <v>4753836.13</v>
      </c>
      <c r="AK812">
        <v>207.68666656316199</v>
      </c>
      <c r="AL812">
        <v>9462563.3200000003</v>
      </c>
      <c r="AM812">
        <v>48013573.920000002</v>
      </c>
      <c r="AN812">
        <v>48013573.920000002</v>
      </c>
      <c r="AO812">
        <v>15779844.74</v>
      </c>
      <c r="AR812">
        <v>1968612.62</v>
      </c>
      <c r="AS812">
        <v>970717.85</v>
      </c>
      <c r="AU812">
        <v>39130360.759999998</v>
      </c>
      <c r="AV812">
        <v>278.498509936787</v>
      </c>
    </row>
    <row r="813" spans="1:48" x14ac:dyDescent="0.2">
      <c r="A813" t="s">
        <v>602</v>
      </c>
      <c r="B813" t="s">
        <v>62</v>
      </c>
      <c r="D813">
        <v>0</v>
      </c>
      <c r="E813">
        <v>185736.24</v>
      </c>
      <c r="F813">
        <v>19283308.91</v>
      </c>
      <c r="G813">
        <v>3148583.02</v>
      </c>
      <c r="H813">
        <v>1988372.14</v>
      </c>
      <c r="I813">
        <v>11.55390849</v>
      </c>
      <c r="J813">
        <v>26412683.710000001</v>
      </c>
      <c r="K813">
        <v>42.987314759999997</v>
      </c>
      <c r="L813">
        <v>4003182.41</v>
      </c>
      <c r="M813">
        <v>25.72</v>
      </c>
      <c r="N813">
        <v>31708033.140000001</v>
      </c>
      <c r="O813">
        <v>61442971.859999999</v>
      </c>
      <c r="P813">
        <v>50.703166019999998</v>
      </c>
      <c r="Q813">
        <v>68171.78</v>
      </c>
      <c r="R813">
        <v>842976.54</v>
      </c>
      <c r="T813" t="s">
        <v>251</v>
      </c>
      <c r="U813" t="s">
        <v>603</v>
      </c>
      <c r="V813" t="s">
        <v>538</v>
      </c>
      <c r="W813" t="s">
        <v>530</v>
      </c>
      <c r="X813" t="s">
        <v>531</v>
      </c>
      <c r="Y813" t="s">
        <v>539</v>
      </c>
      <c r="Z813" t="s">
        <v>533</v>
      </c>
      <c r="AA813" t="s">
        <v>534</v>
      </c>
      <c r="AB813" t="s">
        <v>58</v>
      </c>
      <c r="AC813" t="s">
        <v>604</v>
      </c>
      <c r="AE813">
        <v>7099064.7400000002</v>
      </c>
      <c r="AF813">
        <v>53986090.329999998</v>
      </c>
      <c r="AH813">
        <v>37.774852680000002</v>
      </c>
      <c r="AI813">
        <v>87.863735579999997</v>
      </c>
      <c r="AJ813">
        <v>5233326.8899999997</v>
      </c>
      <c r="AK813">
        <v>211.44135199999999</v>
      </c>
      <c r="AL813">
        <v>164723.79</v>
      </c>
      <c r="AM813">
        <v>31153532.030000001</v>
      </c>
      <c r="AN813">
        <v>31153532.030000001</v>
      </c>
      <c r="AO813">
        <v>8265983.7000000002</v>
      </c>
      <c r="AR813">
        <v>2412906.2400000002</v>
      </c>
      <c r="AS813">
        <v>1043917.38</v>
      </c>
      <c r="AU813">
        <v>29719661</v>
      </c>
      <c r="AV813">
        <v>198.1821224</v>
      </c>
    </row>
    <row r="814" spans="1:48" x14ac:dyDescent="0.2">
      <c r="A814" t="s">
        <v>602</v>
      </c>
      <c r="B814" t="s">
        <v>60</v>
      </c>
      <c r="C814">
        <v>16501711</v>
      </c>
      <c r="F814">
        <v>54662239</v>
      </c>
      <c r="G814">
        <v>11221572</v>
      </c>
      <c r="H814">
        <v>-954839</v>
      </c>
      <c r="I814">
        <v>16.287710894328299</v>
      </c>
      <c r="N814">
        <v>47117579</v>
      </c>
      <c r="O814">
        <v>93236386</v>
      </c>
      <c r="P814">
        <v>56.905711682132299</v>
      </c>
      <c r="T814" t="s">
        <v>251</v>
      </c>
      <c r="U814" t="s">
        <v>603</v>
      </c>
      <c r="V814" t="s">
        <v>538</v>
      </c>
      <c r="W814" t="s">
        <v>530</v>
      </c>
      <c r="X814" t="s">
        <v>531</v>
      </c>
      <c r="Y814" t="s">
        <v>539</v>
      </c>
      <c r="Z814" t="s">
        <v>533</v>
      </c>
      <c r="AA814" t="s">
        <v>534</v>
      </c>
      <c r="AB814" t="s">
        <v>58</v>
      </c>
      <c r="AC814" t="s">
        <v>604</v>
      </c>
      <c r="AD814">
        <v>92.027263112291806</v>
      </c>
      <c r="AE814">
        <v>15186073</v>
      </c>
      <c r="AF814">
        <v>77970273</v>
      </c>
      <c r="AG814">
        <v>26113684</v>
      </c>
      <c r="AH814">
        <v>28.008039693859399</v>
      </c>
      <c r="AI814">
        <v>83.626442792409406</v>
      </c>
      <c r="AK814">
        <v>217.54866037214001</v>
      </c>
      <c r="AM814">
        <v>65883811</v>
      </c>
      <c r="AN814">
        <v>53056829</v>
      </c>
      <c r="AO814">
        <v>12838854</v>
      </c>
      <c r="AP814">
        <v>12838854</v>
      </c>
      <c r="AQ814">
        <v>12872285</v>
      </c>
      <c r="AU814">
        <v>48072418</v>
      </c>
      <c r="AV814">
        <v>221.95728979940901</v>
      </c>
    </row>
    <row r="815" spans="1:48" x14ac:dyDescent="0.2">
      <c r="A815" t="s">
        <v>602</v>
      </c>
      <c r="B815" t="s">
        <v>114</v>
      </c>
      <c r="C815">
        <v>14169528</v>
      </c>
      <c r="F815">
        <v>19250048</v>
      </c>
      <c r="G815">
        <v>27568084</v>
      </c>
      <c r="H815">
        <v>-13594225</v>
      </c>
      <c r="I815">
        <v>8.4792386432244893</v>
      </c>
      <c r="N815">
        <v>46913339</v>
      </c>
      <c r="O815">
        <v>78578246</v>
      </c>
      <c r="P815">
        <v>41.280235499275499</v>
      </c>
      <c r="T815" t="s">
        <v>251</v>
      </c>
      <c r="U815" t="s">
        <v>603</v>
      </c>
      <c r="V815" t="s">
        <v>538</v>
      </c>
      <c r="W815" t="s">
        <v>530</v>
      </c>
      <c r="X815" t="s">
        <v>531</v>
      </c>
      <c r="Y815" t="s">
        <v>539</v>
      </c>
      <c r="Z815" t="s">
        <v>533</v>
      </c>
      <c r="AA815" t="s">
        <v>534</v>
      </c>
      <c r="AB815" t="s">
        <v>58</v>
      </c>
      <c r="AC815" t="s">
        <v>604</v>
      </c>
      <c r="AD815">
        <v>47.022293191417504</v>
      </c>
      <c r="AE815">
        <v>6662837</v>
      </c>
      <c r="AF815">
        <v>71915409</v>
      </c>
      <c r="AG815">
        <v>26407295</v>
      </c>
      <c r="AH815">
        <v>33.6063686125038</v>
      </c>
      <c r="AI815">
        <v>91.520761356775495</v>
      </c>
      <c r="AK815">
        <v>234.842605706379</v>
      </c>
      <c r="AM815">
        <v>46818132</v>
      </c>
      <c r="AN815">
        <v>32437285</v>
      </c>
      <c r="AO815">
        <v>3657161</v>
      </c>
      <c r="AP815">
        <v>3657161</v>
      </c>
      <c r="AQ815">
        <v>5162867</v>
      </c>
      <c r="AU815">
        <v>60507564</v>
      </c>
      <c r="AV815">
        <v>302.89368221489201</v>
      </c>
    </row>
    <row r="816" spans="1:48" x14ac:dyDescent="0.2">
      <c r="A816" t="s">
        <v>602</v>
      </c>
      <c r="B816" t="s">
        <v>127</v>
      </c>
      <c r="C816">
        <v>18188743</v>
      </c>
      <c r="F816">
        <v>59945510</v>
      </c>
      <c r="H816">
        <v>-18867072</v>
      </c>
      <c r="I816">
        <v>13.3274622391299</v>
      </c>
      <c r="N816">
        <v>56197588</v>
      </c>
      <c r="O816">
        <v>88863617</v>
      </c>
      <c r="P816">
        <v>50.523074027022801</v>
      </c>
      <c r="T816" t="s">
        <v>251</v>
      </c>
      <c r="U816" t="s">
        <v>603</v>
      </c>
      <c r="V816" t="s">
        <v>538</v>
      </c>
      <c r="W816" t="s">
        <v>530</v>
      </c>
      <c r="X816" t="s">
        <v>531</v>
      </c>
      <c r="Y816" t="s">
        <v>539</v>
      </c>
      <c r="Z816" t="s">
        <v>533</v>
      </c>
      <c r="AA816" t="s">
        <v>534</v>
      </c>
      <c r="AB816" t="s">
        <v>58</v>
      </c>
      <c r="AC816" t="s">
        <v>604</v>
      </c>
      <c r="AD816">
        <v>65.113158177010902</v>
      </c>
      <c r="AE816">
        <v>11843265</v>
      </c>
      <c r="AF816">
        <v>77020352</v>
      </c>
      <c r="AG816">
        <v>28865190</v>
      </c>
      <c r="AH816">
        <v>32.482573829962398</v>
      </c>
      <c r="AI816">
        <v>86.6725377608701</v>
      </c>
      <c r="AK816">
        <v>262.67254244696301</v>
      </c>
      <c r="AM816">
        <v>59945510</v>
      </c>
      <c r="AN816">
        <v>44896631</v>
      </c>
      <c r="AO816">
        <v>8261034</v>
      </c>
      <c r="AP816">
        <v>8261034</v>
      </c>
      <c r="AQ816">
        <v>15263739</v>
      </c>
      <c r="AU816">
        <v>75064660</v>
      </c>
      <c r="AV816">
        <v>350.85892102908099</v>
      </c>
    </row>
    <row r="817" spans="1:48" x14ac:dyDescent="0.2">
      <c r="A817" t="s">
        <v>605</v>
      </c>
      <c r="B817" t="s">
        <v>102</v>
      </c>
      <c r="C817">
        <v>3593969.34</v>
      </c>
      <c r="D817">
        <v>0</v>
      </c>
      <c r="E817">
        <v>0</v>
      </c>
      <c r="F817">
        <v>1039703.75</v>
      </c>
      <c r="I817">
        <v>24.275291800930798</v>
      </c>
      <c r="J817">
        <v>6076503.2000000002</v>
      </c>
      <c r="K817">
        <v>45.515177032845102</v>
      </c>
      <c r="L817">
        <v>104694.51</v>
      </c>
      <c r="N817">
        <v>7237964.6900000097</v>
      </c>
      <c r="O817">
        <v>13350498.880000001</v>
      </c>
      <c r="P817">
        <v>100</v>
      </c>
      <c r="R817">
        <v>9383.26</v>
      </c>
      <c r="S817" t="s">
        <v>60</v>
      </c>
      <c r="T817" t="s">
        <v>51</v>
      </c>
      <c r="U817" t="s">
        <v>606</v>
      </c>
      <c r="V817" t="s">
        <v>596</v>
      </c>
      <c r="W817" t="s">
        <v>530</v>
      </c>
      <c r="X817" t="s">
        <v>531</v>
      </c>
      <c r="Y817" t="s">
        <v>597</v>
      </c>
      <c r="Z817" t="s">
        <v>533</v>
      </c>
      <c r="AA817" t="s">
        <v>534</v>
      </c>
      <c r="AB817" t="s">
        <v>58</v>
      </c>
      <c r="AC817" t="s">
        <v>607</v>
      </c>
      <c r="AD817">
        <v>90.175297933955093</v>
      </c>
      <c r="AE817">
        <v>3240872.56</v>
      </c>
      <c r="AF817">
        <v>10076816.92</v>
      </c>
      <c r="AH817">
        <v>23.7283441500877</v>
      </c>
      <c r="AI817">
        <v>75.478954086845306</v>
      </c>
      <c r="AJ817">
        <v>3754757.01</v>
      </c>
      <c r="AK817">
        <v>258.58039389684598</v>
      </c>
      <c r="AM817">
        <v>13350498.880000001</v>
      </c>
      <c r="AN817">
        <v>13350498.880000001</v>
      </c>
      <c r="AO817">
        <v>3183509.39</v>
      </c>
      <c r="AU817">
        <v>9084774.2400000002</v>
      </c>
      <c r="AV817">
        <v>324.55871257408899</v>
      </c>
    </row>
    <row r="818" spans="1:48" x14ac:dyDescent="0.2">
      <c r="A818" t="s">
        <v>605</v>
      </c>
      <c r="B818" t="s">
        <v>49</v>
      </c>
      <c r="C818">
        <v>2200358.73</v>
      </c>
      <c r="D818">
        <v>0</v>
      </c>
      <c r="E818">
        <v>0</v>
      </c>
      <c r="F818">
        <v>1047952.56</v>
      </c>
      <c r="H818">
        <v>-3101755.73</v>
      </c>
      <c r="I818">
        <v>6.955336151</v>
      </c>
      <c r="J818">
        <v>5895902.1200000001</v>
      </c>
      <c r="K818">
        <v>45.692970019999997</v>
      </c>
      <c r="L818">
        <v>166402.07999999999</v>
      </c>
      <c r="N818">
        <v>6249402.2000000002</v>
      </c>
      <c r="O818">
        <v>12903302.449999999</v>
      </c>
      <c r="P818">
        <v>100</v>
      </c>
      <c r="R818">
        <v>8490.0499999999993</v>
      </c>
      <c r="S818" t="s">
        <v>60</v>
      </c>
      <c r="T818" t="s">
        <v>51</v>
      </c>
      <c r="U818" t="s">
        <v>606</v>
      </c>
      <c r="V818" t="s">
        <v>596</v>
      </c>
      <c r="W818" t="s">
        <v>530</v>
      </c>
      <c r="X818" t="s">
        <v>531</v>
      </c>
      <c r="Y818" t="s">
        <v>597</v>
      </c>
      <c r="Z818" t="s">
        <v>533</v>
      </c>
      <c r="AA818" t="s">
        <v>534</v>
      </c>
      <c r="AB818" t="s">
        <v>58</v>
      </c>
      <c r="AC818" t="s">
        <v>607</v>
      </c>
      <c r="AD818">
        <v>40.787351979999997</v>
      </c>
      <c r="AE818">
        <v>897468.06</v>
      </c>
      <c r="AF818">
        <v>11971527.130000001</v>
      </c>
      <c r="AH818">
        <v>43.293222970000002</v>
      </c>
      <c r="AI818">
        <v>92.778784160000001</v>
      </c>
      <c r="AJ818">
        <v>1323055.99</v>
      </c>
      <c r="AK818">
        <v>187.92797010000001</v>
      </c>
      <c r="AM818">
        <v>12903302.449999999</v>
      </c>
      <c r="AN818">
        <v>12903302.449999999</v>
      </c>
      <c r="AO818">
        <v>291910.78000000003</v>
      </c>
      <c r="AU818">
        <v>9351157.9299999997</v>
      </c>
      <c r="AV818">
        <v>281.2019568</v>
      </c>
    </row>
    <row r="819" spans="1:48" x14ac:dyDescent="0.2">
      <c r="A819" t="s">
        <v>605</v>
      </c>
      <c r="B819" t="s">
        <v>60</v>
      </c>
      <c r="C819">
        <v>3032121</v>
      </c>
      <c r="D819">
        <v>1045748</v>
      </c>
      <c r="E819">
        <v>15335</v>
      </c>
      <c r="F819">
        <v>458487</v>
      </c>
      <c r="G819">
        <v>2610402</v>
      </c>
      <c r="H819">
        <v>-3174730</v>
      </c>
      <c r="I819">
        <v>5.5168644888538898</v>
      </c>
      <c r="L819">
        <v>426348</v>
      </c>
      <c r="M819">
        <v>29967</v>
      </c>
      <c r="N819">
        <v>5330153</v>
      </c>
      <c r="O819">
        <v>35901770</v>
      </c>
      <c r="P819">
        <v>15.589604635091799</v>
      </c>
      <c r="Q819">
        <v>14018</v>
      </c>
      <c r="R819">
        <v>2720</v>
      </c>
      <c r="S819" t="s">
        <v>60</v>
      </c>
      <c r="T819" t="s">
        <v>51</v>
      </c>
      <c r="U819" t="s">
        <v>606</v>
      </c>
      <c r="V819" t="s">
        <v>596</v>
      </c>
      <c r="W819" t="s">
        <v>530</v>
      </c>
      <c r="X819" t="s">
        <v>531</v>
      </c>
      <c r="Y819" t="s">
        <v>597</v>
      </c>
      <c r="Z819" t="s">
        <v>533</v>
      </c>
      <c r="AA819" t="s">
        <v>534</v>
      </c>
      <c r="AB819" t="s">
        <v>58</v>
      </c>
      <c r="AC819" t="s">
        <v>607</v>
      </c>
      <c r="AD819">
        <v>65.322327176257104</v>
      </c>
      <c r="AE819">
        <v>1980652</v>
      </c>
      <c r="AF819">
        <v>33921118</v>
      </c>
      <c r="AG819">
        <v>26635060</v>
      </c>
      <c r="AH819">
        <v>74.188709915973504</v>
      </c>
      <c r="AI819">
        <v>94.483135511146102</v>
      </c>
      <c r="AK819">
        <v>56.568155566099001</v>
      </c>
      <c r="AL819">
        <v>56748</v>
      </c>
      <c r="AM819">
        <v>5620032</v>
      </c>
      <c r="AN819">
        <v>5596944</v>
      </c>
      <c r="AO819">
        <v>401065</v>
      </c>
      <c r="AP819">
        <v>401065</v>
      </c>
      <c r="AQ819">
        <v>-1415692</v>
      </c>
      <c r="AR819">
        <v>858514</v>
      </c>
      <c r="AS819">
        <v>101745</v>
      </c>
      <c r="AT819">
        <v>81.207456049454095</v>
      </c>
      <c r="AU819">
        <v>8504883</v>
      </c>
      <c r="AV819">
        <v>90.261113445612295</v>
      </c>
    </row>
    <row r="820" spans="1:48" x14ac:dyDescent="0.2">
      <c r="A820" t="s">
        <v>605</v>
      </c>
      <c r="B820" t="s">
        <v>50</v>
      </c>
      <c r="C820">
        <v>2405301</v>
      </c>
      <c r="D820">
        <v>879708</v>
      </c>
      <c r="E820">
        <v>1204158</v>
      </c>
      <c r="F820">
        <v>1198683</v>
      </c>
      <c r="G820">
        <v>1731747</v>
      </c>
      <c r="H820">
        <v>-850733</v>
      </c>
      <c r="I820">
        <v>5.9569980564365066</v>
      </c>
      <c r="L820">
        <v>472080</v>
      </c>
      <c r="M820">
        <v>35481</v>
      </c>
      <c r="N820">
        <v>15746698</v>
      </c>
      <c r="O820">
        <v>39499610</v>
      </c>
      <c r="P820">
        <v>15.34088564418737</v>
      </c>
      <c r="Q820">
        <v>2713</v>
      </c>
      <c r="R820">
        <v>0</v>
      </c>
      <c r="S820" t="s">
        <v>60</v>
      </c>
      <c r="T820" t="s">
        <v>51</v>
      </c>
      <c r="U820" t="s">
        <v>606</v>
      </c>
      <c r="V820" t="s">
        <v>596</v>
      </c>
      <c r="W820" t="s">
        <v>530</v>
      </c>
      <c r="X820" t="s">
        <v>531</v>
      </c>
      <c r="Y820" t="s">
        <v>597</v>
      </c>
      <c r="Z820" t="s">
        <v>533</v>
      </c>
      <c r="AA820" t="s">
        <v>534</v>
      </c>
      <c r="AB820" t="s">
        <v>58</v>
      </c>
      <c r="AC820" t="s">
        <v>607</v>
      </c>
      <c r="AD820">
        <v>97.825220211524481</v>
      </c>
      <c r="AE820">
        <v>2352991</v>
      </c>
      <c r="AF820">
        <v>37146619</v>
      </c>
      <c r="AG820">
        <v>27983366</v>
      </c>
      <c r="AH820">
        <v>70.844664035923387</v>
      </c>
      <c r="AI820">
        <v>94.043001943563496</v>
      </c>
      <c r="AK820">
        <v>152.60638606167601</v>
      </c>
      <c r="AL820">
        <v>46380</v>
      </c>
      <c r="AM820">
        <v>8453254</v>
      </c>
      <c r="AN820">
        <v>6059590</v>
      </c>
      <c r="AO820">
        <v>945939</v>
      </c>
      <c r="AP820">
        <v>945939</v>
      </c>
      <c r="AQ820">
        <v>2521116</v>
      </c>
      <c r="AR820">
        <v>2165641</v>
      </c>
      <c r="AS820">
        <v>716663</v>
      </c>
      <c r="AT820">
        <v>80.763544481878995</v>
      </c>
      <c r="AU820">
        <v>16597431</v>
      </c>
      <c r="AV820">
        <v>160.851117028982</v>
      </c>
    </row>
    <row r="821" spans="1:48" x14ac:dyDescent="0.2">
      <c r="A821" t="s">
        <v>608</v>
      </c>
      <c r="B821" t="s">
        <v>85</v>
      </c>
      <c r="C821">
        <v>601432</v>
      </c>
      <c r="D821">
        <v>0</v>
      </c>
      <c r="E821">
        <v>0</v>
      </c>
      <c r="F821">
        <v>1305856.5900000001</v>
      </c>
      <c r="G821">
        <v>3571077.32</v>
      </c>
      <c r="H821">
        <v>-5660270</v>
      </c>
      <c r="I821">
        <v>4.4531522067435896</v>
      </c>
      <c r="J821">
        <v>7820391.6100000003</v>
      </c>
      <c r="K821">
        <v>12.85430998</v>
      </c>
      <c r="L821">
        <v>49745.68</v>
      </c>
      <c r="M821">
        <v>848773</v>
      </c>
      <c r="N821">
        <v>12908405</v>
      </c>
      <c r="O821">
        <v>60945368</v>
      </c>
      <c r="P821">
        <v>19.615602288265801</v>
      </c>
      <c r="R821">
        <v>575818.12</v>
      </c>
      <c r="S821" t="s">
        <v>84</v>
      </c>
      <c r="T821" t="s">
        <v>251</v>
      </c>
      <c r="U821" t="s">
        <v>609</v>
      </c>
      <c r="V821" t="s">
        <v>552</v>
      </c>
      <c r="W821" t="s">
        <v>530</v>
      </c>
      <c r="X821" t="s">
        <v>531</v>
      </c>
      <c r="Y821" t="s">
        <v>553</v>
      </c>
      <c r="Z821" t="s">
        <v>533</v>
      </c>
      <c r="AA821" t="s">
        <v>534</v>
      </c>
      <c r="AB821" t="s">
        <v>58</v>
      </c>
      <c r="AC821" t="s">
        <v>610</v>
      </c>
      <c r="AD821">
        <v>451.254672182391</v>
      </c>
      <c r="AE821">
        <v>2713990</v>
      </c>
      <c r="AF821">
        <v>58231378</v>
      </c>
      <c r="AH821">
        <v>78.013113318144207</v>
      </c>
      <c r="AI821">
        <v>95.546847793256404</v>
      </c>
      <c r="AJ821">
        <v>5693420.7300000004</v>
      </c>
      <c r="AK821">
        <v>80</v>
      </c>
      <c r="AL821">
        <v>79961.7</v>
      </c>
      <c r="AM821">
        <v>11558469.390000001</v>
      </c>
      <c r="AN821">
        <v>11954801</v>
      </c>
      <c r="AO821">
        <v>1934973</v>
      </c>
      <c r="AR821">
        <v>2209701.4700000002</v>
      </c>
      <c r="AS821">
        <v>179364.81</v>
      </c>
      <c r="AT821">
        <v>70.594844583115702</v>
      </c>
      <c r="AU821">
        <v>18568675</v>
      </c>
      <c r="AV821">
        <v>115</v>
      </c>
    </row>
    <row r="822" spans="1:48" x14ac:dyDescent="0.2">
      <c r="A822" t="s">
        <v>608</v>
      </c>
      <c r="B822" t="s">
        <v>86</v>
      </c>
      <c r="C822">
        <v>1647440</v>
      </c>
      <c r="H822">
        <v>-5615618</v>
      </c>
      <c r="I822">
        <v>6.9787846598414802</v>
      </c>
      <c r="N822">
        <v>16950357</v>
      </c>
      <c r="O822">
        <v>61401608</v>
      </c>
      <c r="P822">
        <v>18.675582567805101</v>
      </c>
      <c r="S822" t="s">
        <v>84</v>
      </c>
      <c r="T822" t="s">
        <v>251</v>
      </c>
      <c r="U822" t="s">
        <v>609</v>
      </c>
      <c r="V822" t="s">
        <v>552</v>
      </c>
      <c r="W822" t="s">
        <v>530</v>
      </c>
      <c r="X822" t="s">
        <v>531</v>
      </c>
      <c r="Y822" t="s">
        <v>553</v>
      </c>
      <c r="Z822" t="s">
        <v>533</v>
      </c>
      <c r="AA822" t="s">
        <v>534</v>
      </c>
      <c r="AB822" t="s">
        <v>58</v>
      </c>
      <c r="AC822" t="s">
        <v>610</v>
      </c>
      <c r="AD822">
        <v>260.1057398145</v>
      </c>
      <c r="AE822">
        <v>4285086</v>
      </c>
      <c r="AF822">
        <v>57116522</v>
      </c>
      <c r="AH822">
        <v>73.219413081168796</v>
      </c>
      <c r="AI822">
        <v>93.021215340158506</v>
      </c>
      <c r="AK822">
        <v>106.8364863</v>
      </c>
      <c r="AM822">
        <v>11467108</v>
      </c>
      <c r="AN822">
        <v>11467108</v>
      </c>
      <c r="AO822">
        <v>3628876</v>
      </c>
      <c r="AP822">
        <v>3628876</v>
      </c>
      <c r="AQ822">
        <v>2841369</v>
      </c>
      <c r="AT822">
        <v>71.621101501076595</v>
      </c>
      <c r="AU822">
        <v>22565975</v>
      </c>
      <c r="AV822">
        <v>142.23119188000001</v>
      </c>
    </row>
    <row r="823" spans="1:48" x14ac:dyDescent="0.2">
      <c r="A823" t="s">
        <v>611</v>
      </c>
      <c r="B823" t="s">
        <v>49</v>
      </c>
      <c r="C823">
        <v>693957.67</v>
      </c>
      <c r="D823">
        <v>0</v>
      </c>
      <c r="E823">
        <v>0</v>
      </c>
      <c r="F823">
        <v>1504399.89</v>
      </c>
      <c r="G823">
        <v>54977</v>
      </c>
      <c r="H823">
        <v>-519237.05</v>
      </c>
      <c r="J823">
        <v>4835966.1900000004</v>
      </c>
      <c r="K823">
        <v>57.96298238</v>
      </c>
      <c r="L823">
        <v>35954.04</v>
      </c>
      <c r="M823">
        <v>3705.5</v>
      </c>
      <c r="N823">
        <v>6080871</v>
      </c>
      <c r="O823">
        <v>8343197.6600000001</v>
      </c>
      <c r="P823">
        <v>21.174883560000001</v>
      </c>
      <c r="R823">
        <v>27625.96</v>
      </c>
      <c r="T823" t="s">
        <v>251</v>
      </c>
      <c r="U823" t="s">
        <v>612</v>
      </c>
      <c r="V823" t="s">
        <v>588</v>
      </c>
      <c r="W823" t="s">
        <v>530</v>
      </c>
      <c r="X823" t="s">
        <v>531</v>
      </c>
      <c r="Y823" t="s">
        <v>589</v>
      </c>
      <c r="Z823" t="s">
        <v>533</v>
      </c>
      <c r="AA823" t="s">
        <v>534</v>
      </c>
      <c r="AB823" t="s">
        <v>58</v>
      </c>
      <c r="AC823" t="s">
        <v>613</v>
      </c>
      <c r="AF823">
        <v>8555178.1899999995</v>
      </c>
      <c r="AH823">
        <v>41.042932569999998</v>
      </c>
      <c r="AI823">
        <v>102.54075880000001</v>
      </c>
      <c r="AK823">
        <v>255.88170239999999</v>
      </c>
      <c r="AM823">
        <v>1766662.39</v>
      </c>
      <c r="AN823">
        <v>1766662.39</v>
      </c>
      <c r="AR823">
        <v>140000</v>
      </c>
      <c r="AU823">
        <v>6600108.0499999998</v>
      </c>
      <c r="AV823">
        <v>277.73108230000003</v>
      </c>
    </row>
    <row r="824" spans="1:48" x14ac:dyDescent="0.2">
      <c r="A824" t="s">
        <v>894</v>
      </c>
      <c r="B824" t="s">
        <v>87</v>
      </c>
      <c r="C824">
        <v>6364465</v>
      </c>
      <c r="F824">
        <v>10383740</v>
      </c>
      <c r="H824">
        <v>2902967</v>
      </c>
      <c r="I824">
        <v>4.4218441751539599</v>
      </c>
      <c r="N824">
        <v>30683821</v>
      </c>
      <c r="O824">
        <v>52980293</v>
      </c>
      <c r="P824">
        <v>12.6361418952515</v>
      </c>
      <c r="U824" t="s">
        <v>895</v>
      </c>
      <c r="AB824" t="s">
        <v>58</v>
      </c>
      <c r="AC824" t="s">
        <v>896</v>
      </c>
      <c r="AD824">
        <v>36.809158350309097</v>
      </c>
      <c r="AE824">
        <v>2342706</v>
      </c>
      <c r="AF824">
        <v>50637588</v>
      </c>
      <c r="AG824">
        <v>17716266</v>
      </c>
      <c r="AH824">
        <v>33.4393507412275</v>
      </c>
      <c r="AI824">
        <v>95.5781577123403</v>
      </c>
      <c r="AK824">
        <v>218.141819077165</v>
      </c>
      <c r="AM824">
        <v>10383740</v>
      </c>
      <c r="AN824">
        <v>6694665</v>
      </c>
      <c r="AO824">
        <v>-1199411</v>
      </c>
      <c r="AP824">
        <v>-1199411</v>
      </c>
      <c r="AQ824">
        <v>-750274</v>
      </c>
      <c r="AU824">
        <v>27780854</v>
      </c>
      <c r="AV824">
        <v>197.50362991223</v>
      </c>
    </row>
    <row r="825" spans="1:48" x14ac:dyDescent="0.2">
      <c r="A825" t="s">
        <v>894</v>
      </c>
      <c r="B825" t="s">
        <v>88</v>
      </c>
      <c r="C825">
        <v>6659690</v>
      </c>
      <c r="F825">
        <v>12784276</v>
      </c>
      <c r="H825">
        <v>2902968</v>
      </c>
      <c r="I825">
        <v>1.7442487109217231</v>
      </c>
      <c r="N825">
        <v>22708058</v>
      </c>
      <c r="O825">
        <v>57356098</v>
      </c>
      <c r="P825">
        <v>18.525151414588908</v>
      </c>
      <c r="U825" t="s">
        <v>895</v>
      </c>
      <c r="AB825" t="s">
        <v>89</v>
      </c>
      <c r="AC825" t="s">
        <v>896</v>
      </c>
      <c r="AD825">
        <v>15.0222157487811</v>
      </c>
      <c r="AE825">
        <v>1000433</v>
      </c>
      <c r="AF825">
        <v>56355665</v>
      </c>
      <c r="AG825">
        <v>19333629</v>
      </c>
      <c r="AH825">
        <v>33.708061869899169</v>
      </c>
      <c r="AI825">
        <v>98.255751289078276</v>
      </c>
      <c r="AK825">
        <v>145.05907933124399</v>
      </c>
      <c r="AM825">
        <v>12784276</v>
      </c>
      <c r="AN825">
        <v>10625304</v>
      </c>
      <c r="AO825">
        <v>-3776681</v>
      </c>
      <c r="AP825">
        <v>-3776681</v>
      </c>
      <c r="AQ825">
        <v>-3500285</v>
      </c>
      <c r="AU825">
        <v>19805090</v>
      </c>
      <c r="AV825">
        <v>126.514919130135</v>
      </c>
    </row>
    <row r="826" spans="1:48" x14ac:dyDescent="0.2">
      <c r="A826" t="s">
        <v>614</v>
      </c>
      <c r="B826" t="s">
        <v>127</v>
      </c>
      <c r="C826">
        <v>8581</v>
      </c>
      <c r="D826">
        <v>0</v>
      </c>
      <c r="E826">
        <v>194615</v>
      </c>
      <c r="F826">
        <v>714826</v>
      </c>
      <c r="G826">
        <v>0</v>
      </c>
      <c r="H826">
        <v>-2014716</v>
      </c>
      <c r="I826">
        <v>0.94328744021121602</v>
      </c>
      <c r="L826">
        <v>0</v>
      </c>
      <c r="M826">
        <v>0</v>
      </c>
      <c r="N826">
        <v>1267211</v>
      </c>
      <c r="O826">
        <v>1665028</v>
      </c>
      <c r="P826">
        <v>76.613065966458194</v>
      </c>
      <c r="Q826">
        <v>0</v>
      </c>
      <c r="R826">
        <v>0</v>
      </c>
      <c r="T826" t="s">
        <v>251</v>
      </c>
      <c r="U826" t="s">
        <v>615</v>
      </c>
      <c r="V826" t="s">
        <v>538</v>
      </c>
      <c r="W826" t="s">
        <v>530</v>
      </c>
      <c r="X826" t="s">
        <v>531</v>
      </c>
      <c r="Y826" t="s">
        <v>539</v>
      </c>
      <c r="Z826" t="s">
        <v>533</v>
      </c>
      <c r="AA826" t="s">
        <v>534</v>
      </c>
      <c r="AB826" t="s">
        <v>58</v>
      </c>
      <c r="AC826" t="s">
        <v>616</v>
      </c>
      <c r="AD826">
        <v>183.03228061997399</v>
      </c>
      <c r="AE826">
        <v>15706</v>
      </c>
      <c r="AF826">
        <v>1649322</v>
      </c>
      <c r="AG826">
        <v>420992</v>
      </c>
      <c r="AH826">
        <v>25.2843796020247</v>
      </c>
      <c r="AI826">
        <v>99.056712559788807</v>
      </c>
      <c r="AK826">
        <v>276.59605583385201</v>
      </c>
      <c r="AL826">
        <v>0</v>
      </c>
      <c r="AM826">
        <v>1230076</v>
      </c>
      <c r="AN826">
        <v>1275629</v>
      </c>
      <c r="AO826">
        <v>1066</v>
      </c>
      <c r="AP826">
        <v>1066</v>
      </c>
      <c r="AQ826">
        <v>23909</v>
      </c>
      <c r="AR826">
        <v>309135</v>
      </c>
      <c r="AS826">
        <v>11500</v>
      </c>
      <c r="AU826">
        <v>3281927</v>
      </c>
      <c r="AV826">
        <v>716.35115520195598</v>
      </c>
    </row>
    <row r="827" spans="1:48" x14ac:dyDescent="0.2">
      <c r="A827" t="s">
        <v>614</v>
      </c>
      <c r="B827" t="s">
        <v>87</v>
      </c>
      <c r="C827">
        <v>8694</v>
      </c>
      <c r="D827">
        <v>0</v>
      </c>
      <c r="E827">
        <v>248773</v>
      </c>
      <c r="F827">
        <v>635378</v>
      </c>
      <c r="G827">
        <v>0</v>
      </c>
      <c r="H827">
        <v>-1406605</v>
      </c>
      <c r="I827">
        <v>-9.2009807859560393</v>
      </c>
      <c r="L827">
        <v>0</v>
      </c>
      <c r="M827">
        <v>0</v>
      </c>
      <c r="N827">
        <v>1100462</v>
      </c>
      <c r="O827">
        <v>1717806</v>
      </c>
      <c r="P827">
        <v>70.537301651059593</v>
      </c>
      <c r="Q827">
        <v>0</v>
      </c>
      <c r="R827">
        <v>0</v>
      </c>
      <c r="T827" t="s">
        <v>251</v>
      </c>
      <c r="U827" t="s">
        <v>615</v>
      </c>
      <c r="V827" t="s">
        <v>538</v>
      </c>
      <c r="W827" t="s">
        <v>530</v>
      </c>
      <c r="X827" t="s">
        <v>531</v>
      </c>
      <c r="Y827" t="s">
        <v>539</v>
      </c>
      <c r="Z827" t="s">
        <v>533</v>
      </c>
      <c r="AA827" t="s">
        <v>534</v>
      </c>
      <c r="AB827" t="s">
        <v>58</v>
      </c>
      <c r="AC827" t="s">
        <v>616</v>
      </c>
      <c r="AD827">
        <v>-1817.9779158040001</v>
      </c>
      <c r="AE827">
        <v>-158055</v>
      </c>
      <c r="AF827">
        <v>1875861</v>
      </c>
      <c r="AG827">
        <v>502295</v>
      </c>
      <c r="AH827">
        <v>29.2404963074992</v>
      </c>
      <c r="AI827">
        <v>109.20098078595601</v>
      </c>
      <c r="AK827">
        <v>211.19172475999</v>
      </c>
      <c r="AL827">
        <v>0</v>
      </c>
      <c r="AM827">
        <v>1262042</v>
      </c>
      <c r="AN827">
        <v>1211694</v>
      </c>
      <c r="AO827">
        <v>-169383</v>
      </c>
      <c r="AP827">
        <v>-169383</v>
      </c>
      <c r="AQ827">
        <v>-312265</v>
      </c>
      <c r="AR827">
        <v>358482</v>
      </c>
      <c r="AS827">
        <v>19409</v>
      </c>
      <c r="AU827">
        <v>2507067</v>
      </c>
      <c r="AV827">
        <v>481.13592638260502</v>
      </c>
    </row>
    <row r="828" spans="1:48" x14ac:dyDescent="0.2">
      <c r="A828" t="s">
        <v>617</v>
      </c>
      <c r="B828" t="s">
        <v>86</v>
      </c>
      <c r="C828">
        <v>16334</v>
      </c>
      <c r="H828">
        <v>-177228</v>
      </c>
      <c r="I828">
        <v>12.5640255636999</v>
      </c>
      <c r="N828">
        <v>348613</v>
      </c>
      <c r="O828">
        <v>1182145</v>
      </c>
      <c r="P828">
        <v>15.420104978661699</v>
      </c>
      <c r="T828" t="s">
        <v>369</v>
      </c>
      <c r="U828" t="s">
        <v>618</v>
      </c>
      <c r="V828" t="s">
        <v>557</v>
      </c>
      <c r="W828" t="s">
        <v>530</v>
      </c>
      <c r="X828" t="s">
        <v>531</v>
      </c>
      <c r="Y828" t="s">
        <v>558</v>
      </c>
      <c r="Z828" t="s">
        <v>533</v>
      </c>
      <c r="AA828" t="s">
        <v>534</v>
      </c>
      <c r="AB828" t="s">
        <v>58</v>
      </c>
      <c r="AC828" t="s">
        <v>619</v>
      </c>
      <c r="AD828">
        <v>909.29962042365605</v>
      </c>
      <c r="AE828">
        <v>148525</v>
      </c>
      <c r="AF828">
        <v>1033620</v>
      </c>
      <c r="AH828">
        <v>0</v>
      </c>
      <c r="AI828">
        <v>87.4359744363001</v>
      </c>
      <c r="AK828">
        <v>121.4185871</v>
      </c>
      <c r="AM828">
        <v>182288</v>
      </c>
      <c r="AN828">
        <v>182288</v>
      </c>
      <c r="AO828">
        <v>143687</v>
      </c>
      <c r="AP828">
        <v>143687</v>
      </c>
      <c r="AQ828">
        <v>182658</v>
      </c>
      <c r="AU828">
        <v>525841</v>
      </c>
      <c r="AV828">
        <v>183.14541127000001</v>
      </c>
    </row>
    <row r="829" spans="1:48" x14ac:dyDescent="0.2">
      <c r="A829" t="s">
        <v>617</v>
      </c>
      <c r="B829" t="s">
        <v>114</v>
      </c>
      <c r="C829">
        <v>14891</v>
      </c>
      <c r="E829">
        <v>1643048</v>
      </c>
      <c r="F829">
        <v>70605</v>
      </c>
      <c r="H829">
        <v>-1729280</v>
      </c>
      <c r="I829">
        <v>10.4222987204858</v>
      </c>
      <c r="N829">
        <v>839156</v>
      </c>
      <c r="O829">
        <v>3014738</v>
      </c>
      <c r="P829">
        <v>56.880432064079898</v>
      </c>
      <c r="T829" t="s">
        <v>369</v>
      </c>
      <c r="U829" t="s">
        <v>618</v>
      </c>
      <c r="V829" t="s">
        <v>557</v>
      </c>
      <c r="W829" t="s">
        <v>530</v>
      </c>
      <c r="X829" t="s">
        <v>531</v>
      </c>
      <c r="Y829" t="s">
        <v>558</v>
      </c>
      <c r="Z829" t="s">
        <v>533</v>
      </c>
      <c r="AA829" t="s">
        <v>534</v>
      </c>
      <c r="AB829" t="s">
        <v>58</v>
      </c>
      <c r="AC829" t="s">
        <v>619</v>
      </c>
      <c r="AD829">
        <v>2110.03290578202</v>
      </c>
      <c r="AE829">
        <v>314205</v>
      </c>
      <c r="AF829">
        <v>2700532</v>
      </c>
      <c r="AG829">
        <v>32730</v>
      </c>
      <c r="AH829">
        <v>1.0856664824605</v>
      </c>
      <c r="AI829">
        <v>89.577668109135899</v>
      </c>
      <c r="AK829">
        <v>111.86542503477099</v>
      </c>
      <c r="AM829">
        <v>1714796</v>
      </c>
      <c r="AN829">
        <v>1714796</v>
      </c>
      <c r="AO829">
        <v>292844</v>
      </c>
      <c r="AP829">
        <v>292844</v>
      </c>
      <c r="AQ829">
        <v>346268</v>
      </c>
      <c r="AS829">
        <v>1143</v>
      </c>
      <c r="AU829">
        <v>2568436</v>
      </c>
      <c r="AV829">
        <v>342.390669690268</v>
      </c>
    </row>
    <row r="830" spans="1:48" x14ac:dyDescent="0.2">
      <c r="A830" t="s">
        <v>620</v>
      </c>
      <c r="B830" t="s">
        <v>86</v>
      </c>
      <c r="C830">
        <v>0</v>
      </c>
      <c r="H830">
        <v>-880575</v>
      </c>
      <c r="I830">
        <v>5.4298433464458702</v>
      </c>
      <c r="N830">
        <v>1503863</v>
      </c>
      <c r="O830">
        <v>12985789</v>
      </c>
      <c r="P830">
        <v>76.196178761259702</v>
      </c>
      <c r="T830" t="s">
        <v>251</v>
      </c>
      <c r="U830" t="s">
        <v>621</v>
      </c>
      <c r="V830" t="s">
        <v>552</v>
      </c>
      <c r="W830" t="s">
        <v>530</v>
      </c>
      <c r="X830" t="s">
        <v>531</v>
      </c>
      <c r="Y830" t="s">
        <v>553</v>
      </c>
      <c r="Z830" t="s">
        <v>533</v>
      </c>
      <c r="AA830" t="s">
        <v>534</v>
      </c>
      <c r="AB830" t="s">
        <v>58</v>
      </c>
      <c r="AC830" t="s">
        <v>622</v>
      </c>
      <c r="AE830">
        <v>705108</v>
      </c>
      <c r="AF830">
        <v>12280681</v>
      </c>
      <c r="AH830">
        <v>72.344244928051694</v>
      </c>
      <c r="AI830">
        <v>94.570156653554093</v>
      </c>
      <c r="AK830">
        <v>44.08474416</v>
      </c>
      <c r="AM830">
        <v>9894675</v>
      </c>
      <c r="AN830">
        <v>9894675</v>
      </c>
      <c r="AO830">
        <v>705108</v>
      </c>
      <c r="AP830">
        <v>705108</v>
      </c>
      <c r="AQ830">
        <v>1062181</v>
      </c>
      <c r="AU830">
        <v>2384438</v>
      </c>
      <c r="AV830">
        <v>69.898214928000002</v>
      </c>
    </row>
    <row r="831" spans="1:48" x14ac:dyDescent="0.2">
      <c r="A831" t="s">
        <v>620</v>
      </c>
      <c r="B831" t="s">
        <v>95</v>
      </c>
      <c r="C831">
        <v>22910</v>
      </c>
      <c r="D831">
        <v>24000</v>
      </c>
      <c r="F831">
        <v>7809297</v>
      </c>
      <c r="G831">
        <v>360000</v>
      </c>
      <c r="H831">
        <v>-1265762</v>
      </c>
      <c r="I831">
        <v>-10.0977307911335</v>
      </c>
      <c r="M831">
        <v>187352</v>
      </c>
      <c r="N831">
        <v>309417</v>
      </c>
      <c r="O831">
        <v>11601973</v>
      </c>
      <c r="P831">
        <v>72.710167486168103</v>
      </c>
      <c r="Q831">
        <v>16815</v>
      </c>
      <c r="T831" t="s">
        <v>251</v>
      </c>
      <c r="U831" t="s">
        <v>621</v>
      </c>
      <c r="V831" t="s">
        <v>552</v>
      </c>
      <c r="W831" t="s">
        <v>530</v>
      </c>
      <c r="X831" t="s">
        <v>531</v>
      </c>
      <c r="Y831" t="s">
        <v>553</v>
      </c>
      <c r="Z831" t="s">
        <v>533</v>
      </c>
      <c r="AA831" t="s">
        <v>534</v>
      </c>
      <c r="AB831" t="s">
        <v>58</v>
      </c>
      <c r="AC831" t="s">
        <v>622</v>
      </c>
      <c r="AD831">
        <v>-5113.6446966390204</v>
      </c>
      <c r="AE831">
        <v>-1171536</v>
      </c>
      <c r="AF831">
        <v>12773509</v>
      </c>
      <c r="AG831">
        <v>9593141</v>
      </c>
      <c r="AH831">
        <v>82.685427728542393</v>
      </c>
      <c r="AI831">
        <v>110.097730791134</v>
      </c>
      <c r="AK831">
        <v>8.7204009485568896</v>
      </c>
      <c r="AL831">
        <v>3000</v>
      </c>
      <c r="AM831">
        <v>8424117</v>
      </c>
      <c r="AN831">
        <v>8435814</v>
      </c>
      <c r="AO831">
        <v>-1714434</v>
      </c>
      <c r="AP831">
        <v>-1714434</v>
      </c>
      <c r="AQ831">
        <v>-738652</v>
      </c>
      <c r="AR831">
        <v>2989</v>
      </c>
      <c r="AS831">
        <v>20664</v>
      </c>
      <c r="AU831">
        <v>1575179</v>
      </c>
      <c r="AV831">
        <v>44.393787173125297</v>
      </c>
    </row>
    <row r="832" spans="1:48" x14ac:dyDescent="0.2">
      <c r="A832" t="s">
        <v>623</v>
      </c>
      <c r="B832" t="s">
        <v>60</v>
      </c>
      <c r="C832">
        <v>19295218</v>
      </c>
      <c r="D832">
        <v>15998024</v>
      </c>
      <c r="E832">
        <v>23109517</v>
      </c>
      <c r="F832">
        <v>46496533</v>
      </c>
      <c r="G832">
        <v>20130674</v>
      </c>
      <c r="H832">
        <v>-46617527</v>
      </c>
      <c r="I832">
        <v>2.22611342469727</v>
      </c>
      <c r="L832">
        <v>11358210</v>
      </c>
      <c r="M832">
        <v>10759586</v>
      </c>
      <c r="N832">
        <v>89289241</v>
      </c>
      <c r="O832">
        <v>634808624</v>
      </c>
      <c r="P832">
        <v>22.8085897900467</v>
      </c>
      <c r="Q832">
        <v>1395261</v>
      </c>
      <c r="R832">
        <v>109210</v>
      </c>
      <c r="S832" t="s">
        <v>95</v>
      </c>
      <c r="T832" t="s">
        <v>251</v>
      </c>
      <c r="U832" t="s">
        <v>624</v>
      </c>
      <c r="V832" t="s">
        <v>552</v>
      </c>
      <c r="W832" t="s">
        <v>530</v>
      </c>
      <c r="X832" t="s">
        <v>531</v>
      </c>
      <c r="Y832" t="s">
        <v>553</v>
      </c>
      <c r="Z832" t="s">
        <v>533</v>
      </c>
      <c r="AA832" t="s">
        <v>534</v>
      </c>
      <c r="AB832" t="s">
        <v>58</v>
      </c>
      <c r="AC832" t="s">
        <v>625</v>
      </c>
      <c r="AD832">
        <v>73.238664626644805</v>
      </c>
      <c r="AE832">
        <v>14131560</v>
      </c>
      <c r="AF832">
        <v>620677540</v>
      </c>
      <c r="AG832">
        <v>491995025</v>
      </c>
      <c r="AH832">
        <v>77.502889280218696</v>
      </c>
      <c r="AI832">
        <v>97.773961558531099</v>
      </c>
      <c r="AK832">
        <v>51.788770639259802</v>
      </c>
      <c r="AL832">
        <v>9916917</v>
      </c>
      <c r="AM832">
        <v>169658203</v>
      </c>
      <c r="AN832">
        <v>144790895</v>
      </c>
      <c r="AO832">
        <v>4582311</v>
      </c>
      <c r="AP832">
        <v>4582311</v>
      </c>
      <c r="AQ832">
        <v>30217039</v>
      </c>
      <c r="AR832">
        <v>23110181</v>
      </c>
      <c r="AS832">
        <v>7274090</v>
      </c>
      <c r="AT832">
        <v>79.781073436107604</v>
      </c>
      <c r="AU832">
        <v>135906768</v>
      </c>
      <c r="AV832">
        <v>78.827464064512498</v>
      </c>
    </row>
    <row r="833" spans="1:48" x14ac:dyDescent="0.2">
      <c r="A833" t="s">
        <v>623</v>
      </c>
      <c r="B833" t="s">
        <v>114</v>
      </c>
      <c r="C833">
        <v>20858026</v>
      </c>
      <c r="D833">
        <v>21022434</v>
      </c>
      <c r="E833">
        <v>9067693</v>
      </c>
      <c r="F833">
        <v>59148552</v>
      </c>
      <c r="G833">
        <v>44172534</v>
      </c>
      <c r="H833">
        <v>-105680716</v>
      </c>
      <c r="I833">
        <v>2.79989042195777</v>
      </c>
      <c r="L833">
        <v>12244191</v>
      </c>
      <c r="M833">
        <v>11316745</v>
      </c>
      <c r="N833">
        <v>96396483</v>
      </c>
      <c r="O833">
        <v>629713751</v>
      </c>
      <c r="P833">
        <v>21.783025347972799</v>
      </c>
      <c r="Q833">
        <v>1299053</v>
      </c>
      <c r="R833">
        <v>3741</v>
      </c>
      <c r="S833" t="s">
        <v>95</v>
      </c>
      <c r="T833" t="s">
        <v>251</v>
      </c>
      <c r="U833" t="s">
        <v>624</v>
      </c>
      <c r="V833" t="s">
        <v>552</v>
      </c>
      <c r="W833" t="s">
        <v>530</v>
      </c>
      <c r="X833" t="s">
        <v>531</v>
      </c>
      <c r="Y833" t="s">
        <v>553</v>
      </c>
      <c r="Z833" t="s">
        <v>533</v>
      </c>
      <c r="AA833" t="s">
        <v>534</v>
      </c>
      <c r="AB833" t="s">
        <v>58</v>
      </c>
      <c r="AC833" t="s">
        <v>625</v>
      </c>
      <c r="AD833">
        <v>84.530026954612097</v>
      </c>
      <c r="AE833">
        <v>17631295</v>
      </c>
      <c r="AF833">
        <v>610150974</v>
      </c>
      <c r="AG833">
        <v>495117376</v>
      </c>
      <c r="AH833">
        <v>78.625784368491594</v>
      </c>
      <c r="AI833">
        <v>96.893385769497002</v>
      </c>
      <c r="AK833">
        <v>56.8756510417371</v>
      </c>
      <c r="AL833">
        <v>9105434</v>
      </c>
      <c r="AM833">
        <v>203342940</v>
      </c>
      <c r="AN833">
        <v>137170706</v>
      </c>
      <c r="AO833">
        <v>6325539</v>
      </c>
      <c r="AP833">
        <v>6325539</v>
      </c>
      <c r="AQ833">
        <v>72124678</v>
      </c>
      <c r="AR833">
        <v>28749325</v>
      </c>
      <c r="AS833">
        <v>7213238</v>
      </c>
      <c r="AT833">
        <v>80.121834452100998</v>
      </c>
      <c r="AU833">
        <v>202077199</v>
      </c>
      <c r="AV833">
        <v>119.229165796595</v>
      </c>
    </row>
    <row r="834" spans="1:48" x14ac:dyDescent="0.2">
      <c r="A834" t="s">
        <v>635</v>
      </c>
      <c r="B834" t="s">
        <v>63</v>
      </c>
      <c r="C834">
        <v>1125536.51</v>
      </c>
      <c r="D834">
        <v>0</v>
      </c>
      <c r="E834">
        <v>0</v>
      </c>
      <c r="F834">
        <v>2700751.55</v>
      </c>
      <c r="G834">
        <v>86911.79</v>
      </c>
      <c r="J834">
        <v>7132655.8799999999</v>
      </c>
      <c r="K834">
        <v>59.209899990384599</v>
      </c>
      <c r="L834">
        <v>992592.61</v>
      </c>
      <c r="M834">
        <v>726098.49</v>
      </c>
      <c r="N834">
        <v>4746247.4800000004</v>
      </c>
      <c r="O834">
        <v>12046390.689999999</v>
      </c>
      <c r="P834">
        <v>51.732844636803001</v>
      </c>
      <c r="Q834">
        <v>393458</v>
      </c>
      <c r="R834">
        <v>8176</v>
      </c>
      <c r="S834" t="s">
        <v>102</v>
      </c>
      <c r="T834" t="s">
        <v>103</v>
      </c>
      <c r="U834" t="s">
        <v>636</v>
      </c>
      <c r="V834" t="s">
        <v>637</v>
      </c>
      <c r="W834" t="s">
        <v>638</v>
      </c>
      <c r="X834" t="s">
        <v>106</v>
      </c>
      <c r="Y834" t="s">
        <v>639</v>
      </c>
      <c r="Z834" t="s">
        <v>640</v>
      </c>
      <c r="AA834" t="s">
        <v>109</v>
      </c>
      <c r="AB834" t="s">
        <v>58</v>
      </c>
      <c r="AC834" t="s">
        <v>641</v>
      </c>
      <c r="AF834">
        <v>12495754.890000001</v>
      </c>
      <c r="AH834">
        <v>42.517026483722702</v>
      </c>
      <c r="AI834">
        <v>103.73028080828399</v>
      </c>
      <c r="AK834">
        <v>136.73836497604299</v>
      </c>
      <c r="AL834">
        <v>27457.34</v>
      </c>
      <c r="AM834">
        <v>6231940.5800000001</v>
      </c>
      <c r="AN834">
        <v>6231940.5800000001</v>
      </c>
      <c r="AR834">
        <v>462693.19</v>
      </c>
      <c r="AS834">
        <v>824733.67</v>
      </c>
      <c r="AU834">
        <v>11471480.539999999</v>
      </c>
      <c r="AV834">
        <v>330.49087716220401</v>
      </c>
    </row>
    <row r="835" spans="1:48" x14ac:dyDescent="0.2">
      <c r="A835" t="s">
        <v>635</v>
      </c>
      <c r="B835" t="s">
        <v>86</v>
      </c>
      <c r="C835">
        <v>2381237</v>
      </c>
      <c r="H835">
        <v>-5894461</v>
      </c>
      <c r="I835">
        <v>3.5370807456766098</v>
      </c>
      <c r="N835">
        <v>3802715</v>
      </c>
      <c r="O835">
        <v>33744494</v>
      </c>
      <c r="P835">
        <v>28.538466156878801</v>
      </c>
      <c r="S835" t="s">
        <v>102</v>
      </c>
      <c r="T835" t="s">
        <v>103</v>
      </c>
      <c r="U835" t="s">
        <v>636</v>
      </c>
      <c r="V835" t="s">
        <v>637</v>
      </c>
      <c r="W835" t="s">
        <v>638</v>
      </c>
      <c r="X835" t="s">
        <v>106</v>
      </c>
      <c r="Y835" t="s">
        <v>639</v>
      </c>
      <c r="Z835" t="s">
        <v>640</v>
      </c>
      <c r="AA835" t="s">
        <v>109</v>
      </c>
      <c r="AB835" t="s">
        <v>58</v>
      </c>
      <c r="AC835" t="s">
        <v>641</v>
      </c>
      <c r="AD835">
        <v>50.123948183234198</v>
      </c>
      <c r="AE835">
        <v>1193570</v>
      </c>
      <c r="AF835">
        <v>32550923</v>
      </c>
      <c r="AH835">
        <v>76.286614343661498</v>
      </c>
      <c r="AI835">
        <v>96.462916290877004</v>
      </c>
      <c r="AK835">
        <v>42.056484849999997</v>
      </c>
      <c r="AM835">
        <v>9630161</v>
      </c>
      <c r="AN835">
        <v>9630161</v>
      </c>
      <c r="AO835">
        <v>892142</v>
      </c>
      <c r="AP835">
        <v>892142</v>
      </c>
      <c r="AQ835">
        <v>-393488</v>
      </c>
      <c r="AT835">
        <v>80.550171587904799</v>
      </c>
      <c r="AU835">
        <v>9697176</v>
      </c>
      <c r="AV835">
        <v>107.24683168</v>
      </c>
    </row>
    <row r="836" spans="1:48" x14ac:dyDescent="0.2">
      <c r="A836" t="s">
        <v>897</v>
      </c>
      <c r="B836" t="s">
        <v>63</v>
      </c>
      <c r="D836">
        <v>0</v>
      </c>
      <c r="E836">
        <v>0</v>
      </c>
      <c r="F836">
        <v>3783938.46</v>
      </c>
      <c r="G836">
        <v>4986141.72</v>
      </c>
      <c r="I836">
        <v>7.2333411535415104</v>
      </c>
      <c r="J836">
        <v>24943596.02</v>
      </c>
      <c r="K836">
        <v>47.628190798772103</v>
      </c>
      <c r="L836">
        <v>1761899.33</v>
      </c>
      <c r="M836">
        <v>1704556.47</v>
      </c>
      <c r="N836">
        <v>14667322.65</v>
      </c>
      <c r="O836">
        <v>52371495.960000001</v>
      </c>
      <c r="P836">
        <v>38.833218790491102</v>
      </c>
      <c r="Q836">
        <v>1128407.48</v>
      </c>
      <c r="R836">
        <v>71201.33</v>
      </c>
      <c r="S836" t="s">
        <v>102</v>
      </c>
      <c r="T836" t="s">
        <v>103</v>
      </c>
      <c r="U836" t="s">
        <v>898</v>
      </c>
      <c r="V836" t="s">
        <v>899</v>
      </c>
      <c r="W836" t="s">
        <v>638</v>
      </c>
      <c r="X836" t="s">
        <v>106</v>
      </c>
      <c r="Y836" t="s">
        <v>900</v>
      </c>
      <c r="Z836" t="s">
        <v>640</v>
      </c>
      <c r="AA836" t="s">
        <v>109</v>
      </c>
      <c r="AB836" t="s">
        <v>58</v>
      </c>
      <c r="AC836" t="s">
        <v>901</v>
      </c>
      <c r="AE836">
        <v>3788208.97000001</v>
      </c>
      <c r="AF836">
        <v>48521486.939999998</v>
      </c>
      <c r="AH836">
        <v>41.1916613886238</v>
      </c>
      <c r="AI836">
        <v>92.648655629504006</v>
      </c>
      <c r="AJ836">
        <v>3877485.6000000099</v>
      </c>
      <c r="AK836">
        <v>108.822636876923</v>
      </c>
      <c r="AL836">
        <v>1340083.8500000001</v>
      </c>
      <c r="AM836">
        <v>20337537.609999999</v>
      </c>
      <c r="AN836">
        <v>20337537.609999999</v>
      </c>
      <c r="AO836">
        <v>2376510.5600000098</v>
      </c>
      <c r="AR836">
        <v>1287481.06</v>
      </c>
      <c r="AS836">
        <v>3525334.03</v>
      </c>
      <c r="AU836">
        <v>18868701.309999999</v>
      </c>
      <c r="AV836">
        <v>139.99431798122001</v>
      </c>
    </row>
    <row r="837" spans="1:48" x14ac:dyDescent="0.2">
      <c r="A837" t="s">
        <v>897</v>
      </c>
      <c r="B837" t="s">
        <v>62</v>
      </c>
      <c r="C837">
        <v>7095501.4500000002</v>
      </c>
      <c r="D837">
        <v>0</v>
      </c>
      <c r="E837">
        <v>1328558.42</v>
      </c>
      <c r="F837">
        <v>2938300.71</v>
      </c>
      <c r="G837">
        <v>4177994.05</v>
      </c>
      <c r="I837">
        <v>5.2628658980000003</v>
      </c>
      <c r="J837">
        <v>23154600.829999998</v>
      </c>
      <c r="K837">
        <v>11.70946406</v>
      </c>
      <c r="L837">
        <v>2238828.39</v>
      </c>
      <c r="M837">
        <v>4870919.84</v>
      </c>
      <c r="N837">
        <v>17420445.940000001</v>
      </c>
      <c r="O837">
        <v>197742618.40000001</v>
      </c>
      <c r="P837">
        <v>13.47678842</v>
      </c>
      <c r="Q837">
        <v>1256028.33</v>
      </c>
      <c r="R837">
        <v>152951.23000000001</v>
      </c>
      <c r="S837" t="s">
        <v>102</v>
      </c>
      <c r="T837" t="s">
        <v>103</v>
      </c>
      <c r="U837" t="s">
        <v>898</v>
      </c>
      <c r="V837" t="s">
        <v>899</v>
      </c>
      <c r="W837" t="s">
        <v>638</v>
      </c>
      <c r="X837" t="s">
        <v>106</v>
      </c>
      <c r="Y837" t="s">
        <v>900</v>
      </c>
      <c r="Z837" t="s">
        <v>640</v>
      </c>
      <c r="AA837" t="s">
        <v>109</v>
      </c>
      <c r="AB837" t="s">
        <v>58</v>
      </c>
      <c r="AC837" t="s">
        <v>901</v>
      </c>
      <c r="AD837">
        <v>146.66939189999999</v>
      </c>
      <c r="AE837">
        <v>10406928.83</v>
      </c>
      <c r="AF837">
        <v>191853307.09999999</v>
      </c>
      <c r="AH837">
        <v>82.195343320000006</v>
      </c>
      <c r="AI837">
        <v>97.021728890000006</v>
      </c>
      <c r="AJ837">
        <v>16154511.42</v>
      </c>
      <c r="AK837">
        <v>32.68831084</v>
      </c>
      <c r="AL837">
        <v>2584974.2599999998</v>
      </c>
      <c r="AM837">
        <v>26649354.300000001</v>
      </c>
      <c r="AN837">
        <v>26649354.300000001</v>
      </c>
      <c r="AO837">
        <v>4467205</v>
      </c>
      <c r="AR837">
        <v>2033805.11</v>
      </c>
      <c r="AS837">
        <v>4126929.57</v>
      </c>
      <c r="AT837">
        <v>83.377833065016205</v>
      </c>
      <c r="AU837">
        <v>22600017.710000001</v>
      </c>
      <c r="AV837">
        <v>42.407433570000002</v>
      </c>
    </row>
    <row r="838" spans="1:48" x14ac:dyDescent="0.2">
      <c r="A838" t="s">
        <v>897</v>
      </c>
      <c r="B838" t="s">
        <v>86</v>
      </c>
      <c r="C838">
        <v>44497708</v>
      </c>
      <c r="H838">
        <v>-16077132</v>
      </c>
      <c r="I838">
        <v>4.0958279046709798</v>
      </c>
      <c r="N838">
        <v>21184805</v>
      </c>
      <c r="O838">
        <v>209529824</v>
      </c>
      <c r="P838">
        <v>15.2763031004121</v>
      </c>
      <c r="S838" t="s">
        <v>102</v>
      </c>
      <c r="T838" t="s">
        <v>103</v>
      </c>
      <c r="U838" t="s">
        <v>898</v>
      </c>
      <c r="V838" t="s">
        <v>899</v>
      </c>
      <c r="W838" t="s">
        <v>638</v>
      </c>
      <c r="X838" t="s">
        <v>106</v>
      </c>
      <c r="Y838" t="s">
        <v>900</v>
      </c>
      <c r="Z838" t="s">
        <v>640</v>
      </c>
      <c r="AA838" t="s">
        <v>109</v>
      </c>
      <c r="AB838" t="s">
        <v>58</v>
      </c>
      <c r="AC838" t="s">
        <v>901</v>
      </c>
      <c r="AD838">
        <v>19.2863439168597</v>
      </c>
      <c r="AE838">
        <v>8581981</v>
      </c>
      <c r="AF838">
        <v>200947843</v>
      </c>
      <c r="AH838">
        <v>80.462934956696202</v>
      </c>
      <c r="AI838">
        <v>95.904172095329002</v>
      </c>
      <c r="AK838">
        <v>37.952782603000003</v>
      </c>
      <c r="AM838">
        <v>32008411</v>
      </c>
      <c r="AN838">
        <v>32008411</v>
      </c>
      <c r="AO838">
        <v>2645355</v>
      </c>
      <c r="AP838">
        <v>2645355</v>
      </c>
      <c r="AQ838">
        <v>-1290284</v>
      </c>
      <c r="AT838">
        <v>84.442774963558406</v>
      </c>
      <c r="AU838">
        <v>37261937</v>
      </c>
      <c r="AV838">
        <v>66.755119734999994</v>
      </c>
    </row>
    <row r="839" spans="1:48" x14ac:dyDescent="0.2">
      <c r="A839" t="s">
        <v>897</v>
      </c>
      <c r="B839" t="s">
        <v>60</v>
      </c>
      <c r="C839">
        <v>0</v>
      </c>
      <c r="F839">
        <v>35178976</v>
      </c>
      <c r="H839">
        <v>-13369504</v>
      </c>
      <c r="I839">
        <v>3.9350366932209302</v>
      </c>
      <c r="N839">
        <v>16544386</v>
      </c>
      <c r="O839">
        <v>216304260</v>
      </c>
      <c r="P839">
        <v>16.0421408251506</v>
      </c>
      <c r="S839" t="s">
        <v>102</v>
      </c>
      <c r="T839" t="s">
        <v>103</v>
      </c>
      <c r="U839" t="s">
        <v>898</v>
      </c>
      <c r="V839" t="s">
        <v>899</v>
      </c>
      <c r="W839" t="s">
        <v>638</v>
      </c>
      <c r="X839" t="s">
        <v>106</v>
      </c>
      <c r="Y839" t="s">
        <v>900</v>
      </c>
      <c r="Z839" t="s">
        <v>640</v>
      </c>
      <c r="AA839" t="s">
        <v>109</v>
      </c>
      <c r="AB839" t="s">
        <v>58</v>
      </c>
      <c r="AC839" t="s">
        <v>901</v>
      </c>
      <c r="AE839">
        <v>8511652</v>
      </c>
      <c r="AF839">
        <v>207792609</v>
      </c>
      <c r="AG839">
        <v>175741598</v>
      </c>
      <c r="AH839">
        <v>81.247404930000002</v>
      </c>
      <c r="AI839">
        <v>96.064963770000006</v>
      </c>
      <c r="AK839">
        <v>28.663093401941001</v>
      </c>
      <c r="AM839">
        <v>35178976</v>
      </c>
      <c r="AN839">
        <v>34699834</v>
      </c>
      <c r="AO839">
        <v>1706287</v>
      </c>
      <c r="AP839">
        <v>1706287</v>
      </c>
      <c r="AQ839">
        <v>-10186162</v>
      </c>
      <c r="AT839">
        <v>84.4428471082268</v>
      </c>
      <c r="AU839">
        <v>29913890</v>
      </c>
      <c r="AV839">
        <v>51.825714359262903</v>
      </c>
    </row>
    <row r="840" spans="1:48" x14ac:dyDescent="0.2">
      <c r="A840" t="s">
        <v>897</v>
      </c>
      <c r="B840" t="s">
        <v>127</v>
      </c>
      <c r="C840">
        <v>17910041</v>
      </c>
      <c r="D840">
        <v>2301498</v>
      </c>
      <c r="E840">
        <v>869485</v>
      </c>
      <c r="F840">
        <v>4692909</v>
      </c>
      <c r="G840">
        <v>9475962</v>
      </c>
      <c r="H840">
        <v>-10940393</v>
      </c>
      <c r="I840">
        <v>6.4461731701825604</v>
      </c>
      <c r="L840">
        <v>81116</v>
      </c>
      <c r="M840">
        <v>4262113</v>
      </c>
      <c r="N840">
        <v>30161727</v>
      </c>
      <c r="O840">
        <v>227032607</v>
      </c>
      <c r="P840">
        <v>16.4342930705104</v>
      </c>
      <c r="Q840">
        <v>627884</v>
      </c>
      <c r="R840">
        <v>1657959</v>
      </c>
      <c r="S840" t="s">
        <v>102</v>
      </c>
      <c r="T840" t="s">
        <v>103</v>
      </c>
      <c r="U840" t="s">
        <v>898</v>
      </c>
      <c r="V840" t="s">
        <v>899</v>
      </c>
      <c r="W840" t="s">
        <v>638</v>
      </c>
      <c r="X840" t="s">
        <v>106</v>
      </c>
      <c r="Y840" t="s">
        <v>900</v>
      </c>
      <c r="Z840" t="s">
        <v>640</v>
      </c>
      <c r="AA840" t="s">
        <v>109</v>
      </c>
      <c r="AB840" t="s">
        <v>58</v>
      </c>
      <c r="AC840" t="s">
        <v>901</v>
      </c>
      <c r="AD840">
        <v>81.713464530874006</v>
      </c>
      <c r="AE840">
        <v>14634915</v>
      </c>
      <c r="AF840">
        <v>212397692</v>
      </c>
      <c r="AG840">
        <v>178725807</v>
      </c>
      <c r="AH840">
        <v>78.722527729243794</v>
      </c>
      <c r="AI840">
        <v>93.553826829817396</v>
      </c>
      <c r="AK840">
        <v>51.122126694295702</v>
      </c>
      <c r="AL840">
        <v>8897055</v>
      </c>
      <c r="AM840">
        <v>41325374</v>
      </c>
      <c r="AN840">
        <v>37311204</v>
      </c>
      <c r="AO840">
        <v>7648336</v>
      </c>
      <c r="AP840">
        <v>7648336</v>
      </c>
      <c r="AQ840">
        <v>3018884</v>
      </c>
      <c r="AR840">
        <v>4819884</v>
      </c>
      <c r="AS840">
        <v>3639509</v>
      </c>
      <c r="AT840">
        <v>84.343427435089794</v>
      </c>
      <c r="AU840">
        <v>41102120</v>
      </c>
      <c r="AV840">
        <v>69.665367173575504</v>
      </c>
    </row>
    <row r="841" spans="1:48" x14ac:dyDescent="0.2">
      <c r="A841" t="s">
        <v>642</v>
      </c>
      <c r="B841" t="s">
        <v>95</v>
      </c>
      <c r="C841">
        <v>9187880</v>
      </c>
      <c r="D841">
        <v>112454</v>
      </c>
      <c r="E841">
        <v>0</v>
      </c>
      <c r="F841">
        <v>1118027</v>
      </c>
      <c r="G841">
        <v>149190</v>
      </c>
      <c r="H841">
        <v>-2575653</v>
      </c>
      <c r="I841">
        <v>4.2128870532473499</v>
      </c>
      <c r="L841">
        <v>2599417</v>
      </c>
      <c r="M841">
        <v>982469</v>
      </c>
      <c r="N841">
        <v>12764035</v>
      </c>
      <c r="O841">
        <v>70665697</v>
      </c>
      <c r="P841">
        <v>12.016529038127199</v>
      </c>
      <c r="Q841">
        <v>1312471</v>
      </c>
      <c r="R841">
        <v>0</v>
      </c>
      <c r="S841" t="s">
        <v>102</v>
      </c>
      <c r="T841" t="s">
        <v>103</v>
      </c>
      <c r="U841" t="s">
        <v>643</v>
      </c>
      <c r="V841" t="s">
        <v>644</v>
      </c>
      <c r="W841" t="s">
        <v>638</v>
      </c>
      <c r="X841" t="s">
        <v>106</v>
      </c>
      <c r="Y841" t="s">
        <v>645</v>
      </c>
      <c r="Z841" t="s">
        <v>640</v>
      </c>
      <c r="AA841" t="s">
        <v>109</v>
      </c>
      <c r="AB841" t="s">
        <v>58</v>
      </c>
      <c r="AC841" t="s">
        <v>646</v>
      </c>
      <c r="AD841">
        <v>32.402099287322002</v>
      </c>
      <c r="AE841">
        <v>2977066</v>
      </c>
      <c r="AF841">
        <v>67688631</v>
      </c>
      <c r="AG841">
        <v>58544014</v>
      </c>
      <c r="AH841">
        <v>82.846439624022906</v>
      </c>
      <c r="AI841">
        <v>95.7871129467527</v>
      </c>
      <c r="AK841">
        <v>67.885146029914495</v>
      </c>
      <c r="AL841">
        <v>440070</v>
      </c>
      <c r="AM841">
        <v>8283276</v>
      </c>
      <c r="AN841">
        <v>8491564</v>
      </c>
      <c r="AO841">
        <v>1715637</v>
      </c>
      <c r="AP841">
        <v>1715637</v>
      </c>
      <c r="AQ841">
        <v>-298899</v>
      </c>
      <c r="AR841">
        <v>754097</v>
      </c>
      <c r="AS841">
        <v>815081</v>
      </c>
      <c r="AT841">
        <v>84.487415863161701</v>
      </c>
      <c r="AU841">
        <v>15339688</v>
      </c>
      <c r="AV841">
        <v>81.5836810172745</v>
      </c>
    </row>
    <row r="842" spans="1:48" x14ac:dyDescent="0.2">
      <c r="A842" t="s">
        <v>902</v>
      </c>
      <c r="B842" t="s">
        <v>49</v>
      </c>
      <c r="C842">
        <v>180392.32000000001</v>
      </c>
      <c r="D842">
        <v>0</v>
      </c>
      <c r="E842">
        <v>0</v>
      </c>
      <c r="F842">
        <v>215253.68</v>
      </c>
      <c r="G842">
        <v>1407.1</v>
      </c>
      <c r="H842">
        <v>125802.34</v>
      </c>
      <c r="I842">
        <v>14.39322394</v>
      </c>
      <c r="J842">
        <v>734038.08</v>
      </c>
      <c r="K842">
        <v>76.644438320000006</v>
      </c>
      <c r="L842">
        <v>961.33</v>
      </c>
      <c r="N842">
        <v>963242.81</v>
      </c>
      <c r="O842">
        <v>957718.65</v>
      </c>
      <c r="P842">
        <v>28.551353779999999</v>
      </c>
      <c r="U842" t="s">
        <v>903</v>
      </c>
      <c r="V842" t="s">
        <v>904</v>
      </c>
      <c r="W842" t="s">
        <v>650</v>
      </c>
      <c r="X842" t="s">
        <v>531</v>
      </c>
      <c r="Y842" t="s">
        <v>905</v>
      </c>
      <c r="Z842" t="s">
        <v>652</v>
      </c>
      <c r="AA842" t="s">
        <v>534</v>
      </c>
      <c r="AB842" t="s">
        <v>58</v>
      </c>
      <c r="AC842" t="s">
        <v>906</v>
      </c>
      <c r="AD842">
        <v>76.414888390000002</v>
      </c>
      <c r="AE842">
        <v>137846.59</v>
      </c>
      <c r="AF842">
        <v>812575.85</v>
      </c>
      <c r="AH842">
        <v>7.6814897569999996</v>
      </c>
      <c r="AI842">
        <v>84.844943760000007</v>
      </c>
      <c r="AJ842">
        <v>98990.18</v>
      </c>
      <c r="AK842">
        <v>426.75082159999999</v>
      </c>
      <c r="AM842">
        <v>273441.64</v>
      </c>
      <c r="AN842">
        <v>273441.64</v>
      </c>
      <c r="AO842">
        <v>58162.3</v>
      </c>
      <c r="AU842">
        <v>837440.47</v>
      </c>
      <c r="AV842">
        <v>371.01591089999999</v>
      </c>
    </row>
    <row r="843" spans="1:48" x14ac:dyDescent="0.2">
      <c r="A843" t="s">
        <v>902</v>
      </c>
      <c r="B843" t="s">
        <v>86</v>
      </c>
      <c r="C843">
        <v>187453</v>
      </c>
      <c r="H843">
        <v>29782</v>
      </c>
      <c r="N843">
        <v>559173</v>
      </c>
      <c r="O843">
        <v>986200</v>
      </c>
      <c r="P843">
        <v>31.016832285540499</v>
      </c>
      <c r="U843" t="s">
        <v>903</v>
      </c>
      <c r="V843" t="s">
        <v>904</v>
      </c>
      <c r="W843" t="s">
        <v>650</v>
      </c>
      <c r="X843" t="s">
        <v>531</v>
      </c>
      <c r="Y843" t="s">
        <v>905</v>
      </c>
      <c r="Z843" t="s">
        <v>652</v>
      </c>
      <c r="AA843" t="s">
        <v>534</v>
      </c>
      <c r="AB843" t="s">
        <v>58</v>
      </c>
      <c r="AC843" t="s">
        <v>906</v>
      </c>
      <c r="AE843">
        <v>-137924</v>
      </c>
      <c r="AF843">
        <v>1124124</v>
      </c>
      <c r="AH843">
        <v>8.9415939971608207</v>
      </c>
      <c r="AI843">
        <v>113.98539849929</v>
      </c>
      <c r="AK843">
        <v>179.07479957999999</v>
      </c>
      <c r="AM843">
        <v>305888</v>
      </c>
      <c r="AN843">
        <v>305888</v>
      </c>
      <c r="AQ843">
        <v>-267598</v>
      </c>
      <c r="AU843">
        <v>529391</v>
      </c>
      <c r="AV843">
        <v>169.53713291</v>
      </c>
    </row>
    <row r="844" spans="1:48" x14ac:dyDescent="0.2">
      <c r="A844" t="s">
        <v>902</v>
      </c>
      <c r="B844" t="s">
        <v>95</v>
      </c>
      <c r="C844">
        <v>94686</v>
      </c>
      <c r="D844">
        <v>0</v>
      </c>
      <c r="E844">
        <v>0</v>
      </c>
      <c r="F844">
        <v>410711</v>
      </c>
      <c r="G844">
        <v>0</v>
      </c>
      <c r="H844">
        <v>-14300</v>
      </c>
      <c r="I844">
        <v>19.588719943249099</v>
      </c>
      <c r="L844">
        <v>0</v>
      </c>
      <c r="M844">
        <v>0</v>
      </c>
      <c r="N844">
        <v>767816</v>
      </c>
      <c r="O844">
        <v>1220774</v>
      </c>
      <c r="P844">
        <v>30.346485098797999</v>
      </c>
      <c r="Q844">
        <v>0</v>
      </c>
      <c r="R844">
        <v>0</v>
      </c>
      <c r="U844" t="s">
        <v>903</v>
      </c>
      <c r="V844" t="s">
        <v>904</v>
      </c>
      <c r="W844" t="s">
        <v>650</v>
      </c>
      <c r="X844" t="s">
        <v>531</v>
      </c>
      <c r="Y844" t="s">
        <v>905</v>
      </c>
      <c r="Z844" t="s">
        <v>652</v>
      </c>
      <c r="AA844" t="s">
        <v>534</v>
      </c>
      <c r="AB844" t="s">
        <v>58</v>
      </c>
      <c r="AC844" t="s">
        <v>906</v>
      </c>
      <c r="AD844">
        <v>252.55475994339201</v>
      </c>
      <c r="AE844">
        <v>239134</v>
      </c>
      <c r="AF844">
        <v>510463</v>
      </c>
      <c r="AG844">
        <v>114553</v>
      </c>
      <c r="AH844">
        <v>9.3836369385324403</v>
      </c>
      <c r="AI844">
        <v>41.814701164998603</v>
      </c>
      <c r="AK844">
        <v>541.49617112307897</v>
      </c>
      <c r="AL844">
        <v>0</v>
      </c>
      <c r="AM844">
        <v>410711</v>
      </c>
      <c r="AN844">
        <v>370462</v>
      </c>
      <c r="AO844">
        <v>157252</v>
      </c>
      <c r="AP844">
        <v>157252</v>
      </c>
      <c r="AQ844">
        <v>180299</v>
      </c>
      <c r="AR844">
        <v>0</v>
      </c>
      <c r="AS844">
        <v>0</v>
      </c>
      <c r="AU844">
        <v>782116</v>
      </c>
      <c r="AV844">
        <v>551.58113320652001</v>
      </c>
    </row>
    <row r="845" spans="1:48" x14ac:dyDescent="0.2">
      <c r="A845" t="s">
        <v>902</v>
      </c>
      <c r="B845" t="s">
        <v>60</v>
      </c>
      <c r="C845">
        <v>111006</v>
      </c>
      <c r="F845">
        <v>304377</v>
      </c>
      <c r="H845">
        <v>49322</v>
      </c>
      <c r="I845">
        <v>14.284715162445</v>
      </c>
      <c r="N845">
        <v>769084</v>
      </c>
      <c r="O845">
        <v>1201053</v>
      </c>
      <c r="P845">
        <v>29.202791217373399</v>
      </c>
      <c r="U845" t="s">
        <v>903</v>
      </c>
      <c r="V845" t="s">
        <v>904</v>
      </c>
      <c r="W845" t="s">
        <v>650</v>
      </c>
      <c r="X845" t="s">
        <v>531</v>
      </c>
      <c r="Y845" t="s">
        <v>905</v>
      </c>
      <c r="Z845" t="s">
        <v>652</v>
      </c>
      <c r="AA845" t="s">
        <v>534</v>
      </c>
      <c r="AB845" t="s">
        <v>58</v>
      </c>
      <c r="AC845" t="s">
        <v>906</v>
      </c>
      <c r="AD845">
        <v>154.556510458894</v>
      </c>
      <c r="AE845">
        <v>171567</v>
      </c>
      <c r="AF845">
        <v>650823</v>
      </c>
      <c r="AG845">
        <v>108399</v>
      </c>
      <c r="AH845">
        <v>9.0253302726857196</v>
      </c>
      <c r="AI845">
        <v>54.187700292992901</v>
      </c>
      <c r="AK845">
        <v>425.41557381961002</v>
      </c>
      <c r="AM845">
        <v>304377</v>
      </c>
      <c r="AN845">
        <v>350741</v>
      </c>
      <c r="AO845">
        <v>94686</v>
      </c>
      <c r="AP845">
        <v>94686</v>
      </c>
      <c r="AQ845">
        <v>-23735</v>
      </c>
      <c r="AU845">
        <v>719762</v>
      </c>
      <c r="AV845">
        <v>398.13331735356599</v>
      </c>
    </row>
    <row r="846" spans="1:48" x14ac:dyDescent="0.2">
      <c r="A846" t="s">
        <v>902</v>
      </c>
      <c r="B846" t="s">
        <v>127</v>
      </c>
      <c r="C846">
        <v>111007</v>
      </c>
      <c r="F846">
        <v>609899</v>
      </c>
      <c r="H846">
        <v>24795</v>
      </c>
      <c r="I846">
        <v>19.056067286817001</v>
      </c>
      <c r="N846">
        <v>1289836</v>
      </c>
      <c r="O846">
        <v>1383213</v>
      </c>
      <c r="P846">
        <v>38.526315180669897</v>
      </c>
      <c r="U846" t="s">
        <v>903</v>
      </c>
      <c r="V846" t="s">
        <v>904</v>
      </c>
      <c r="W846" t="s">
        <v>650</v>
      </c>
      <c r="X846" t="s">
        <v>531</v>
      </c>
      <c r="Y846" t="s">
        <v>905</v>
      </c>
      <c r="Z846" t="s">
        <v>652</v>
      </c>
      <c r="AA846" t="s">
        <v>534</v>
      </c>
      <c r="AB846" t="s">
        <v>58</v>
      </c>
      <c r="AC846" t="s">
        <v>906</v>
      </c>
      <c r="AD846">
        <v>237.449890547443</v>
      </c>
      <c r="AE846">
        <v>263586</v>
      </c>
      <c r="AF846">
        <v>0</v>
      </c>
      <c r="AG846">
        <v>136290</v>
      </c>
      <c r="AH846">
        <v>9.8531462616386598</v>
      </c>
      <c r="AI846">
        <v>0</v>
      </c>
      <c r="AM846">
        <v>609899</v>
      </c>
      <c r="AN846">
        <v>532901</v>
      </c>
      <c r="AO846">
        <v>198305</v>
      </c>
      <c r="AP846">
        <v>198305</v>
      </c>
      <c r="AQ846">
        <v>243573</v>
      </c>
      <c r="AU846">
        <v>1265041</v>
      </c>
    </row>
    <row r="847" spans="1:48" x14ac:dyDescent="0.2">
      <c r="A847" t="s">
        <v>647</v>
      </c>
      <c r="B847" t="s">
        <v>63</v>
      </c>
      <c r="C847">
        <v>14551319.210000001</v>
      </c>
      <c r="D847">
        <v>0</v>
      </c>
      <c r="E847">
        <v>0</v>
      </c>
      <c r="F847">
        <v>1690909.72</v>
      </c>
      <c r="G847">
        <v>200200</v>
      </c>
      <c r="I847">
        <v>5.3923377360883</v>
      </c>
      <c r="J847">
        <v>10493543.800000001</v>
      </c>
      <c r="K847">
        <v>13.2974359421304</v>
      </c>
      <c r="L847">
        <v>998360.11</v>
      </c>
      <c r="N847">
        <v>16842607.780000001</v>
      </c>
      <c r="O847">
        <v>78914039.109999999</v>
      </c>
      <c r="P847">
        <v>17.5544228457121</v>
      </c>
      <c r="Q847">
        <v>780893.78</v>
      </c>
      <c r="R847">
        <v>29.86</v>
      </c>
      <c r="S847" t="s">
        <v>67</v>
      </c>
      <c r="T847" t="s">
        <v>369</v>
      </c>
      <c r="U847" t="s">
        <v>648</v>
      </c>
      <c r="V847" t="s">
        <v>649</v>
      </c>
      <c r="W847" t="s">
        <v>650</v>
      </c>
      <c r="X847" t="s">
        <v>531</v>
      </c>
      <c r="Y847" t="s">
        <v>651</v>
      </c>
      <c r="Z847" t="s">
        <v>652</v>
      </c>
      <c r="AA847" t="s">
        <v>534</v>
      </c>
      <c r="AB847" t="s">
        <v>58</v>
      </c>
      <c r="AC847" t="s">
        <v>653</v>
      </c>
      <c r="AD847">
        <v>29.243475787924901</v>
      </c>
      <c r="AE847">
        <v>4255311.51000001</v>
      </c>
      <c r="AF847">
        <v>74796836.159999996</v>
      </c>
      <c r="AH847">
        <v>76.869862997942803</v>
      </c>
      <c r="AI847">
        <v>94.782673658028102</v>
      </c>
      <c r="AJ847">
        <v>7143650.2400000095</v>
      </c>
      <c r="AK847">
        <v>81.064107950097593</v>
      </c>
      <c r="AL847">
        <v>1672527.62</v>
      </c>
      <c r="AM847">
        <v>13852904.109999999</v>
      </c>
      <c r="AN847">
        <v>13852904.109999999</v>
      </c>
      <c r="AO847">
        <v>3634134.4100000099</v>
      </c>
      <c r="AU847">
        <v>21425022.170000002</v>
      </c>
      <c r="AV847">
        <v>103.119441639228</v>
      </c>
    </row>
    <row r="848" spans="1:48" x14ac:dyDescent="0.2">
      <c r="A848" t="s">
        <v>647</v>
      </c>
      <c r="B848" t="s">
        <v>62</v>
      </c>
      <c r="C848">
        <v>2415979.71</v>
      </c>
      <c r="D848">
        <v>903594.74</v>
      </c>
      <c r="E848">
        <v>0</v>
      </c>
      <c r="F848">
        <v>2420813.2200000002</v>
      </c>
      <c r="G848">
        <v>764760.93</v>
      </c>
      <c r="J848">
        <v>11554028.01</v>
      </c>
      <c r="K848">
        <v>13.79107419</v>
      </c>
      <c r="L848">
        <v>370708.9</v>
      </c>
      <c r="M848">
        <v>1726361.23</v>
      </c>
      <c r="N848">
        <v>14416656.880000001</v>
      </c>
      <c r="O848">
        <v>83779028.739999995</v>
      </c>
      <c r="P848">
        <v>16.29182393</v>
      </c>
      <c r="Q848">
        <v>855249.25</v>
      </c>
      <c r="R848">
        <v>20129.919999999998</v>
      </c>
      <c r="S848" t="s">
        <v>67</v>
      </c>
      <c r="T848" t="s">
        <v>369</v>
      </c>
      <c r="U848" t="s">
        <v>648</v>
      </c>
      <c r="V848" t="s">
        <v>649</v>
      </c>
      <c r="W848" t="s">
        <v>650</v>
      </c>
      <c r="X848" t="s">
        <v>531</v>
      </c>
      <c r="Y848" t="s">
        <v>651</v>
      </c>
      <c r="Z848" t="s">
        <v>652</v>
      </c>
      <c r="AA848" t="s">
        <v>534</v>
      </c>
      <c r="AB848" t="s">
        <v>58</v>
      </c>
      <c r="AC848" t="s">
        <v>653</v>
      </c>
      <c r="AF848">
        <v>85645828.930000007</v>
      </c>
      <c r="AH848">
        <v>82.265681439999994</v>
      </c>
      <c r="AI848">
        <v>102.2282428</v>
      </c>
      <c r="AJ848">
        <v>2602634.64</v>
      </c>
      <c r="AK848">
        <v>60.598356529999997</v>
      </c>
      <c r="AL848">
        <v>1593014.79</v>
      </c>
      <c r="AM848">
        <v>13649131.85</v>
      </c>
      <c r="AN848">
        <v>13649131.85</v>
      </c>
      <c r="AR848">
        <v>159156.38</v>
      </c>
      <c r="AS848">
        <v>380282.03</v>
      </c>
      <c r="AT848">
        <v>78.210803490921805</v>
      </c>
      <c r="AU848">
        <v>18800812.469999999</v>
      </c>
      <c r="AV848">
        <v>79.026527900000005</v>
      </c>
    </row>
    <row r="849" spans="1:48" x14ac:dyDescent="0.2">
      <c r="A849" t="s">
        <v>647</v>
      </c>
      <c r="B849" t="s">
        <v>85</v>
      </c>
      <c r="C849">
        <v>3836711</v>
      </c>
      <c r="D849">
        <v>1260007.55</v>
      </c>
      <c r="E849">
        <v>0</v>
      </c>
      <c r="F849">
        <v>1573177.79</v>
      </c>
      <c r="G849">
        <v>1875046.15</v>
      </c>
      <c r="H849">
        <v>-3995611</v>
      </c>
      <c r="I849">
        <v>2.8775859513241002</v>
      </c>
      <c r="J849">
        <v>10521666.720000001</v>
      </c>
      <c r="K849">
        <v>11.84602724</v>
      </c>
      <c r="L849">
        <v>598329.86</v>
      </c>
      <c r="M849">
        <v>1996849.68</v>
      </c>
      <c r="N849">
        <v>15621883</v>
      </c>
      <c r="O849">
        <v>88820214</v>
      </c>
      <c r="P849">
        <v>18.528111179736602</v>
      </c>
      <c r="Q849">
        <v>730853.04</v>
      </c>
      <c r="R849">
        <v>1651.55</v>
      </c>
      <c r="S849" t="s">
        <v>67</v>
      </c>
      <c r="T849" t="s">
        <v>369</v>
      </c>
      <c r="U849" t="s">
        <v>648</v>
      </c>
      <c r="V849" t="s">
        <v>649</v>
      </c>
      <c r="W849" t="s">
        <v>650</v>
      </c>
      <c r="X849" t="s">
        <v>531</v>
      </c>
      <c r="Y849" t="s">
        <v>651</v>
      </c>
      <c r="Z849" t="s">
        <v>652</v>
      </c>
      <c r="AA849" t="s">
        <v>534</v>
      </c>
      <c r="AB849" t="s">
        <v>58</v>
      </c>
      <c r="AC849" t="s">
        <v>653</v>
      </c>
      <c r="AD849">
        <v>66.616380540520296</v>
      </c>
      <c r="AE849">
        <v>2555878</v>
      </c>
      <c r="AF849">
        <v>85491374</v>
      </c>
      <c r="AH849">
        <v>79.579012273039595</v>
      </c>
      <c r="AI849">
        <v>96.252159446497203</v>
      </c>
      <c r="AJ849">
        <v>6583039.7300000004</v>
      </c>
      <c r="AK849">
        <v>66</v>
      </c>
      <c r="AL849">
        <v>1375876.95</v>
      </c>
      <c r="AM849">
        <v>16456707.98</v>
      </c>
      <c r="AN849">
        <v>16456708</v>
      </c>
      <c r="AR849">
        <v>860052.43</v>
      </c>
      <c r="AS849">
        <v>954419.38</v>
      </c>
      <c r="AT849">
        <v>81.264409378317595</v>
      </c>
      <c r="AU849">
        <v>19617494</v>
      </c>
      <c r="AV849">
        <v>83</v>
      </c>
    </row>
    <row r="850" spans="1:48" x14ac:dyDescent="0.2">
      <c r="A850" t="s">
        <v>907</v>
      </c>
      <c r="B850" t="s">
        <v>88</v>
      </c>
      <c r="D850">
        <v>5537315</v>
      </c>
      <c r="E850">
        <v>22288807</v>
      </c>
      <c r="F850">
        <v>8159295</v>
      </c>
      <c r="G850">
        <v>18402532</v>
      </c>
      <c r="H850">
        <v>-2135158</v>
      </c>
      <c r="I850">
        <v>2.2767203779867899</v>
      </c>
      <c r="L850">
        <v>5650297</v>
      </c>
      <c r="M850">
        <v>2472240</v>
      </c>
      <c r="N850">
        <v>22904011</v>
      </c>
      <c r="O850">
        <v>297825858</v>
      </c>
      <c r="P850">
        <v>40.526946790496623</v>
      </c>
      <c r="Q850">
        <v>1790500</v>
      </c>
      <c r="R850">
        <v>1114840</v>
      </c>
      <c r="S850" t="s">
        <v>114</v>
      </c>
      <c r="T850" t="s">
        <v>369</v>
      </c>
      <c r="U850" t="s">
        <v>908</v>
      </c>
      <c r="V850" t="s">
        <v>649</v>
      </c>
      <c r="W850" t="s">
        <v>650</v>
      </c>
      <c r="X850" t="s">
        <v>531</v>
      </c>
      <c r="Y850" t="s">
        <v>651</v>
      </c>
      <c r="Z850" t="s">
        <v>652</v>
      </c>
      <c r="AA850" t="s">
        <v>534</v>
      </c>
      <c r="AB850" t="s">
        <v>89</v>
      </c>
      <c r="AC850" t="s">
        <v>909</v>
      </c>
      <c r="AE850">
        <v>6780662</v>
      </c>
      <c r="AF850">
        <v>291045196</v>
      </c>
      <c r="AG850">
        <v>222462342</v>
      </c>
      <c r="AH850">
        <v>74.695442327912303</v>
      </c>
      <c r="AI850">
        <v>97.723279622013195</v>
      </c>
      <c r="AK850">
        <v>28.330458888591298</v>
      </c>
      <c r="AL850">
        <v>35364232</v>
      </c>
      <c r="AM850">
        <v>114046147</v>
      </c>
      <c r="AN850">
        <v>120699727</v>
      </c>
      <c r="AO850">
        <v>-1485338</v>
      </c>
      <c r="AP850">
        <v>-1485338</v>
      </c>
      <c r="AQ850">
        <v>-25963163</v>
      </c>
      <c r="AR850">
        <v>5127395</v>
      </c>
      <c r="AS850">
        <v>8138694</v>
      </c>
      <c r="AU850">
        <v>25039169</v>
      </c>
      <c r="AV850">
        <v>30.971481281553299</v>
      </c>
    </row>
    <row r="851" spans="1:48" x14ac:dyDescent="0.2">
      <c r="A851" t="s">
        <v>657</v>
      </c>
      <c r="B851" t="s">
        <v>102</v>
      </c>
      <c r="C851">
        <v>11545301.300000001</v>
      </c>
      <c r="D851">
        <v>0</v>
      </c>
      <c r="E851">
        <v>0</v>
      </c>
      <c r="F851">
        <v>16533569.949999999</v>
      </c>
      <c r="G851">
        <v>2565964.5299999998</v>
      </c>
      <c r="H851">
        <v>6442400.1200000504</v>
      </c>
      <c r="I851">
        <v>1.3567772762116901</v>
      </c>
      <c r="J851">
        <v>19917280.149999999</v>
      </c>
      <c r="K851">
        <v>14.6748423021</v>
      </c>
      <c r="L851">
        <v>5938169.4199999999</v>
      </c>
      <c r="M851">
        <v>6243656.3200000003</v>
      </c>
      <c r="N851">
        <v>6101143.8299999796</v>
      </c>
      <c r="O851">
        <v>135723980.81</v>
      </c>
      <c r="P851">
        <v>27.178067891803401</v>
      </c>
      <c r="Q851">
        <v>993277.15</v>
      </c>
      <c r="R851">
        <v>62970.3</v>
      </c>
      <c r="S851" t="s">
        <v>63</v>
      </c>
      <c r="T851" t="s">
        <v>369</v>
      </c>
      <c r="U851" t="s">
        <v>658</v>
      </c>
      <c r="V851" t="s">
        <v>659</v>
      </c>
      <c r="W851" t="s">
        <v>659</v>
      </c>
      <c r="X851" t="s">
        <v>531</v>
      </c>
      <c r="Y851" t="s">
        <v>660</v>
      </c>
      <c r="Z851" t="s">
        <v>661</v>
      </c>
      <c r="AA851" t="s">
        <v>534</v>
      </c>
      <c r="AB851" t="s">
        <v>58</v>
      </c>
      <c r="AC851" t="s">
        <v>662</v>
      </c>
      <c r="AD851">
        <v>15.9499703138973</v>
      </c>
      <c r="AE851">
        <v>1841472.1299999901</v>
      </c>
      <c r="AF851">
        <v>135066841.75999999</v>
      </c>
      <c r="AH851">
        <v>73.233457150909501</v>
      </c>
      <c r="AI851">
        <v>99.515826867088506</v>
      </c>
      <c r="AJ851">
        <v>3042530.63</v>
      </c>
      <c r="AK851">
        <v>16.261665336802601</v>
      </c>
      <c r="AL851">
        <v>3482194.65</v>
      </c>
      <c r="AM851">
        <v>36887155.649999999</v>
      </c>
      <c r="AN851">
        <v>36887155.649999999</v>
      </c>
      <c r="AO851">
        <v>408616.879999995</v>
      </c>
      <c r="AR851">
        <v>513535.02</v>
      </c>
      <c r="AS851">
        <v>248019.24</v>
      </c>
      <c r="AT851">
        <v>70.394487006936203</v>
      </c>
      <c r="AV851">
        <v>-0.90956642503191598</v>
      </c>
    </row>
    <row r="852" spans="1:48" x14ac:dyDescent="0.2">
      <c r="A852" t="s">
        <v>657</v>
      </c>
      <c r="B852" t="s">
        <v>76</v>
      </c>
      <c r="C852">
        <v>4603407</v>
      </c>
      <c r="H852">
        <v>-6334507</v>
      </c>
      <c r="I852">
        <v>4.9809747296243501</v>
      </c>
      <c r="N852">
        <v>16967224</v>
      </c>
      <c r="O852">
        <v>141394574</v>
      </c>
      <c r="P852">
        <v>24.350735693719098</v>
      </c>
      <c r="S852" t="s">
        <v>63</v>
      </c>
      <c r="T852" t="s">
        <v>369</v>
      </c>
      <c r="U852" t="s">
        <v>658</v>
      </c>
      <c r="V852" t="s">
        <v>659</v>
      </c>
      <c r="W852" t="s">
        <v>659</v>
      </c>
      <c r="X852" t="s">
        <v>531</v>
      </c>
      <c r="Y852" t="s">
        <v>660</v>
      </c>
      <c r="Z852" t="s">
        <v>661</v>
      </c>
      <c r="AA852" t="s">
        <v>534</v>
      </c>
      <c r="AB852" t="s">
        <v>58</v>
      </c>
      <c r="AC852" t="s">
        <v>662</v>
      </c>
      <c r="AD852">
        <v>152.99164292881301</v>
      </c>
      <c r="AE852">
        <v>7042828</v>
      </c>
      <c r="AF852">
        <v>134351746</v>
      </c>
      <c r="AH852">
        <v>73.951931139875299</v>
      </c>
      <c r="AI852">
        <v>95.019025270375707</v>
      </c>
      <c r="AK852">
        <v>45.464244580788701</v>
      </c>
      <c r="AM852">
        <v>34430619</v>
      </c>
      <c r="AN852">
        <v>34430619</v>
      </c>
      <c r="AO852">
        <v>4902332</v>
      </c>
      <c r="AP852">
        <v>4902332</v>
      </c>
      <c r="AT852">
        <v>76.653943155151396</v>
      </c>
      <c r="AU852">
        <v>23301731</v>
      </c>
      <c r="AV852">
        <v>62.437768095697102</v>
      </c>
    </row>
    <row r="853" spans="1:48" x14ac:dyDescent="0.2">
      <c r="A853" t="s">
        <v>657</v>
      </c>
      <c r="B853" t="s">
        <v>114</v>
      </c>
      <c r="C853">
        <v>6041686</v>
      </c>
      <c r="D853">
        <v>1435669</v>
      </c>
      <c r="E853">
        <v>645377</v>
      </c>
      <c r="F853">
        <v>4090769</v>
      </c>
      <c r="G853">
        <v>5774829</v>
      </c>
      <c r="H853">
        <v>-648195</v>
      </c>
      <c r="I853">
        <v>4.13841909106202</v>
      </c>
      <c r="L853">
        <v>1145637</v>
      </c>
      <c r="M853">
        <v>10129333</v>
      </c>
      <c r="N853">
        <v>34903331</v>
      </c>
      <c r="O853">
        <v>143801869</v>
      </c>
      <c r="P853">
        <v>19.984909931872998</v>
      </c>
      <c r="Q853">
        <v>690608</v>
      </c>
      <c r="R853">
        <v>100790</v>
      </c>
      <c r="S853" t="s">
        <v>63</v>
      </c>
      <c r="T853" t="s">
        <v>369</v>
      </c>
      <c r="U853" t="s">
        <v>658</v>
      </c>
      <c r="V853" t="s">
        <v>659</v>
      </c>
      <c r="W853" t="s">
        <v>659</v>
      </c>
      <c r="X853" t="s">
        <v>531</v>
      </c>
      <c r="Y853" t="s">
        <v>660</v>
      </c>
      <c r="Z853" t="s">
        <v>661</v>
      </c>
      <c r="AA853" t="s">
        <v>534</v>
      </c>
      <c r="AB853" t="s">
        <v>58</v>
      </c>
      <c r="AC853" t="s">
        <v>662</v>
      </c>
      <c r="AD853">
        <v>98.501047555268499</v>
      </c>
      <c r="AE853">
        <v>5951124</v>
      </c>
      <c r="AF853">
        <v>137850745</v>
      </c>
      <c r="AG853">
        <v>112679009</v>
      </c>
      <c r="AH853">
        <v>78.357124134457493</v>
      </c>
      <c r="AI853">
        <v>95.861580908937995</v>
      </c>
      <c r="AK853">
        <v>91.1507526491786</v>
      </c>
      <c r="AL853">
        <v>1165352</v>
      </c>
      <c r="AM853">
        <v>27207829</v>
      </c>
      <c r="AN853">
        <v>28738674</v>
      </c>
      <c r="AO853">
        <v>1633949</v>
      </c>
      <c r="AP853">
        <v>1633949</v>
      </c>
      <c r="AQ853">
        <v>612203</v>
      </c>
      <c r="AR853">
        <v>940834</v>
      </c>
      <c r="AS853">
        <v>1088631</v>
      </c>
      <c r="AT853">
        <v>78.941038572072301</v>
      </c>
      <c r="AU853">
        <v>35551526</v>
      </c>
      <c r="AV853">
        <v>92.843526960989607</v>
      </c>
    </row>
    <row r="854" spans="1:48" x14ac:dyDescent="0.2">
      <c r="A854" t="s">
        <v>663</v>
      </c>
      <c r="B854" t="s">
        <v>84</v>
      </c>
      <c r="C854">
        <v>6160956.71</v>
      </c>
      <c r="D854">
        <v>0</v>
      </c>
      <c r="E854">
        <v>0</v>
      </c>
      <c r="F854">
        <v>1399730.53</v>
      </c>
      <c r="G854">
        <v>1773074.49</v>
      </c>
      <c r="H854">
        <v>1495194.1599999501</v>
      </c>
      <c r="I854">
        <v>3.12779295408775</v>
      </c>
      <c r="J854">
        <v>20386230.050000001</v>
      </c>
      <c r="K854">
        <v>12.0810886400025</v>
      </c>
      <c r="L854">
        <v>1257499.54</v>
      </c>
      <c r="M854">
        <v>2931173.2</v>
      </c>
      <c r="N854">
        <v>16493173.32</v>
      </c>
      <c r="O854">
        <v>168744975.37</v>
      </c>
      <c r="P854">
        <v>13.082266492140301</v>
      </c>
      <c r="Q854">
        <v>840887.62</v>
      </c>
      <c r="R854">
        <v>80210.78</v>
      </c>
      <c r="S854" t="s">
        <v>102</v>
      </c>
      <c r="T854" t="s">
        <v>369</v>
      </c>
      <c r="U854" t="s">
        <v>664</v>
      </c>
      <c r="V854" t="s">
        <v>665</v>
      </c>
      <c r="W854" t="s">
        <v>665</v>
      </c>
      <c r="X854" t="s">
        <v>373</v>
      </c>
      <c r="Y854" t="s">
        <v>666</v>
      </c>
      <c r="Z854" t="s">
        <v>667</v>
      </c>
      <c r="AA854" t="s">
        <v>376</v>
      </c>
      <c r="AB854" t="s">
        <v>58</v>
      </c>
      <c r="AC854" t="s">
        <v>668</v>
      </c>
      <c r="AD854">
        <v>85.668406684843802</v>
      </c>
      <c r="AE854">
        <v>5277993.4499999704</v>
      </c>
      <c r="AF854">
        <v>163550118.86000001</v>
      </c>
      <c r="AH854">
        <v>83.738856650496601</v>
      </c>
      <c r="AI854">
        <v>96.921474847704701</v>
      </c>
      <c r="AJ854">
        <v>7902741.8799999701</v>
      </c>
      <c r="AK854">
        <v>36.304115439271399</v>
      </c>
      <c r="AL854">
        <v>3045732.25</v>
      </c>
      <c r="AM854">
        <v>22075667.370000001</v>
      </c>
      <c r="AN854">
        <v>22075667.370000001</v>
      </c>
      <c r="AO854">
        <v>1770716.1499999701</v>
      </c>
      <c r="AR854">
        <v>1814218.45</v>
      </c>
      <c r="AS854">
        <v>6051537.6600000001</v>
      </c>
      <c r="AT854">
        <v>84.478818721559804</v>
      </c>
      <c r="AU854">
        <v>14997979.16</v>
      </c>
      <c r="AV854">
        <v>33.012953675819801</v>
      </c>
    </row>
    <row r="855" spans="1:48" x14ac:dyDescent="0.2">
      <c r="A855" t="s">
        <v>663</v>
      </c>
      <c r="B855" t="s">
        <v>49</v>
      </c>
      <c r="C855">
        <v>9078051.2899999991</v>
      </c>
      <c r="D855">
        <v>522607.16</v>
      </c>
      <c r="E855">
        <v>106796.97</v>
      </c>
      <c r="F855">
        <v>1121611.76</v>
      </c>
      <c r="G855">
        <v>2327791.0699999998</v>
      </c>
      <c r="H855">
        <v>-1429964.7</v>
      </c>
      <c r="I855">
        <v>4.4752796100000003</v>
      </c>
      <c r="J855">
        <v>17730143.640000001</v>
      </c>
      <c r="K855">
        <v>10.31422903</v>
      </c>
      <c r="L855">
        <v>86660.44</v>
      </c>
      <c r="M855">
        <v>3025574.31</v>
      </c>
      <c r="N855">
        <v>24682335.469999999</v>
      </c>
      <c r="O855">
        <v>171899844.30000001</v>
      </c>
      <c r="P855">
        <v>12.81629914</v>
      </c>
      <c r="Q855">
        <v>766191.76</v>
      </c>
      <c r="S855" t="s">
        <v>102</v>
      </c>
      <c r="T855" t="s">
        <v>369</v>
      </c>
      <c r="U855" t="s">
        <v>664</v>
      </c>
      <c r="V855" t="s">
        <v>665</v>
      </c>
      <c r="W855" t="s">
        <v>665</v>
      </c>
      <c r="X855" t="s">
        <v>373</v>
      </c>
      <c r="Y855" t="s">
        <v>666</v>
      </c>
      <c r="Z855" t="s">
        <v>667</v>
      </c>
      <c r="AA855" t="s">
        <v>376</v>
      </c>
      <c r="AB855" t="s">
        <v>58</v>
      </c>
      <c r="AC855" t="s">
        <v>668</v>
      </c>
      <c r="AD855">
        <v>84.742842210000006</v>
      </c>
      <c r="AE855">
        <v>7692998.6799999997</v>
      </c>
      <c r="AF855">
        <v>164166841.09999999</v>
      </c>
      <c r="AH855">
        <v>83.642732530000004</v>
      </c>
      <c r="AI855">
        <v>95.501448409999995</v>
      </c>
      <c r="AJ855">
        <v>10669094.699999999</v>
      </c>
      <c r="AK855">
        <v>54.125673059999997</v>
      </c>
      <c r="AL855">
        <v>3021724.34</v>
      </c>
      <c r="AM855">
        <v>22031198.27</v>
      </c>
      <c r="AN855">
        <v>22031198.27</v>
      </c>
      <c r="AO855">
        <v>3616362.03</v>
      </c>
      <c r="AR855">
        <v>2484172.5699999998</v>
      </c>
      <c r="AS855">
        <v>5696376.9100000001</v>
      </c>
      <c r="AT855">
        <v>85.594066516672797</v>
      </c>
      <c r="AU855">
        <v>26112300.170000002</v>
      </c>
      <c r="AV855">
        <v>57.261429890000002</v>
      </c>
    </row>
    <row r="856" spans="1:48" x14ac:dyDescent="0.2">
      <c r="A856" t="s">
        <v>663</v>
      </c>
      <c r="B856" t="s">
        <v>86</v>
      </c>
      <c r="C856">
        <v>11845109</v>
      </c>
      <c r="H856">
        <v>1884131</v>
      </c>
      <c r="I856">
        <v>2.3741122212224601</v>
      </c>
      <c r="N856">
        <v>32991831</v>
      </c>
      <c r="O856">
        <v>181454270</v>
      </c>
      <c r="P856">
        <v>12.096171669038201</v>
      </c>
      <c r="S856" t="s">
        <v>102</v>
      </c>
      <c r="T856" t="s">
        <v>369</v>
      </c>
      <c r="U856" t="s">
        <v>664</v>
      </c>
      <c r="V856" t="s">
        <v>665</v>
      </c>
      <c r="W856" t="s">
        <v>665</v>
      </c>
      <c r="X856" t="s">
        <v>373</v>
      </c>
      <c r="Y856" t="s">
        <v>666</v>
      </c>
      <c r="Z856" t="s">
        <v>667</v>
      </c>
      <c r="AA856" t="s">
        <v>376</v>
      </c>
      <c r="AB856" t="s">
        <v>58</v>
      </c>
      <c r="AC856" t="s">
        <v>668</v>
      </c>
      <c r="AD856">
        <v>36.368833752395197</v>
      </c>
      <c r="AE856">
        <v>4307928</v>
      </c>
      <c r="AF856">
        <v>176999864</v>
      </c>
      <c r="AH856">
        <v>85.676617585246106</v>
      </c>
      <c r="AI856">
        <v>97.545163307537507</v>
      </c>
      <c r="AK856">
        <v>67.102080710999999</v>
      </c>
      <c r="AM856">
        <v>21949020</v>
      </c>
      <c r="AN856">
        <v>21949020</v>
      </c>
      <c r="AO856">
        <v>1557637</v>
      </c>
      <c r="AP856">
        <v>1557637</v>
      </c>
      <c r="AQ856">
        <v>-1630292</v>
      </c>
      <c r="AT856">
        <v>85.216089112355604</v>
      </c>
      <c r="AU856">
        <v>31107700</v>
      </c>
      <c r="AV856">
        <v>63.269946918999999</v>
      </c>
    </row>
    <row r="857" spans="1:48" x14ac:dyDescent="0.2">
      <c r="A857" t="s">
        <v>663</v>
      </c>
      <c r="B857" t="s">
        <v>50</v>
      </c>
      <c r="C857">
        <v>25498571</v>
      </c>
      <c r="D857">
        <v>2089683</v>
      </c>
      <c r="E857">
        <v>3194839</v>
      </c>
      <c r="F857">
        <v>4659377</v>
      </c>
      <c r="G857">
        <v>4335473</v>
      </c>
      <c r="H857">
        <v>-3561658</v>
      </c>
      <c r="I857">
        <v>1.9041534896090071</v>
      </c>
      <c r="L857">
        <v>773775</v>
      </c>
      <c r="M857">
        <v>4189605</v>
      </c>
      <c r="N857">
        <v>26310535</v>
      </c>
      <c r="O857">
        <v>216532912</v>
      </c>
      <c r="P857">
        <v>15.816061717213691</v>
      </c>
      <c r="Q857">
        <v>569082</v>
      </c>
      <c r="R857">
        <v>649396</v>
      </c>
      <c r="S857" t="s">
        <v>102</v>
      </c>
      <c r="T857" t="s">
        <v>369</v>
      </c>
      <c r="U857" t="s">
        <v>664</v>
      </c>
      <c r="V857" t="s">
        <v>665</v>
      </c>
      <c r="W857" t="s">
        <v>665</v>
      </c>
      <c r="X857" t="s">
        <v>373</v>
      </c>
      <c r="Y857" t="s">
        <v>666</v>
      </c>
      <c r="Z857" t="s">
        <v>667</v>
      </c>
      <c r="AA857" t="s">
        <v>376</v>
      </c>
      <c r="AB857" t="s">
        <v>58</v>
      </c>
      <c r="AC857" t="s">
        <v>668</v>
      </c>
      <c r="AD857">
        <v>16.170000271779941</v>
      </c>
      <c r="AE857">
        <v>4123119</v>
      </c>
      <c r="AF857">
        <v>212409794</v>
      </c>
      <c r="AG857">
        <v>179734714</v>
      </c>
      <c r="AH857">
        <v>83.005725245130407</v>
      </c>
      <c r="AI857">
        <v>98.095846972214559</v>
      </c>
      <c r="AK857">
        <v>44.592070928706796</v>
      </c>
      <c r="AL857">
        <v>15498655</v>
      </c>
      <c r="AM857">
        <v>42711029</v>
      </c>
      <c r="AN857">
        <v>34246979</v>
      </c>
      <c r="AO857">
        <v>68486</v>
      </c>
      <c r="AP857">
        <v>68486</v>
      </c>
      <c r="AQ857">
        <v>-11437371</v>
      </c>
      <c r="AR857">
        <v>3332411</v>
      </c>
      <c r="AS857">
        <v>3418733</v>
      </c>
      <c r="AT857">
        <v>81.620531619855498</v>
      </c>
      <c r="AU857">
        <v>29872193</v>
      </c>
      <c r="AV857">
        <v>50.628501056782703</v>
      </c>
    </row>
    <row r="858" spans="1:48" x14ac:dyDescent="0.2">
      <c r="A858" t="s">
        <v>669</v>
      </c>
      <c r="B858" t="s">
        <v>84</v>
      </c>
      <c r="D858">
        <v>0</v>
      </c>
      <c r="E858">
        <v>0</v>
      </c>
      <c r="F858">
        <v>257332.02</v>
      </c>
      <c r="G858">
        <v>996846.04</v>
      </c>
      <c r="I858">
        <v>0.39376115347463098</v>
      </c>
      <c r="J858">
        <v>2512324.9</v>
      </c>
      <c r="K858">
        <v>35.895331422569399</v>
      </c>
      <c r="L858">
        <v>23566.41</v>
      </c>
      <c r="M858">
        <v>260997.99</v>
      </c>
      <c r="N858">
        <v>2533272.5899999901</v>
      </c>
      <c r="O858">
        <v>6999029.6799999997</v>
      </c>
      <c r="P858">
        <v>33.7090966586671</v>
      </c>
      <c r="Q858">
        <v>226974.8</v>
      </c>
      <c r="T858" t="s">
        <v>167</v>
      </c>
      <c r="U858" t="s">
        <v>670</v>
      </c>
      <c r="V858" t="s">
        <v>671</v>
      </c>
      <c r="W858" t="s">
        <v>178</v>
      </c>
      <c r="X858" t="s">
        <v>171</v>
      </c>
      <c r="Y858" t="s">
        <v>672</v>
      </c>
      <c r="Z858" t="s">
        <v>180</v>
      </c>
      <c r="AA858" t="s">
        <v>174</v>
      </c>
      <c r="AB858" t="s">
        <v>58</v>
      </c>
      <c r="AC858" t="s">
        <v>673</v>
      </c>
      <c r="AE858">
        <v>27559.459999999799</v>
      </c>
      <c r="AF858">
        <v>6971470.2199999997</v>
      </c>
      <c r="AH858">
        <v>62.492257926815903</v>
      </c>
      <c r="AI858">
        <v>99.6062388465254</v>
      </c>
      <c r="AK858">
        <v>130.815753868342</v>
      </c>
      <c r="AL858">
        <v>115116.81</v>
      </c>
      <c r="AM858">
        <v>2359309.6800000002</v>
      </c>
      <c r="AN858">
        <v>2359309.6800000002</v>
      </c>
      <c r="AO858">
        <v>7559.4599999996499</v>
      </c>
      <c r="AS858">
        <v>456795.29</v>
      </c>
      <c r="AU858">
        <v>3900818.95</v>
      </c>
      <c r="AV858">
        <v>201.43452925773201</v>
      </c>
    </row>
    <row r="859" spans="1:48" x14ac:dyDescent="0.2">
      <c r="A859" t="s">
        <v>669</v>
      </c>
      <c r="B859" t="s">
        <v>76</v>
      </c>
      <c r="C859">
        <v>879516</v>
      </c>
      <c r="H859">
        <v>-602534</v>
      </c>
      <c r="I859">
        <v>8.0695985730730104</v>
      </c>
      <c r="N859">
        <v>1305475</v>
      </c>
      <c r="O859">
        <v>6604963</v>
      </c>
      <c r="P859">
        <v>33.559794354639102</v>
      </c>
      <c r="T859" t="s">
        <v>167</v>
      </c>
      <c r="U859" t="s">
        <v>670</v>
      </c>
      <c r="V859" t="s">
        <v>671</v>
      </c>
      <c r="W859" t="s">
        <v>178</v>
      </c>
      <c r="X859" t="s">
        <v>171</v>
      </c>
      <c r="Y859" t="s">
        <v>672</v>
      </c>
      <c r="Z859" t="s">
        <v>180</v>
      </c>
      <c r="AA859" t="s">
        <v>174</v>
      </c>
      <c r="AB859" t="s">
        <v>58</v>
      </c>
      <c r="AC859" t="s">
        <v>673</v>
      </c>
      <c r="AD859">
        <v>60.600830456751197</v>
      </c>
      <c r="AE859">
        <v>532994</v>
      </c>
      <c r="AF859">
        <v>6071969</v>
      </c>
      <c r="AH859">
        <v>47.774726368641304</v>
      </c>
      <c r="AI859">
        <v>91.930401426927006</v>
      </c>
      <c r="AK859">
        <v>77.400098715919</v>
      </c>
      <c r="AM859">
        <v>2216612</v>
      </c>
      <c r="AN859">
        <v>2216612</v>
      </c>
      <c r="AO859">
        <v>547607</v>
      </c>
      <c r="AP859">
        <v>547607</v>
      </c>
      <c r="AU859">
        <v>1908009</v>
      </c>
      <c r="AV859">
        <v>113.123640782751</v>
      </c>
    </row>
    <row r="860" spans="1:48" x14ac:dyDescent="0.2">
      <c r="A860" t="s">
        <v>669</v>
      </c>
      <c r="B860" t="s">
        <v>86</v>
      </c>
      <c r="C860">
        <v>603432</v>
      </c>
      <c r="H860">
        <v>-1513190</v>
      </c>
      <c r="I860">
        <v>2.8623794764438601</v>
      </c>
      <c r="N860">
        <v>920046</v>
      </c>
      <c r="O860">
        <v>7616146</v>
      </c>
      <c r="P860">
        <v>30.083089268509301</v>
      </c>
      <c r="T860" t="s">
        <v>167</v>
      </c>
      <c r="U860" t="s">
        <v>670</v>
      </c>
      <c r="V860" t="s">
        <v>671</v>
      </c>
      <c r="W860" t="s">
        <v>178</v>
      </c>
      <c r="X860" t="s">
        <v>171</v>
      </c>
      <c r="Y860" t="s">
        <v>672</v>
      </c>
      <c r="Z860" t="s">
        <v>180</v>
      </c>
      <c r="AA860" t="s">
        <v>174</v>
      </c>
      <c r="AB860" t="s">
        <v>58</v>
      </c>
      <c r="AC860" t="s">
        <v>673</v>
      </c>
      <c r="AD860">
        <v>36.127185830383503</v>
      </c>
      <c r="AE860">
        <v>218003</v>
      </c>
      <c r="AF860">
        <v>7398143</v>
      </c>
      <c r="AH860">
        <v>52.484878835043297</v>
      </c>
      <c r="AI860">
        <v>97.137620523556194</v>
      </c>
      <c r="AK860">
        <v>44.770229501999999</v>
      </c>
      <c r="AM860">
        <v>2291172</v>
      </c>
      <c r="AN860">
        <v>2291172</v>
      </c>
      <c r="AO860">
        <v>385549</v>
      </c>
      <c r="AP860">
        <v>385549</v>
      </c>
      <c r="AQ860">
        <v>-135961</v>
      </c>
      <c r="AU860">
        <v>2433236</v>
      </c>
      <c r="AV860">
        <v>118.40335609</v>
      </c>
    </row>
    <row r="861" spans="1:48" x14ac:dyDescent="0.2">
      <c r="A861" t="s">
        <v>669</v>
      </c>
      <c r="B861" t="s">
        <v>50</v>
      </c>
      <c r="C861">
        <v>1614969</v>
      </c>
      <c r="F861">
        <v>1029333</v>
      </c>
      <c r="G861">
        <v>906388</v>
      </c>
      <c r="H861">
        <v>-1069044</v>
      </c>
      <c r="I861">
        <v>15.983812270496999</v>
      </c>
      <c r="L861">
        <v>240594</v>
      </c>
      <c r="M861">
        <v>378812</v>
      </c>
      <c r="N861">
        <v>7185545</v>
      </c>
      <c r="O861">
        <v>10664621</v>
      </c>
      <c r="P861">
        <v>36.693446490034667</v>
      </c>
      <c r="Q861">
        <v>62237</v>
      </c>
      <c r="R861">
        <v>1875</v>
      </c>
      <c r="T861" t="s">
        <v>167</v>
      </c>
      <c r="U861" t="s">
        <v>670</v>
      </c>
      <c r="V861" t="s">
        <v>671</v>
      </c>
      <c r="W861" t="s">
        <v>178</v>
      </c>
      <c r="X861" t="s">
        <v>171</v>
      </c>
      <c r="Y861" t="s">
        <v>672</v>
      </c>
      <c r="Z861" t="s">
        <v>180</v>
      </c>
      <c r="AA861" t="s">
        <v>174</v>
      </c>
      <c r="AB861" t="s">
        <v>58</v>
      </c>
      <c r="AC861" t="s">
        <v>673</v>
      </c>
      <c r="AD861">
        <v>105.5508186225246</v>
      </c>
      <c r="AE861">
        <v>1704613</v>
      </c>
      <c r="AF861">
        <v>8960008</v>
      </c>
      <c r="AG861">
        <v>4686778</v>
      </c>
      <c r="AH861">
        <v>43.94697195521529</v>
      </c>
      <c r="AI861">
        <v>84.016187729503002</v>
      </c>
      <c r="AK861">
        <v>288.70467526368299</v>
      </c>
      <c r="AL861">
        <v>887197</v>
      </c>
      <c r="AM861">
        <v>3827407</v>
      </c>
      <c r="AN861">
        <v>3913217</v>
      </c>
      <c r="AO861">
        <v>1026606</v>
      </c>
      <c r="AP861">
        <v>1026606</v>
      </c>
      <c r="AQ861">
        <v>-179996</v>
      </c>
      <c r="AR861">
        <v>134853</v>
      </c>
      <c r="AS861">
        <v>186118</v>
      </c>
      <c r="AU861">
        <v>8254589</v>
      </c>
      <c r="AV861">
        <v>331.65729762741302</v>
      </c>
    </row>
    <row r="862" spans="1:48" x14ac:dyDescent="0.2">
      <c r="A862" t="s">
        <v>674</v>
      </c>
      <c r="B862" t="s">
        <v>60</v>
      </c>
      <c r="C862">
        <v>7038412</v>
      </c>
      <c r="D862">
        <v>998689</v>
      </c>
      <c r="E862">
        <v>729000</v>
      </c>
      <c r="F862">
        <v>2984012</v>
      </c>
      <c r="G862">
        <v>4096945</v>
      </c>
      <c r="H862">
        <v>-3895454</v>
      </c>
      <c r="I862">
        <v>4.4950592578607198</v>
      </c>
      <c r="L862">
        <v>3500</v>
      </c>
      <c r="M862">
        <v>1372393</v>
      </c>
      <c r="N862">
        <v>19721172</v>
      </c>
      <c r="O862">
        <v>81720213</v>
      </c>
      <c r="P862">
        <v>13.3837622278346</v>
      </c>
      <c r="Q862">
        <v>37</v>
      </c>
      <c r="R862">
        <v>568536</v>
      </c>
      <c r="S862" t="s">
        <v>84</v>
      </c>
      <c r="T862" t="s">
        <v>51</v>
      </c>
      <c r="U862" t="s">
        <v>675</v>
      </c>
      <c r="V862" t="s">
        <v>676</v>
      </c>
      <c r="W862" t="s">
        <v>53</v>
      </c>
      <c r="X862" t="s">
        <v>54</v>
      </c>
      <c r="Y862" t="s">
        <v>677</v>
      </c>
      <c r="Z862" t="s">
        <v>56</v>
      </c>
      <c r="AA862" t="s">
        <v>57</v>
      </c>
      <c r="AB862" t="s">
        <v>58</v>
      </c>
      <c r="AC862" t="s">
        <v>678</v>
      </c>
      <c r="AD862">
        <v>52.190352028269999</v>
      </c>
      <c r="AE862">
        <v>3673372</v>
      </c>
      <c r="AF862">
        <v>78043840</v>
      </c>
      <c r="AG862">
        <v>67586396</v>
      </c>
      <c r="AH862">
        <v>82.704625353827694</v>
      </c>
      <c r="AI862">
        <v>95.501268456067294</v>
      </c>
      <c r="AK862">
        <v>90.969664229745703</v>
      </c>
      <c r="AL862">
        <v>1389329</v>
      </c>
      <c r="AM862">
        <v>15192467</v>
      </c>
      <c r="AN862">
        <v>10937239</v>
      </c>
      <c r="AO862">
        <v>2410526</v>
      </c>
      <c r="AP862">
        <v>2410526</v>
      </c>
      <c r="AQ862">
        <v>1719408</v>
      </c>
      <c r="AR862">
        <v>1426967</v>
      </c>
      <c r="AS862">
        <v>1623059</v>
      </c>
      <c r="AT862">
        <v>85.185027901753202</v>
      </c>
      <c r="AU862">
        <v>23616626</v>
      </c>
      <c r="AV862">
        <v>108.93858323731899</v>
      </c>
    </row>
    <row r="863" spans="1:48" x14ac:dyDescent="0.2">
      <c r="A863" t="s">
        <v>684</v>
      </c>
      <c r="B863" t="s">
        <v>95</v>
      </c>
      <c r="C863">
        <v>1582256</v>
      </c>
      <c r="D863">
        <v>599366</v>
      </c>
      <c r="E863">
        <v>152568</v>
      </c>
      <c r="F863">
        <v>511747</v>
      </c>
      <c r="G863">
        <v>614234</v>
      </c>
      <c r="H863">
        <v>-428623</v>
      </c>
      <c r="I863">
        <v>6.65509827360128</v>
      </c>
      <c r="L863">
        <v>2170806</v>
      </c>
      <c r="M863">
        <v>284443</v>
      </c>
      <c r="N863">
        <v>3069485</v>
      </c>
      <c r="O863">
        <v>16308805</v>
      </c>
      <c r="P863">
        <v>31.405893932756001</v>
      </c>
      <c r="Q863">
        <v>202608</v>
      </c>
      <c r="R863">
        <v>0</v>
      </c>
      <c r="S863" t="s">
        <v>62</v>
      </c>
      <c r="T863" t="s">
        <v>103</v>
      </c>
      <c r="U863" t="s">
        <v>685</v>
      </c>
      <c r="V863" t="s">
        <v>686</v>
      </c>
      <c r="W863" t="s">
        <v>121</v>
      </c>
      <c r="X863" t="s">
        <v>122</v>
      </c>
      <c r="Y863" t="s">
        <v>687</v>
      </c>
      <c r="Z863" t="s">
        <v>124</v>
      </c>
      <c r="AA863" t="s">
        <v>125</v>
      </c>
      <c r="AB863" t="s">
        <v>58</v>
      </c>
      <c r="AC863" t="s">
        <v>688</v>
      </c>
      <c r="AD863">
        <v>68.596169014369394</v>
      </c>
      <c r="AE863">
        <v>1085367</v>
      </c>
      <c r="AF863">
        <v>15224777</v>
      </c>
      <c r="AG863">
        <v>11956451</v>
      </c>
      <c r="AH863">
        <v>73.312857686384703</v>
      </c>
      <c r="AI863">
        <v>93.353112015258006</v>
      </c>
      <c r="AK863">
        <v>72.580018741817995</v>
      </c>
      <c r="AL863">
        <v>202371</v>
      </c>
      <c r="AM863">
        <v>6085966</v>
      </c>
      <c r="AN863">
        <v>5121926</v>
      </c>
      <c r="AO863">
        <v>20487</v>
      </c>
      <c r="AP863">
        <v>20487</v>
      </c>
      <c r="AQ863">
        <v>684449</v>
      </c>
      <c r="AR863">
        <v>703238</v>
      </c>
      <c r="AS863">
        <v>644585</v>
      </c>
      <c r="AT863">
        <v>76.023713282882596</v>
      </c>
      <c r="AU863">
        <v>3498108</v>
      </c>
      <c r="AV863">
        <v>82.715095268718898</v>
      </c>
    </row>
    <row r="864" spans="1:48" x14ac:dyDescent="0.2">
      <c r="A864" t="s">
        <v>684</v>
      </c>
      <c r="B864" t="s">
        <v>50</v>
      </c>
      <c r="C864">
        <v>916026</v>
      </c>
      <c r="D864">
        <v>1034388</v>
      </c>
      <c r="E864">
        <v>107203</v>
      </c>
      <c r="F864">
        <v>908515</v>
      </c>
      <c r="G864">
        <v>654187</v>
      </c>
      <c r="H864">
        <v>-4187412</v>
      </c>
      <c r="I864">
        <v>3.702096176092319</v>
      </c>
      <c r="L864">
        <v>2178684</v>
      </c>
      <c r="M864">
        <v>419590</v>
      </c>
      <c r="N864">
        <v>4074576</v>
      </c>
      <c r="O864">
        <v>18837301</v>
      </c>
      <c r="P864">
        <v>33.286238830074439</v>
      </c>
      <c r="Q864">
        <v>101862</v>
      </c>
      <c r="R864">
        <v>0</v>
      </c>
      <c r="S864" t="s">
        <v>62</v>
      </c>
      <c r="T864" t="s">
        <v>103</v>
      </c>
      <c r="U864" t="s">
        <v>685</v>
      </c>
      <c r="V864" t="s">
        <v>686</v>
      </c>
      <c r="W864" t="s">
        <v>121</v>
      </c>
      <c r="X864" t="s">
        <v>122</v>
      </c>
      <c r="Y864" t="s">
        <v>687</v>
      </c>
      <c r="Z864" t="s">
        <v>124</v>
      </c>
      <c r="AA864" t="s">
        <v>125</v>
      </c>
      <c r="AB864" t="s">
        <v>58</v>
      </c>
      <c r="AC864" t="s">
        <v>688</v>
      </c>
      <c r="AD864">
        <v>76.130481012547676</v>
      </c>
      <c r="AE864">
        <v>697375</v>
      </c>
      <c r="AF864">
        <v>18131260</v>
      </c>
      <c r="AG864">
        <v>13211859</v>
      </c>
      <c r="AH864">
        <v>70.136687840789932</v>
      </c>
      <c r="AI864">
        <v>96.25189935649486</v>
      </c>
      <c r="AK864">
        <v>80.901567789552402</v>
      </c>
      <c r="AL864">
        <v>967</v>
      </c>
      <c r="AM864">
        <v>7538626</v>
      </c>
      <c r="AN864">
        <v>6270229</v>
      </c>
      <c r="AO864">
        <v>339631</v>
      </c>
      <c r="AP864">
        <v>339631</v>
      </c>
      <c r="AQ864">
        <v>562193</v>
      </c>
      <c r="AR864">
        <v>1381251</v>
      </c>
      <c r="AS864">
        <v>751979</v>
      </c>
      <c r="AT864">
        <v>76.945098195468802</v>
      </c>
      <c r="AU864">
        <v>8261988</v>
      </c>
      <c r="AV864">
        <v>164.04351821109</v>
      </c>
    </row>
    <row r="865" spans="1:48" x14ac:dyDescent="0.2">
      <c r="A865" t="s">
        <v>689</v>
      </c>
      <c r="B865" t="s">
        <v>102</v>
      </c>
      <c r="C865">
        <v>15106433.43</v>
      </c>
      <c r="D865">
        <v>0</v>
      </c>
      <c r="E865">
        <v>0</v>
      </c>
      <c r="F865">
        <v>3026933.78</v>
      </c>
      <c r="G865">
        <v>5632319.1200000001</v>
      </c>
      <c r="I865">
        <v>3.9204083486779702</v>
      </c>
      <c r="J865">
        <v>26106974.050000001</v>
      </c>
      <c r="K865">
        <v>12.543622549589101</v>
      </c>
      <c r="L865">
        <v>1823724.45</v>
      </c>
      <c r="M865">
        <v>3783666.71</v>
      </c>
      <c r="N865">
        <v>15737288.91</v>
      </c>
      <c r="O865">
        <v>208129461.38</v>
      </c>
      <c r="P865">
        <v>12.5437460256209</v>
      </c>
      <c r="Q865">
        <v>1984551.71</v>
      </c>
      <c r="R865">
        <v>175153.87</v>
      </c>
      <c r="S865" t="s">
        <v>63</v>
      </c>
      <c r="T865" t="s">
        <v>103</v>
      </c>
      <c r="U865" t="s">
        <v>690</v>
      </c>
      <c r="V865" t="s">
        <v>121</v>
      </c>
      <c r="W865" t="s">
        <v>121</v>
      </c>
      <c r="X865" t="s">
        <v>122</v>
      </c>
      <c r="Y865" t="s">
        <v>691</v>
      </c>
      <c r="Z865" t="s">
        <v>124</v>
      </c>
      <c r="AA865" t="s">
        <v>125</v>
      </c>
      <c r="AB865" t="s">
        <v>58</v>
      </c>
      <c r="AC865" t="s">
        <v>692</v>
      </c>
      <c r="AD865">
        <v>54.0135751950287</v>
      </c>
      <c r="AE865">
        <v>8159524.7800000096</v>
      </c>
      <c r="AF865">
        <v>199833122.77000001</v>
      </c>
      <c r="AH865">
        <v>82.207135739237302</v>
      </c>
      <c r="AI865">
        <v>96.013856685645905</v>
      </c>
      <c r="AJ865">
        <v>10680402.789999999</v>
      </c>
      <c r="AK865">
        <v>28.3507755324461</v>
      </c>
      <c r="AL865">
        <v>4064063.57</v>
      </c>
      <c r="AM865">
        <v>26107231.039999999</v>
      </c>
      <c r="AN865">
        <v>26107231.039999999</v>
      </c>
      <c r="AO865">
        <v>4685741.0300000096</v>
      </c>
      <c r="AR865">
        <v>1970052.57</v>
      </c>
      <c r="AS865">
        <v>2639571.3199999998</v>
      </c>
      <c r="AT865">
        <v>85.048716924693395</v>
      </c>
      <c r="AU865">
        <v>21844387.329999901</v>
      </c>
      <c r="AV865">
        <v>39.352732569020098</v>
      </c>
    </row>
    <row r="866" spans="1:48" x14ac:dyDescent="0.2">
      <c r="A866" t="s">
        <v>689</v>
      </c>
      <c r="B866" t="s">
        <v>88</v>
      </c>
      <c r="C866">
        <v>42229511</v>
      </c>
      <c r="D866">
        <v>2825270</v>
      </c>
      <c r="E866">
        <v>4467550</v>
      </c>
      <c r="F866">
        <v>5078852</v>
      </c>
      <c r="G866">
        <v>15877160</v>
      </c>
      <c r="H866">
        <v>4783138</v>
      </c>
      <c r="I866">
        <v>4.23672973610927</v>
      </c>
      <c r="L866">
        <v>0</v>
      </c>
      <c r="M866">
        <v>3950000</v>
      </c>
      <c r="N866">
        <v>45707031</v>
      </c>
      <c r="O866">
        <v>274577132</v>
      </c>
      <c r="P866">
        <v>18.101977989922339</v>
      </c>
      <c r="Q866">
        <v>759000</v>
      </c>
      <c r="R866">
        <v>946020</v>
      </c>
      <c r="S866" t="s">
        <v>63</v>
      </c>
      <c r="T866" t="s">
        <v>103</v>
      </c>
      <c r="U866" t="s">
        <v>690</v>
      </c>
      <c r="V866" t="s">
        <v>121</v>
      </c>
      <c r="W866" t="s">
        <v>121</v>
      </c>
      <c r="X866" t="s">
        <v>122</v>
      </c>
      <c r="Y866" t="s">
        <v>691</v>
      </c>
      <c r="Z866" t="s">
        <v>124</v>
      </c>
      <c r="AA866" t="s">
        <v>125</v>
      </c>
      <c r="AB866" t="s">
        <v>89</v>
      </c>
      <c r="AC866" t="s">
        <v>692</v>
      </c>
      <c r="AD866">
        <v>27.547302169802531</v>
      </c>
      <c r="AE866">
        <v>11633091</v>
      </c>
      <c r="AF866">
        <v>262944041</v>
      </c>
      <c r="AG866">
        <v>217215863</v>
      </c>
      <c r="AH866">
        <v>79.10923295680719</v>
      </c>
      <c r="AI866">
        <v>95.763270263890718</v>
      </c>
      <c r="AK866">
        <v>62.578072115351702</v>
      </c>
      <c r="AL866">
        <v>3924693</v>
      </c>
      <c r="AM866">
        <v>56365705</v>
      </c>
      <c r="AN866">
        <v>49703892</v>
      </c>
      <c r="AO866">
        <v>363610</v>
      </c>
      <c r="AP866">
        <v>363610</v>
      </c>
      <c r="AQ866">
        <v>-23934606</v>
      </c>
      <c r="AR866">
        <v>7818908</v>
      </c>
      <c r="AS866">
        <v>10718252</v>
      </c>
      <c r="AU866">
        <v>40923893</v>
      </c>
      <c r="AV866">
        <v>56.029417605246302</v>
      </c>
    </row>
    <row r="867" spans="1:48" x14ac:dyDescent="0.2">
      <c r="A867" t="s">
        <v>693</v>
      </c>
      <c r="B867" t="s">
        <v>86</v>
      </c>
      <c r="C867">
        <v>18570</v>
      </c>
      <c r="H867">
        <v>-1159377</v>
      </c>
      <c r="I867">
        <v>14.9163362727109</v>
      </c>
      <c r="N867">
        <v>483672</v>
      </c>
      <c r="O867">
        <v>1078006</v>
      </c>
      <c r="P867">
        <v>81.447227566451403</v>
      </c>
      <c r="T867" t="s">
        <v>103</v>
      </c>
      <c r="U867" t="s">
        <v>694</v>
      </c>
      <c r="V867" t="s">
        <v>686</v>
      </c>
      <c r="W867" t="s">
        <v>121</v>
      </c>
      <c r="X867" t="s">
        <v>122</v>
      </c>
      <c r="Y867" t="s">
        <v>687</v>
      </c>
      <c r="Z867" t="s">
        <v>124</v>
      </c>
      <c r="AA867" t="s">
        <v>125</v>
      </c>
      <c r="AB867" t="s">
        <v>58</v>
      </c>
      <c r="AC867" t="s">
        <v>695</v>
      </c>
      <c r="AD867">
        <v>865.90737749057598</v>
      </c>
      <c r="AE867">
        <v>160799</v>
      </c>
      <c r="AF867">
        <v>917207</v>
      </c>
      <c r="AH867">
        <v>0</v>
      </c>
      <c r="AI867">
        <v>85.083663727289107</v>
      </c>
      <c r="AK867">
        <v>189.83928383</v>
      </c>
      <c r="AM867">
        <v>878006</v>
      </c>
      <c r="AN867">
        <v>878006</v>
      </c>
      <c r="AO867">
        <v>158774</v>
      </c>
      <c r="AP867">
        <v>158774</v>
      </c>
      <c r="AQ867">
        <v>353087</v>
      </c>
      <c r="AU867">
        <v>1643049</v>
      </c>
      <c r="AV867">
        <v>644.89001937</v>
      </c>
    </row>
    <row r="868" spans="1:48" x14ac:dyDescent="0.2">
      <c r="A868" t="s">
        <v>696</v>
      </c>
      <c r="B868" t="s">
        <v>84</v>
      </c>
      <c r="C868">
        <v>11421310.859999999</v>
      </c>
      <c r="D868">
        <v>0</v>
      </c>
      <c r="E868">
        <v>0</v>
      </c>
      <c r="F868">
        <v>3383705.55</v>
      </c>
      <c r="G868">
        <v>1955791.03</v>
      </c>
      <c r="I868">
        <v>2.1220769511277702</v>
      </c>
      <c r="J868">
        <v>18192531.16</v>
      </c>
      <c r="K868">
        <v>13.6632525151983</v>
      </c>
      <c r="L868">
        <v>594538.41</v>
      </c>
      <c r="M868">
        <v>2376433.5699999998</v>
      </c>
      <c r="N868">
        <v>9051670.41000003</v>
      </c>
      <c r="O868">
        <v>133149344.48999999</v>
      </c>
      <c r="P868">
        <v>15.724856040558601</v>
      </c>
      <c r="Q868">
        <v>2045227.9</v>
      </c>
      <c r="R868">
        <v>94260.89</v>
      </c>
      <c r="S868" t="s">
        <v>67</v>
      </c>
      <c r="T868" t="s">
        <v>103</v>
      </c>
      <c r="U868" t="s">
        <v>697</v>
      </c>
      <c r="V868" t="s">
        <v>698</v>
      </c>
      <c r="W868" t="s">
        <v>698</v>
      </c>
      <c r="X868" t="s">
        <v>122</v>
      </c>
      <c r="Y868" t="s">
        <v>699</v>
      </c>
      <c r="Z868" t="s">
        <v>700</v>
      </c>
      <c r="AA868" t="s">
        <v>125</v>
      </c>
      <c r="AB868" t="s">
        <v>58</v>
      </c>
      <c r="AC868" t="s">
        <v>701</v>
      </c>
      <c r="AD868">
        <v>24.739117817864901</v>
      </c>
      <c r="AE868">
        <v>2825531.55</v>
      </c>
      <c r="AF868">
        <v>130327299.14</v>
      </c>
      <c r="AH868">
        <v>81.042520121534807</v>
      </c>
      <c r="AI868">
        <v>97.880541311856106</v>
      </c>
      <c r="AJ868">
        <v>6187615.72000001</v>
      </c>
      <c r="AK868">
        <v>25.0032139782131</v>
      </c>
      <c r="AL868">
        <v>2088916.65</v>
      </c>
      <c r="AM868">
        <v>20937542.739999998</v>
      </c>
      <c r="AN868">
        <v>20937542.739999998</v>
      </c>
      <c r="AO868">
        <v>910574.32000000298</v>
      </c>
      <c r="AR868">
        <v>124474.53</v>
      </c>
      <c r="AS868">
        <v>5987943.2800000003</v>
      </c>
      <c r="AT868">
        <v>84.387571187467898</v>
      </c>
      <c r="AU868">
        <v>11650116.560000001</v>
      </c>
      <c r="AV868">
        <v>32.180840002635797</v>
      </c>
    </row>
    <row r="869" spans="1:48" x14ac:dyDescent="0.2">
      <c r="A869" t="s">
        <v>910</v>
      </c>
      <c r="B869" t="s">
        <v>63</v>
      </c>
      <c r="C869">
        <v>381995.65</v>
      </c>
      <c r="D869">
        <v>0</v>
      </c>
      <c r="E869">
        <v>0</v>
      </c>
      <c r="F869">
        <v>42675.45</v>
      </c>
      <c r="G869">
        <v>127456.26</v>
      </c>
      <c r="I869">
        <v>2.5192836156288299</v>
      </c>
      <c r="J869">
        <v>1333439.55</v>
      </c>
      <c r="K869">
        <v>65.1292578387568</v>
      </c>
      <c r="L869">
        <v>4900</v>
      </c>
      <c r="N869">
        <v>1337084.06</v>
      </c>
      <c r="O869">
        <v>2047374.09</v>
      </c>
      <c r="P869">
        <v>65.731470207283905</v>
      </c>
      <c r="Q869">
        <v>107841.57</v>
      </c>
      <c r="R869">
        <v>153283</v>
      </c>
      <c r="U869" t="s">
        <v>911</v>
      </c>
      <c r="V869" t="s">
        <v>698</v>
      </c>
      <c r="W869" t="s">
        <v>698</v>
      </c>
      <c r="X869" t="s">
        <v>122</v>
      </c>
      <c r="Y869" t="s">
        <v>699</v>
      </c>
      <c r="Z869" t="s">
        <v>700</v>
      </c>
      <c r="AA869" t="s">
        <v>125</v>
      </c>
      <c r="AB869" t="s">
        <v>58</v>
      </c>
      <c r="AC869" t="s">
        <v>912</v>
      </c>
      <c r="AD869">
        <v>13.5025516651825</v>
      </c>
      <c r="AE869">
        <v>51579.1599999998</v>
      </c>
      <c r="AF869">
        <v>1995786.15</v>
      </c>
      <c r="AH869">
        <v>23.693079949058099</v>
      </c>
      <c r="AI869">
        <v>97.480287542371002</v>
      </c>
      <c r="AK869">
        <v>241.183285894634</v>
      </c>
      <c r="AL869">
        <v>16256.02</v>
      </c>
      <c r="AM869">
        <v>1345769.09</v>
      </c>
      <c r="AN869">
        <v>1345769.09</v>
      </c>
      <c r="AU869">
        <v>2413099.81</v>
      </c>
      <c r="AV869">
        <v>435.27505770094598</v>
      </c>
    </row>
    <row r="870" spans="1:48" x14ac:dyDescent="0.2">
      <c r="A870" t="s">
        <v>910</v>
      </c>
      <c r="B870" t="s">
        <v>49</v>
      </c>
      <c r="C870">
        <v>197537.42</v>
      </c>
      <c r="D870">
        <v>0</v>
      </c>
      <c r="E870">
        <v>0</v>
      </c>
      <c r="F870">
        <v>48523.29</v>
      </c>
      <c r="H870">
        <v>-686089.53</v>
      </c>
      <c r="I870">
        <v>1.13145703</v>
      </c>
      <c r="J870">
        <v>1206318.33</v>
      </c>
      <c r="K870">
        <v>61.523404990000003</v>
      </c>
      <c r="L870">
        <v>75804</v>
      </c>
      <c r="N870">
        <v>1365101.89</v>
      </c>
      <c r="O870">
        <v>1960747.02</v>
      </c>
      <c r="P870">
        <v>60.663869830000003</v>
      </c>
      <c r="Q870">
        <v>140619.82999999999</v>
      </c>
      <c r="R870">
        <v>3950.24</v>
      </c>
      <c r="U870" t="s">
        <v>911</v>
      </c>
      <c r="V870" t="s">
        <v>698</v>
      </c>
      <c r="W870" t="s">
        <v>698</v>
      </c>
      <c r="X870" t="s">
        <v>122</v>
      </c>
      <c r="Y870" t="s">
        <v>699</v>
      </c>
      <c r="Z870" t="s">
        <v>700</v>
      </c>
      <c r="AA870" t="s">
        <v>125</v>
      </c>
      <c r="AB870" t="s">
        <v>58</v>
      </c>
      <c r="AC870" t="s">
        <v>912</v>
      </c>
      <c r="AD870">
        <v>11.23078858</v>
      </c>
      <c r="AE870">
        <v>22185.01</v>
      </c>
      <c r="AF870">
        <v>1924598.35</v>
      </c>
      <c r="AH870">
        <v>31.04033635</v>
      </c>
      <c r="AI870">
        <v>98.15638276</v>
      </c>
      <c r="AJ870">
        <v>108885.3</v>
      </c>
      <c r="AK870">
        <v>255.34505960000001</v>
      </c>
      <c r="AL870">
        <v>9188.5400000000009</v>
      </c>
      <c r="AM870">
        <v>1189465.02</v>
      </c>
      <c r="AN870">
        <v>1189465.02</v>
      </c>
      <c r="AU870">
        <v>2051191.42</v>
      </c>
      <c r="AV870">
        <v>383.67948890000002</v>
      </c>
    </row>
    <row r="871" spans="1:48" x14ac:dyDescent="0.2">
      <c r="A871" t="s">
        <v>702</v>
      </c>
      <c r="B871" t="s">
        <v>76</v>
      </c>
      <c r="C871">
        <v>2060275</v>
      </c>
      <c r="H871">
        <v>34235</v>
      </c>
      <c r="I871">
        <v>9.7624824401341694</v>
      </c>
      <c r="N871">
        <v>9222339</v>
      </c>
      <c r="O871">
        <v>35369006</v>
      </c>
      <c r="P871">
        <v>22.901652933079301</v>
      </c>
      <c r="S871" t="s">
        <v>63</v>
      </c>
      <c r="T871" t="s">
        <v>51</v>
      </c>
      <c r="U871" t="s">
        <v>703</v>
      </c>
      <c r="V871" t="s">
        <v>704</v>
      </c>
      <c r="W871" t="s">
        <v>147</v>
      </c>
      <c r="X871" t="s">
        <v>140</v>
      </c>
      <c r="Y871" t="s">
        <v>705</v>
      </c>
      <c r="Z871" t="s">
        <v>149</v>
      </c>
      <c r="AA871" t="s">
        <v>143</v>
      </c>
      <c r="AB871" t="s">
        <v>58</v>
      </c>
      <c r="AC871" t="s">
        <v>706</v>
      </c>
      <c r="AD871">
        <v>167.593792090862</v>
      </c>
      <c r="AE871">
        <v>3452893</v>
      </c>
      <c r="AF871">
        <v>31916620</v>
      </c>
      <c r="AH871">
        <v>72.647862934005005</v>
      </c>
      <c r="AI871">
        <v>90.238951018301194</v>
      </c>
      <c r="AK871">
        <v>104.022357003968</v>
      </c>
      <c r="AM871">
        <v>8100087</v>
      </c>
      <c r="AN871">
        <v>8100087</v>
      </c>
      <c r="AO871">
        <v>2381782</v>
      </c>
      <c r="AP871">
        <v>2381782</v>
      </c>
      <c r="AQ871">
        <v>2414942</v>
      </c>
      <c r="AT871">
        <v>83.221204246027895</v>
      </c>
      <c r="AU871">
        <v>9188104</v>
      </c>
      <c r="AV871">
        <v>103.636207092104</v>
      </c>
    </row>
    <row r="872" spans="1:48" x14ac:dyDescent="0.2">
      <c r="A872" t="s">
        <v>702</v>
      </c>
      <c r="B872" t="s">
        <v>50</v>
      </c>
      <c r="C872">
        <v>11019657</v>
      </c>
      <c r="D872">
        <v>80947</v>
      </c>
      <c r="F872">
        <v>2013529</v>
      </c>
      <c r="G872">
        <v>3068281</v>
      </c>
      <c r="H872">
        <v>-2811344</v>
      </c>
      <c r="I872">
        <v>2.9308592473146331</v>
      </c>
      <c r="L872">
        <v>130936</v>
      </c>
      <c r="M872">
        <v>720906</v>
      </c>
      <c r="N872">
        <v>11852150</v>
      </c>
      <c r="O872">
        <v>37714776</v>
      </c>
      <c r="P872">
        <v>18.308903650919209</v>
      </c>
      <c r="Q872">
        <v>442801</v>
      </c>
      <c r="R872">
        <v>1696710</v>
      </c>
      <c r="S872" t="s">
        <v>63</v>
      </c>
      <c r="T872" t="s">
        <v>51</v>
      </c>
      <c r="U872" t="s">
        <v>703</v>
      </c>
      <c r="V872" t="s">
        <v>704</v>
      </c>
      <c r="W872" t="s">
        <v>147</v>
      </c>
      <c r="X872" t="s">
        <v>140</v>
      </c>
      <c r="Y872" t="s">
        <v>705</v>
      </c>
      <c r="Z872" t="s">
        <v>149</v>
      </c>
      <c r="AA872" t="s">
        <v>143</v>
      </c>
      <c r="AB872" t="s">
        <v>58</v>
      </c>
      <c r="AC872" t="s">
        <v>706</v>
      </c>
      <c r="AD872">
        <v>10.030865751992099</v>
      </c>
      <c r="AE872">
        <v>1105367</v>
      </c>
      <c r="AF872">
        <v>36579609</v>
      </c>
      <c r="AG872">
        <v>28308555</v>
      </c>
      <c r="AH872">
        <v>75.059586725372569</v>
      </c>
      <c r="AI872">
        <v>96.990126628353835</v>
      </c>
      <c r="AK872">
        <v>116.64351032292301</v>
      </c>
      <c r="AL872">
        <v>380120</v>
      </c>
      <c r="AM872">
        <v>11470375</v>
      </c>
      <c r="AN872">
        <v>6905162</v>
      </c>
      <c r="AO872">
        <v>-886506</v>
      </c>
      <c r="AP872">
        <v>-886506</v>
      </c>
      <c r="AQ872">
        <v>-6046855</v>
      </c>
      <c r="AR872">
        <v>141127</v>
      </c>
      <c r="AS872">
        <v>2795018</v>
      </c>
      <c r="AT872">
        <v>82.755385973996098</v>
      </c>
      <c r="AU872">
        <v>14663494</v>
      </c>
      <c r="AV872">
        <v>144.31148895003199</v>
      </c>
    </row>
    <row r="873" spans="1:48" x14ac:dyDescent="0.2">
      <c r="A873" t="s">
        <v>707</v>
      </c>
      <c r="B873" t="s">
        <v>84</v>
      </c>
      <c r="N873">
        <v>32701516.710000001</v>
      </c>
      <c r="S873" t="s">
        <v>63</v>
      </c>
      <c r="T873" t="s">
        <v>369</v>
      </c>
      <c r="U873" t="s">
        <v>708</v>
      </c>
      <c r="V873" t="s">
        <v>709</v>
      </c>
      <c r="W873" t="s">
        <v>659</v>
      </c>
      <c r="X873" t="s">
        <v>531</v>
      </c>
      <c r="Y873" t="s">
        <v>710</v>
      </c>
      <c r="Z873" t="s">
        <v>661</v>
      </c>
      <c r="AA873" t="s">
        <v>534</v>
      </c>
      <c r="AB873" t="s">
        <v>58</v>
      </c>
      <c r="AC873" t="s">
        <v>711</v>
      </c>
      <c r="AT873">
        <v>78.282066371221802</v>
      </c>
      <c r="AU873">
        <v>46002842.060000099</v>
      </c>
    </row>
    <row r="874" spans="1:48" x14ac:dyDescent="0.2">
      <c r="A874" t="s">
        <v>712</v>
      </c>
      <c r="B874" t="s">
        <v>76</v>
      </c>
      <c r="C874">
        <v>6736868</v>
      </c>
      <c r="H874">
        <v>218283</v>
      </c>
      <c r="I874">
        <v>7.9249365889996</v>
      </c>
      <c r="N874">
        <v>20033975</v>
      </c>
      <c r="O874">
        <v>84030767</v>
      </c>
      <c r="P874">
        <v>21.1351337540451</v>
      </c>
      <c r="S874" t="s">
        <v>102</v>
      </c>
      <c r="T874" t="s">
        <v>369</v>
      </c>
      <c r="U874" t="s">
        <v>713</v>
      </c>
      <c r="V874" t="s">
        <v>714</v>
      </c>
      <c r="W874" t="s">
        <v>659</v>
      </c>
      <c r="X874" t="s">
        <v>531</v>
      </c>
      <c r="Y874" t="s">
        <v>715</v>
      </c>
      <c r="Z874" t="s">
        <v>661</v>
      </c>
      <c r="AA874" t="s">
        <v>534</v>
      </c>
      <c r="AB874" t="s">
        <v>58</v>
      </c>
      <c r="AC874" t="s">
        <v>716</v>
      </c>
      <c r="AD874">
        <v>98.849866139577003</v>
      </c>
      <c r="AE874">
        <v>6659385</v>
      </c>
      <c r="AF874">
        <v>77371382</v>
      </c>
      <c r="AH874">
        <v>76.974177803232493</v>
      </c>
      <c r="AI874">
        <v>92.0750634110004</v>
      </c>
      <c r="AK874">
        <v>93.215744808590898</v>
      </c>
      <c r="AM874">
        <v>17760015</v>
      </c>
      <c r="AN874">
        <v>17760015</v>
      </c>
      <c r="AO874">
        <v>5546963</v>
      </c>
      <c r="AP874">
        <v>5546963</v>
      </c>
      <c r="AQ874">
        <v>1123563</v>
      </c>
      <c r="AT874">
        <v>79.546751367310506</v>
      </c>
      <c r="AU874">
        <v>19815692</v>
      </c>
      <c r="AV874">
        <v>92.200099514830995</v>
      </c>
    </row>
    <row r="875" spans="1:48" x14ac:dyDescent="0.2">
      <c r="A875" t="s">
        <v>712</v>
      </c>
      <c r="B875" t="s">
        <v>50</v>
      </c>
      <c r="C875">
        <v>31010281</v>
      </c>
      <c r="D875">
        <v>710041</v>
      </c>
      <c r="E875">
        <v>0</v>
      </c>
      <c r="F875">
        <v>1141775</v>
      </c>
      <c r="G875">
        <v>13530625</v>
      </c>
      <c r="H875">
        <v>-18063418</v>
      </c>
      <c r="I875">
        <v>-0.1122092797385648</v>
      </c>
      <c r="L875">
        <v>783870</v>
      </c>
      <c r="M875">
        <v>1293017</v>
      </c>
      <c r="N875">
        <v>11652123</v>
      </c>
      <c r="O875">
        <v>102471917</v>
      </c>
      <c r="P875">
        <v>22.033335240522529</v>
      </c>
      <c r="Q875">
        <v>457178</v>
      </c>
      <c r="R875">
        <v>285151</v>
      </c>
      <c r="S875" t="s">
        <v>102</v>
      </c>
      <c r="T875" t="s">
        <v>369</v>
      </c>
      <c r="U875" t="s">
        <v>713</v>
      </c>
      <c r="V875" t="s">
        <v>714</v>
      </c>
      <c r="W875" t="s">
        <v>659</v>
      </c>
      <c r="X875" t="s">
        <v>531</v>
      </c>
      <c r="Y875" t="s">
        <v>715</v>
      </c>
      <c r="Z875" t="s">
        <v>661</v>
      </c>
      <c r="AA875" t="s">
        <v>534</v>
      </c>
      <c r="AB875" t="s">
        <v>58</v>
      </c>
      <c r="AC875" t="s">
        <v>716</v>
      </c>
      <c r="AD875">
        <v>-0.3707899325388247</v>
      </c>
      <c r="AE875">
        <v>-114983</v>
      </c>
      <c r="AF875">
        <v>102586901</v>
      </c>
      <c r="AG875">
        <v>80124740</v>
      </c>
      <c r="AH875">
        <v>78.191901103987348</v>
      </c>
      <c r="AI875">
        <v>100.11221025561569</v>
      </c>
      <c r="AK875">
        <v>40.889862537128401</v>
      </c>
      <c r="AL875">
        <v>14454677</v>
      </c>
      <c r="AM875">
        <v>32854538</v>
      </c>
      <c r="AN875">
        <v>22577981</v>
      </c>
      <c r="AO875">
        <v>-3160560</v>
      </c>
      <c r="AP875">
        <v>-3160560</v>
      </c>
      <c r="AQ875">
        <v>-9676245</v>
      </c>
      <c r="AR875">
        <v>62952</v>
      </c>
      <c r="AS875">
        <v>135252</v>
      </c>
      <c r="AT875">
        <v>79.998934783647897</v>
      </c>
      <c r="AU875">
        <v>29715541</v>
      </c>
      <c r="AV875">
        <v>104.278369418723</v>
      </c>
    </row>
    <row r="876" spans="1:48" x14ac:dyDescent="0.2">
      <c r="A876" t="s">
        <v>712</v>
      </c>
      <c r="B876" t="s">
        <v>88</v>
      </c>
      <c r="C876">
        <v>8959418</v>
      </c>
      <c r="D876">
        <v>402672</v>
      </c>
      <c r="E876">
        <v>0</v>
      </c>
      <c r="F876">
        <v>1572956</v>
      </c>
      <c r="G876">
        <v>5045437</v>
      </c>
      <c r="H876">
        <v>-3517944</v>
      </c>
      <c r="I876">
        <v>-4.3489658760080392</v>
      </c>
      <c r="L876">
        <v>146831</v>
      </c>
      <c r="M876">
        <v>1407000</v>
      </c>
      <c r="N876">
        <v>7958566</v>
      </c>
      <c r="O876">
        <v>100701319</v>
      </c>
      <c r="P876">
        <v>21.142027941064011</v>
      </c>
      <c r="Q876">
        <v>268000</v>
      </c>
      <c r="R876">
        <v>0</v>
      </c>
      <c r="S876" t="s">
        <v>102</v>
      </c>
      <c r="T876" t="s">
        <v>369</v>
      </c>
      <c r="U876" t="s">
        <v>713</v>
      </c>
      <c r="V876" t="s">
        <v>714</v>
      </c>
      <c r="W876" t="s">
        <v>659</v>
      </c>
      <c r="X876" t="s">
        <v>531</v>
      </c>
      <c r="Y876" t="s">
        <v>715</v>
      </c>
      <c r="Z876" t="s">
        <v>661</v>
      </c>
      <c r="AA876" t="s">
        <v>534</v>
      </c>
      <c r="AB876" t="s">
        <v>89</v>
      </c>
      <c r="AC876" t="s">
        <v>716</v>
      </c>
      <c r="AD876">
        <v>-48.881143842155822</v>
      </c>
      <c r="AE876">
        <v>-4379466</v>
      </c>
      <c r="AF876">
        <v>105080786</v>
      </c>
      <c r="AG876">
        <v>83314441</v>
      </c>
      <c r="AH876">
        <v>82.734210263919181</v>
      </c>
      <c r="AI876">
        <v>104.34896686904369</v>
      </c>
      <c r="AK876">
        <v>27.265534157690801</v>
      </c>
      <c r="AL876">
        <v>14665190</v>
      </c>
      <c r="AM876">
        <v>23784236</v>
      </c>
      <c r="AN876">
        <v>21290301</v>
      </c>
      <c r="AO876">
        <v>-7009466</v>
      </c>
      <c r="AP876">
        <v>-7009466</v>
      </c>
      <c r="AQ876">
        <v>-10984950</v>
      </c>
      <c r="AR876">
        <v>0</v>
      </c>
      <c r="AS876">
        <v>276150</v>
      </c>
      <c r="AU876">
        <v>11476510</v>
      </c>
      <c r="AV876">
        <v>39.317783557500199</v>
      </c>
    </row>
    <row r="877" spans="1:48" x14ac:dyDescent="0.2">
      <c r="A877" t="s">
        <v>717</v>
      </c>
      <c r="B877" t="s">
        <v>63</v>
      </c>
      <c r="C877">
        <v>226349.89</v>
      </c>
      <c r="D877">
        <v>0</v>
      </c>
      <c r="E877">
        <v>0</v>
      </c>
      <c r="F877">
        <v>56016.480000000003</v>
      </c>
      <c r="H877">
        <v>35206.42</v>
      </c>
      <c r="I877">
        <v>18.1980185457715</v>
      </c>
      <c r="J877">
        <v>1294156.31</v>
      </c>
      <c r="K877">
        <v>46.1077072642762</v>
      </c>
      <c r="L877">
        <v>228726.24</v>
      </c>
      <c r="N877">
        <v>839851.93000000098</v>
      </c>
      <c r="O877">
        <v>2806811.24</v>
      </c>
      <c r="P877">
        <v>100</v>
      </c>
      <c r="S877" t="s">
        <v>85</v>
      </c>
      <c r="T877" t="s">
        <v>369</v>
      </c>
      <c r="U877" t="s">
        <v>718</v>
      </c>
      <c r="V877" t="s">
        <v>714</v>
      </c>
      <c r="W877" t="s">
        <v>659</v>
      </c>
      <c r="X877" t="s">
        <v>531</v>
      </c>
      <c r="Y877" t="s">
        <v>715</v>
      </c>
      <c r="Z877" t="s">
        <v>661</v>
      </c>
      <c r="AA877" t="s">
        <v>534</v>
      </c>
      <c r="AB877" t="s">
        <v>58</v>
      </c>
      <c r="AC877" t="s">
        <v>719</v>
      </c>
      <c r="AD877">
        <v>225.66126716474199</v>
      </c>
      <c r="AE877">
        <v>510784.03</v>
      </c>
      <c r="AF877">
        <v>2296027.21</v>
      </c>
      <c r="AH877">
        <v>29.2953315948671</v>
      </c>
      <c r="AI877">
        <v>81.801981454228496</v>
      </c>
      <c r="AJ877">
        <v>672979.35</v>
      </c>
      <c r="AK877">
        <v>131.68253994690301</v>
      </c>
      <c r="AL877">
        <v>82496</v>
      </c>
      <c r="AM877">
        <v>2806811.24</v>
      </c>
      <c r="AN877">
        <v>2806811.24</v>
      </c>
      <c r="AO877">
        <v>409007.23</v>
      </c>
      <c r="AU877">
        <v>804645.51</v>
      </c>
      <c r="AV877">
        <v>126.162434982641</v>
      </c>
    </row>
    <row r="878" spans="1:48" x14ac:dyDescent="0.2">
      <c r="A878" t="s">
        <v>717</v>
      </c>
      <c r="B878" t="s">
        <v>84</v>
      </c>
      <c r="C878">
        <v>199376.53</v>
      </c>
      <c r="D878">
        <v>0</v>
      </c>
      <c r="E878">
        <v>0</v>
      </c>
      <c r="F878">
        <v>71300</v>
      </c>
      <c r="G878">
        <v>179933.8</v>
      </c>
      <c r="I878">
        <v>1.9809778823780999</v>
      </c>
      <c r="J878">
        <v>1683941.55</v>
      </c>
      <c r="K878">
        <v>58.950804906486198</v>
      </c>
      <c r="L878">
        <v>117864.91</v>
      </c>
      <c r="M878">
        <v>190920.14</v>
      </c>
      <c r="N878">
        <v>708035.36999999895</v>
      </c>
      <c r="O878">
        <v>2856520.03</v>
      </c>
      <c r="P878">
        <v>43.122086212012299</v>
      </c>
      <c r="Q878">
        <v>219023.74</v>
      </c>
      <c r="S878" t="s">
        <v>85</v>
      </c>
      <c r="T878" t="s">
        <v>369</v>
      </c>
      <c r="U878" t="s">
        <v>718</v>
      </c>
      <c r="V878" t="s">
        <v>714</v>
      </c>
      <c r="W878" t="s">
        <v>659</v>
      </c>
      <c r="X878" t="s">
        <v>531</v>
      </c>
      <c r="Y878" t="s">
        <v>715</v>
      </c>
      <c r="Z878" t="s">
        <v>661</v>
      </c>
      <c r="AA878" t="s">
        <v>534</v>
      </c>
      <c r="AB878" t="s">
        <v>58</v>
      </c>
      <c r="AC878" t="s">
        <v>719</v>
      </c>
      <c r="AD878">
        <v>28.3819916015191</v>
      </c>
      <c r="AE878">
        <v>56587.030000000101</v>
      </c>
      <c r="AF878">
        <v>2799933</v>
      </c>
      <c r="AH878">
        <v>30.6158252284336</v>
      </c>
      <c r="AI878">
        <v>98.019022117621901</v>
      </c>
      <c r="AJ878">
        <v>328166.53999999998</v>
      </c>
      <c r="AK878">
        <v>91.035297344615003</v>
      </c>
      <c r="AL878">
        <v>46541.66</v>
      </c>
      <c r="AM878">
        <v>1231791.03</v>
      </c>
      <c r="AN878">
        <v>1231791.03</v>
      </c>
      <c r="AS878">
        <v>163500</v>
      </c>
      <c r="AU878">
        <v>1027801.56</v>
      </c>
      <c r="AV878">
        <v>132.149076995771</v>
      </c>
    </row>
    <row r="879" spans="1:48" x14ac:dyDescent="0.2">
      <c r="A879" t="s">
        <v>717</v>
      </c>
      <c r="B879" t="s">
        <v>114</v>
      </c>
      <c r="C879">
        <v>1820134</v>
      </c>
      <c r="D879">
        <v>0</v>
      </c>
      <c r="E879">
        <v>0</v>
      </c>
      <c r="F879">
        <v>2266845</v>
      </c>
      <c r="G879">
        <v>0</v>
      </c>
      <c r="H879">
        <v>-473109</v>
      </c>
      <c r="I879">
        <v>17.066924658673301</v>
      </c>
      <c r="L879">
        <v>0</v>
      </c>
      <c r="M879">
        <v>0</v>
      </c>
      <c r="N879">
        <v>4157068</v>
      </c>
      <c r="O879">
        <v>6848791</v>
      </c>
      <c r="P879">
        <v>16.90264748917</v>
      </c>
      <c r="Q879">
        <v>0</v>
      </c>
      <c r="R879">
        <v>0</v>
      </c>
      <c r="S879" t="s">
        <v>85</v>
      </c>
      <c r="T879" t="s">
        <v>369</v>
      </c>
      <c r="U879" t="s">
        <v>718</v>
      </c>
      <c r="V879" t="s">
        <v>714</v>
      </c>
      <c r="W879" t="s">
        <v>659</v>
      </c>
      <c r="X879" t="s">
        <v>531</v>
      </c>
      <c r="Y879" t="s">
        <v>715</v>
      </c>
      <c r="Z879" t="s">
        <v>661</v>
      </c>
      <c r="AA879" t="s">
        <v>534</v>
      </c>
      <c r="AB879" t="s">
        <v>58</v>
      </c>
      <c r="AC879" t="s">
        <v>719</v>
      </c>
      <c r="AD879">
        <v>64.219337697114597</v>
      </c>
      <c r="AE879">
        <v>1168878</v>
      </c>
      <c r="AF879">
        <v>5679913</v>
      </c>
      <c r="AG879">
        <v>4246013</v>
      </c>
      <c r="AH879">
        <v>61.996533402756803</v>
      </c>
      <c r="AI879">
        <v>82.933075341326699</v>
      </c>
      <c r="AK879">
        <v>263.480176544958</v>
      </c>
      <c r="AL879">
        <v>0</v>
      </c>
      <c r="AM879">
        <v>2266845</v>
      </c>
      <c r="AN879">
        <v>1157627</v>
      </c>
      <c r="AO879">
        <v>945839</v>
      </c>
      <c r="AP879">
        <v>945839</v>
      </c>
      <c r="AQ879">
        <v>589470</v>
      </c>
      <c r="AR879">
        <v>0</v>
      </c>
      <c r="AS879">
        <v>0</v>
      </c>
      <c r="AT879">
        <v>73.034700058259702</v>
      </c>
      <c r="AU879">
        <v>4630177</v>
      </c>
      <c r="AV879">
        <v>293.466417531395</v>
      </c>
    </row>
    <row r="880" spans="1:48" x14ac:dyDescent="0.2">
      <c r="A880" t="s">
        <v>717</v>
      </c>
      <c r="B880" t="s">
        <v>87</v>
      </c>
      <c r="C880">
        <v>1017996</v>
      </c>
      <c r="F880">
        <v>2040974</v>
      </c>
      <c r="H880">
        <v>-1458682</v>
      </c>
      <c r="I880">
        <v>11.914249733798201</v>
      </c>
      <c r="N880">
        <v>4954147</v>
      </c>
      <c r="O880">
        <v>7403219</v>
      </c>
      <c r="P880">
        <v>21.0332154161588</v>
      </c>
      <c r="S880" t="s">
        <v>85</v>
      </c>
      <c r="T880" t="s">
        <v>369</v>
      </c>
      <c r="U880" t="s">
        <v>718</v>
      </c>
      <c r="V880" t="s">
        <v>714</v>
      </c>
      <c r="W880" t="s">
        <v>659</v>
      </c>
      <c r="X880" t="s">
        <v>531</v>
      </c>
      <c r="Y880" t="s">
        <v>715</v>
      </c>
      <c r="Z880" t="s">
        <v>661</v>
      </c>
      <c r="AA880" t="s">
        <v>534</v>
      </c>
      <c r="AB880" t="s">
        <v>58</v>
      </c>
      <c r="AC880" t="s">
        <v>719</v>
      </c>
      <c r="AD880">
        <v>86.644544772278095</v>
      </c>
      <c r="AE880">
        <v>882038</v>
      </c>
      <c r="AF880">
        <v>6521180</v>
      </c>
      <c r="AG880">
        <v>4756276</v>
      </c>
      <c r="AH880">
        <v>64.246052966959397</v>
      </c>
      <c r="AI880">
        <v>88.085736758564096</v>
      </c>
      <c r="AK880">
        <v>273.49236181181902</v>
      </c>
      <c r="AM880">
        <v>2040974</v>
      </c>
      <c r="AN880">
        <v>1557135</v>
      </c>
      <c r="AO880">
        <v>687078</v>
      </c>
      <c r="AP880">
        <v>687078</v>
      </c>
      <c r="AQ880">
        <v>564901</v>
      </c>
      <c r="AT880">
        <v>73.847883514897703</v>
      </c>
      <c r="AU880">
        <v>6412829</v>
      </c>
      <c r="AV880">
        <v>354.01851198709397</v>
      </c>
    </row>
    <row r="881" spans="1:48" x14ac:dyDescent="0.2">
      <c r="A881" t="s">
        <v>913</v>
      </c>
      <c r="B881" t="s">
        <v>86</v>
      </c>
      <c r="C881">
        <v>7622409</v>
      </c>
      <c r="H881">
        <v>-3959304</v>
      </c>
      <c r="I881">
        <v>2.13484160832042</v>
      </c>
      <c r="N881">
        <v>32259873</v>
      </c>
      <c r="O881">
        <v>186881218</v>
      </c>
      <c r="P881">
        <v>11.046988146235201</v>
      </c>
      <c r="S881" t="s">
        <v>84</v>
      </c>
      <c r="T881" t="s">
        <v>369</v>
      </c>
      <c r="U881" t="s">
        <v>914</v>
      </c>
      <c r="V881" t="s">
        <v>915</v>
      </c>
      <c r="W881" t="s">
        <v>659</v>
      </c>
      <c r="X881" t="s">
        <v>531</v>
      </c>
      <c r="Y881" t="s">
        <v>916</v>
      </c>
      <c r="Z881" t="s">
        <v>661</v>
      </c>
      <c r="AA881" t="s">
        <v>534</v>
      </c>
      <c r="AB881" t="s">
        <v>58</v>
      </c>
      <c r="AC881" t="s">
        <v>917</v>
      </c>
      <c r="AD881">
        <v>52.340644539016502</v>
      </c>
      <c r="AE881">
        <v>3989618</v>
      </c>
      <c r="AF881">
        <v>182891600</v>
      </c>
      <c r="AH881">
        <v>81.731269003180401</v>
      </c>
      <c r="AI881">
        <v>97.8651583916796</v>
      </c>
      <c r="AK881">
        <v>63.499659252000001</v>
      </c>
      <c r="AM881">
        <v>20791132.5</v>
      </c>
      <c r="AN881">
        <v>20937519</v>
      </c>
      <c r="AO881">
        <v>599886</v>
      </c>
      <c r="AP881">
        <v>219875</v>
      </c>
      <c r="AQ881">
        <v>-3959541</v>
      </c>
      <c r="AT881">
        <v>79.800698196437807</v>
      </c>
      <c r="AU881">
        <v>36219177</v>
      </c>
      <c r="AV881">
        <v>71.293070431000004</v>
      </c>
    </row>
    <row r="882" spans="1:48" x14ac:dyDescent="0.2">
      <c r="A882" t="s">
        <v>913</v>
      </c>
      <c r="B882" t="s">
        <v>95</v>
      </c>
      <c r="C882">
        <v>7056572</v>
      </c>
      <c r="D882">
        <v>162898</v>
      </c>
      <c r="E882">
        <v>614462</v>
      </c>
      <c r="F882">
        <v>5770947</v>
      </c>
      <c r="G882">
        <v>4227357</v>
      </c>
      <c r="H882">
        <v>-8198291</v>
      </c>
      <c r="I882">
        <v>4.0550269716817304</v>
      </c>
      <c r="L882">
        <v>538295</v>
      </c>
      <c r="M882">
        <v>6025539</v>
      </c>
      <c r="N882">
        <v>33996160</v>
      </c>
      <c r="O882">
        <v>190890025</v>
      </c>
      <c r="P882">
        <v>11.113958940494699</v>
      </c>
      <c r="Q882">
        <v>530865</v>
      </c>
      <c r="R882">
        <v>386116</v>
      </c>
      <c r="S882" t="s">
        <v>84</v>
      </c>
      <c r="T882" t="s">
        <v>369</v>
      </c>
      <c r="U882" t="s">
        <v>914</v>
      </c>
      <c r="V882" t="s">
        <v>915</v>
      </c>
      <c r="W882" t="s">
        <v>659</v>
      </c>
      <c r="X882" t="s">
        <v>531</v>
      </c>
      <c r="Y882" t="s">
        <v>916</v>
      </c>
      <c r="Z882" t="s">
        <v>661</v>
      </c>
      <c r="AA882" t="s">
        <v>534</v>
      </c>
      <c r="AB882" t="s">
        <v>58</v>
      </c>
      <c r="AC882" t="s">
        <v>917</v>
      </c>
      <c r="AD882">
        <v>109.694083756249</v>
      </c>
      <c r="AE882">
        <v>7740642</v>
      </c>
      <c r="AF882">
        <v>183149383</v>
      </c>
      <c r="AG882">
        <v>153398893</v>
      </c>
      <c r="AH882">
        <v>80.359826554582895</v>
      </c>
      <c r="AI882">
        <v>95.944973028318302</v>
      </c>
      <c r="AK882">
        <v>66.823144034288106</v>
      </c>
      <c r="AL882">
        <v>4357308</v>
      </c>
      <c r="AM882">
        <v>24229271</v>
      </c>
      <c r="AN882">
        <v>21215439</v>
      </c>
      <c r="AO882">
        <v>6607375</v>
      </c>
      <c r="AP882">
        <v>7449571</v>
      </c>
      <c r="AQ882">
        <v>4595099</v>
      </c>
      <c r="AS882">
        <v>1615484</v>
      </c>
      <c r="AT882">
        <v>80.355323718064199</v>
      </c>
      <c r="AU882">
        <v>42194451</v>
      </c>
      <c r="AV882">
        <v>82.937775225811194</v>
      </c>
    </row>
    <row r="883" spans="1:48" x14ac:dyDescent="0.2">
      <c r="A883" t="s">
        <v>731</v>
      </c>
      <c r="B883" t="s">
        <v>114</v>
      </c>
      <c r="C883">
        <v>81012</v>
      </c>
      <c r="F883">
        <v>1375217</v>
      </c>
      <c r="H883">
        <v>-22051</v>
      </c>
      <c r="I883">
        <v>29.0337165915528</v>
      </c>
      <c r="N883">
        <v>2644796</v>
      </c>
      <c r="O883">
        <v>1848971</v>
      </c>
      <c r="P883">
        <v>71.799719952341107</v>
      </c>
      <c r="U883" t="s">
        <v>732</v>
      </c>
      <c r="V883" t="s">
        <v>733</v>
      </c>
      <c r="W883" t="s">
        <v>659</v>
      </c>
      <c r="X883" t="s">
        <v>531</v>
      </c>
      <c r="Y883" t="s">
        <v>734</v>
      </c>
      <c r="Z883" t="s">
        <v>661</v>
      </c>
      <c r="AA883" t="s">
        <v>534</v>
      </c>
      <c r="AB883" t="s">
        <v>58</v>
      </c>
      <c r="AC883" t="s">
        <v>735</v>
      </c>
      <c r="AD883">
        <v>662.64874339604</v>
      </c>
      <c r="AE883">
        <v>536825</v>
      </c>
      <c r="AF883">
        <v>1312146</v>
      </c>
      <c r="AG883">
        <v>134739</v>
      </c>
      <c r="AH883">
        <v>7.2872424716234097</v>
      </c>
      <c r="AI883">
        <v>70.966283408447197</v>
      </c>
      <c r="AK883">
        <v>725.62547155575703</v>
      </c>
      <c r="AM883">
        <v>1375217</v>
      </c>
      <c r="AN883">
        <v>1327556</v>
      </c>
      <c r="AO883">
        <v>393455</v>
      </c>
      <c r="AP883">
        <v>393455</v>
      </c>
      <c r="AQ883">
        <v>523570</v>
      </c>
      <c r="AU883">
        <v>2666847</v>
      </c>
      <c r="AV883">
        <v>731.67537758755498</v>
      </c>
    </row>
    <row r="884" spans="1:48" x14ac:dyDescent="0.2">
      <c r="A884" t="s">
        <v>731</v>
      </c>
      <c r="B884" t="s">
        <v>87</v>
      </c>
      <c r="C884">
        <v>61256</v>
      </c>
      <c r="F884">
        <v>1166513</v>
      </c>
      <c r="H884">
        <v>66770</v>
      </c>
      <c r="I884">
        <v>14.240720524017499</v>
      </c>
      <c r="N884">
        <v>2819203</v>
      </c>
      <c r="O884">
        <v>2015200</v>
      </c>
      <c r="P884">
        <v>67.528632393807101</v>
      </c>
      <c r="U884" t="s">
        <v>732</v>
      </c>
      <c r="V884" t="s">
        <v>733</v>
      </c>
      <c r="W884" t="s">
        <v>659</v>
      </c>
      <c r="X884" t="s">
        <v>531</v>
      </c>
      <c r="Y884" t="s">
        <v>734</v>
      </c>
      <c r="Z884" t="s">
        <v>661</v>
      </c>
      <c r="AA884" t="s">
        <v>534</v>
      </c>
      <c r="AB884" t="s">
        <v>58</v>
      </c>
      <c r="AC884" t="s">
        <v>735</v>
      </c>
      <c r="AD884">
        <v>468.49124983675102</v>
      </c>
      <c r="AE884">
        <v>286979</v>
      </c>
      <c r="AF884">
        <v>1728221</v>
      </c>
      <c r="AG884">
        <v>188211</v>
      </c>
      <c r="AH884">
        <v>9.3395692735212403</v>
      </c>
      <c r="AI884">
        <v>85.759279475982495</v>
      </c>
      <c r="AK884">
        <v>587.25885173250401</v>
      </c>
      <c r="AM884">
        <v>1166513</v>
      </c>
      <c r="AN884">
        <v>1360837</v>
      </c>
      <c r="AO884">
        <v>129042</v>
      </c>
      <c r="AP884">
        <v>129042</v>
      </c>
      <c r="AQ884">
        <v>151910</v>
      </c>
      <c r="AU884">
        <v>2752433</v>
      </c>
      <c r="AV884">
        <v>573.35021389046904</v>
      </c>
    </row>
    <row r="885" spans="1:48" x14ac:dyDescent="0.2">
      <c r="A885" t="s">
        <v>731</v>
      </c>
      <c r="B885" t="s">
        <v>50</v>
      </c>
      <c r="C885">
        <v>79177</v>
      </c>
      <c r="D885">
        <v>0</v>
      </c>
      <c r="E885">
        <v>0</v>
      </c>
      <c r="F885">
        <v>2431427</v>
      </c>
      <c r="G885">
        <v>0</v>
      </c>
      <c r="H885">
        <v>278361</v>
      </c>
      <c r="I885">
        <v>37.21258443008437</v>
      </c>
      <c r="L885">
        <v>0</v>
      </c>
      <c r="M885">
        <v>0</v>
      </c>
      <c r="N885">
        <v>3961897</v>
      </c>
      <c r="O885">
        <v>3283486</v>
      </c>
      <c r="P885">
        <v>79.993549538508773</v>
      </c>
      <c r="Q885">
        <v>0</v>
      </c>
      <c r="R885">
        <v>0</v>
      </c>
      <c r="U885" t="s">
        <v>732</v>
      </c>
      <c r="V885" t="s">
        <v>733</v>
      </c>
      <c r="W885" t="s">
        <v>659</v>
      </c>
      <c r="X885" t="s">
        <v>531</v>
      </c>
      <c r="Y885" t="s">
        <v>734</v>
      </c>
      <c r="Z885" t="s">
        <v>661</v>
      </c>
      <c r="AA885" t="s">
        <v>534</v>
      </c>
      <c r="AB885" t="s">
        <v>58</v>
      </c>
      <c r="AC885" t="s">
        <v>735</v>
      </c>
      <c r="AD885">
        <v>1543.2133068946789</v>
      </c>
      <c r="AE885">
        <v>1221870</v>
      </c>
      <c r="AF885">
        <v>2061616</v>
      </c>
      <c r="AG885">
        <v>215177</v>
      </c>
      <c r="AH885">
        <v>6.5533095009389406</v>
      </c>
      <c r="AI885">
        <v>62.78741556991563</v>
      </c>
      <c r="AK885">
        <v>691.827634244205</v>
      </c>
      <c r="AL885">
        <v>0</v>
      </c>
      <c r="AM885">
        <v>2431427</v>
      </c>
      <c r="AN885">
        <v>2626577</v>
      </c>
      <c r="AO885">
        <v>1093982</v>
      </c>
      <c r="AP885">
        <v>1093982</v>
      </c>
      <c r="AQ885">
        <v>903717</v>
      </c>
      <c r="AR885">
        <v>0</v>
      </c>
      <c r="AS885">
        <v>0</v>
      </c>
      <c r="AU885">
        <v>3683536</v>
      </c>
      <c r="AV885">
        <v>643.22015351064397</v>
      </c>
    </row>
    <row r="886" spans="1:48" x14ac:dyDescent="0.2">
      <c r="A886" t="s">
        <v>736</v>
      </c>
      <c r="B886" t="s">
        <v>102</v>
      </c>
      <c r="C886">
        <v>1180093.79</v>
      </c>
      <c r="D886">
        <v>0</v>
      </c>
      <c r="E886">
        <v>0</v>
      </c>
      <c r="F886">
        <v>203249.44</v>
      </c>
      <c r="G886">
        <v>177947.59</v>
      </c>
      <c r="I886">
        <v>13.8237567927893</v>
      </c>
      <c r="J886">
        <v>1979113.89</v>
      </c>
      <c r="K886">
        <v>46.515511111274499</v>
      </c>
      <c r="L886">
        <v>891015.4</v>
      </c>
      <c r="M886">
        <v>256826.23999999999</v>
      </c>
      <c r="N886">
        <v>2197403.5299999998</v>
      </c>
      <c r="O886">
        <v>4254739.6399999997</v>
      </c>
      <c r="P886">
        <v>50.993664091746901</v>
      </c>
      <c r="Q886">
        <v>215968.16</v>
      </c>
      <c r="T886" t="s">
        <v>369</v>
      </c>
      <c r="U886" t="s">
        <v>737</v>
      </c>
      <c r="V886" t="s">
        <v>738</v>
      </c>
      <c r="W886" t="s">
        <v>650</v>
      </c>
      <c r="X886" t="s">
        <v>531</v>
      </c>
      <c r="Y886" t="s">
        <v>739</v>
      </c>
      <c r="Z886" t="s">
        <v>652</v>
      </c>
      <c r="AA886" t="s">
        <v>534</v>
      </c>
      <c r="AB886" t="s">
        <v>58</v>
      </c>
      <c r="AC886" t="s">
        <v>740</v>
      </c>
      <c r="AD886">
        <v>49.840518184575799</v>
      </c>
      <c r="AE886">
        <v>588164.86</v>
      </c>
      <c r="AF886">
        <v>3666834.88</v>
      </c>
      <c r="AH886">
        <v>36.500051034850202</v>
      </c>
      <c r="AI886">
        <v>86.182356389732007</v>
      </c>
      <c r="AJ886">
        <v>485687.25</v>
      </c>
      <c r="AK886">
        <v>215.73517670913</v>
      </c>
      <c r="AL886">
        <v>184160.77</v>
      </c>
      <c r="AM886">
        <v>2169647.64</v>
      </c>
      <c r="AN886">
        <v>2169647.64</v>
      </c>
      <c r="AO886">
        <v>370381.93</v>
      </c>
      <c r="AR886">
        <v>31206.82</v>
      </c>
      <c r="AS886">
        <v>35000</v>
      </c>
      <c r="AU886">
        <v>2346575.48</v>
      </c>
      <c r="AV886">
        <v>230.380478108684</v>
      </c>
    </row>
    <row r="887" spans="1:48" x14ac:dyDescent="0.2">
      <c r="A887" t="s">
        <v>741</v>
      </c>
      <c r="B887" t="s">
        <v>95</v>
      </c>
      <c r="C887">
        <v>5810790</v>
      </c>
      <c r="D887">
        <v>860109</v>
      </c>
      <c r="E887">
        <v>2293958</v>
      </c>
      <c r="F887">
        <v>7489461</v>
      </c>
      <c r="G887">
        <v>3542378</v>
      </c>
      <c r="H887">
        <v>-10161216</v>
      </c>
      <c r="I887">
        <v>3.2997149076166501</v>
      </c>
      <c r="L887">
        <v>127260</v>
      </c>
      <c r="M887">
        <v>3289465</v>
      </c>
      <c r="N887">
        <v>10009579</v>
      </c>
      <c r="O887">
        <v>176099759</v>
      </c>
      <c r="P887">
        <v>14.9572447739693</v>
      </c>
      <c r="Q887">
        <v>861783</v>
      </c>
      <c r="R887">
        <v>516582</v>
      </c>
      <c r="S887" t="s">
        <v>63</v>
      </c>
      <c r="T887" t="s">
        <v>251</v>
      </c>
      <c r="U887" t="s">
        <v>742</v>
      </c>
      <c r="V887" t="s">
        <v>743</v>
      </c>
      <c r="W887" t="s">
        <v>650</v>
      </c>
      <c r="X887" t="s">
        <v>531</v>
      </c>
      <c r="Y887" t="s">
        <v>744</v>
      </c>
      <c r="Z887" t="s">
        <v>652</v>
      </c>
      <c r="AA887" t="s">
        <v>534</v>
      </c>
      <c r="AB887" t="s">
        <v>58</v>
      </c>
      <c r="AC887" t="s">
        <v>745</v>
      </c>
      <c r="AD887">
        <v>100</v>
      </c>
      <c r="AE887">
        <v>5810790</v>
      </c>
      <c r="AF887">
        <v>170288968</v>
      </c>
      <c r="AG887">
        <v>146396961</v>
      </c>
      <c r="AH887">
        <v>83.132970670334601</v>
      </c>
      <c r="AI887">
        <v>96.700284524523397</v>
      </c>
      <c r="AK887">
        <v>21.160786176119199</v>
      </c>
      <c r="AL887">
        <v>4974819</v>
      </c>
      <c r="AM887">
        <v>27308166</v>
      </c>
      <c r="AN887">
        <v>26339672</v>
      </c>
      <c r="AO887">
        <v>3209221</v>
      </c>
      <c r="AP887">
        <v>3209221</v>
      </c>
      <c r="AQ887">
        <v>4170214</v>
      </c>
      <c r="AR887">
        <v>1919108</v>
      </c>
      <c r="AS887">
        <v>1433243</v>
      </c>
      <c r="AT887">
        <v>83.547412518192203</v>
      </c>
      <c r="AU887">
        <v>20170795</v>
      </c>
      <c r="AV887">
        <v>42.642141092780598</v>
      </c>
    </row>
    <row r="888" spans="1:48" x14ac:dyDescent="0.2">
      <c r="A888" t="s">
        <v>741</v>
      </c>
      <c r="B888" t="s">
        <v>87</v>
      </c>
      <c r="D888">
        <v>1875766</v>
      </c>
      <c r="E888">
        <v>98714</v>
      </c>
      <c r="F888">
        <v>7057179</v>
      </c>
      <c r="G888">
        <v>8766146</v>
      </c>
      <c r="H888">
        <v>-29354922</v>
      </c>
      <c r="I888">
        <v>3.7880612815138499</v>
      </c>
      <c r="L888">
        <v>49817</v>
      </c>
      <c r="M888">
        <v>3239081</v>
      </c>
      <c r="N888">
        <v>30234756</v>
      </c>
      <c r="O888">
        <v>196216889</v>
      </c>
      <c r="P888">
        <v>17.753058453597198</v>
      </c>
      <c r="Q888">
        <v>576912</v>
      </c>
      <c r="R888">
        <v>813676</v>
      </c>
      <c r="S888" t="s">
        <v>63</v>
      </c>
      <c r="T888" t="s">
        <v>251</v>
      </c>
      <c r="U888" t="s">
        <v>742</v>
      </c>
      <c r="V888" t="s">
        <v>743</v>
      </c>
      <c r="W888" t="s">
        <v>650</v>
      </c>
      <c r="X888" t="s">
        <v>531</v>
      </c>
      <c r="Y888" t="s">
        <v>744</v>
      </c>
      <c r="Z888" t="s">
        <v>652</v>
      </c>
      <c r="AA888" t="s">
        <v>534</v>
      </c>
      <c r="AB888" t="s">
        <v>58</v>
      </c>
      <c r="AC888" t="s">
        <v>745</v>
      </c>
      <c r="AD888">
        <v>74.571284759702095</v>
      </c>
      <c r="AE888">
        <v>7432816</v>
      </c>
      <c r="AF888">
        <v>188784074</v>
      </c>
      <c r="AG888">
        <v>154275454</v>
      </c>
      <c r="AH888">
        <v>78.624961789094499</v>
      </c>
      <c r="AI888">
        <v>96.211939228126298</v>
      </c>
      <c r="AK888">
        <v>57.6558812900711</v>
      </c>
      <c r="AL888">
        <v>9760108</v>
      </c>
      <c r="AM888">
        <v>34116829</v>
      </c>
      <c r="AN888">
        <v>34834499</v>
      </c>
      <c r="AO888">
        <v>3135464</v>
      </c>
      <c r="AP888">
        <v>3135464</v>
      </c>
      <c r="AQ888">
        <v>1630946</v>
      </c>
      <c r="AR888">
        <v>248046</v>
      </c>
      <c r="AS888">
        <v>913714</v>
      </c>
      <c r="AT888">
        <v>0.17753058453597201</v>
      </c>
      <c r="AU888">
        <v>59589678</v>
      </c>
      <c r="AV888">
        <v>113.633971475793</v>
      </c>
    </row>
    <row r="889" spans="1:48" x14ac:dyDescent="0.2">
      <c r="A889" t="s">
        <v>746</v>
      </c>
      <c r="B889" t="s">
        <v>86</v>
      </c>
      <c r="S889" t="s">
        <v>84</v>
      </c>
      <c r="T889" t="s">
        <v>369</v>
      </c>
      <c r="U889" t="s">
        <v>747</v>
      </c>
      <c r="V889" t="s">
        <v>748</v>
      </c>
      <c r="W889" t="s">
        <v>650</v>
      </c>
      <c r="X889" t="s">
        <v>531</v>
      </c>
      <c r="Y889" t="s">
        <v>749</v>
      </c>
      <c r="Z889" t="s">
        <v>652</v>
      </c>
      <c r="AA889" t="s">
        <v>534</v>
      </c>
      <c r="AB889" t="s">
        <v>58</v>
      </c>
      <c r="AC889" t="s">
        <v>750</v>
      </c>
      <c r="AT889">
        <v>81.481287369578098</v>
      </c>
    </row>
    <row r="890" spans="1:48" x14ac:dyDescent="0.2">
      <c r="A890" t="s">
        <v>746</v>
      </c>
      <c r="B890" t="s">
        <v>87</v>
      </c>
      <c r="C890">
        <v>12735557</v>
      </c>
      <c r="D890">
        <v>466141</v>
      </c>
      <c r="E890">
        <v>1323443</v>
      </c>
      <c r="F890">
        <v>3880832</v>
      </c>
      <c r="G890">
        <v>7316260</v>
      </c>
      <c r="H890">
        <v>-23812521</v>
      </c>
      <c r="I890">
        <v>-0.41661220227580198</v>
      </c>
      <c r="L890">
        <v>323649</v>
      </c>
      <c r="M890">
        <v>3863640</v>
      </c>
      <c r="N890">
        <v>19635662</v>
      </c>
      <c r="O890">
        <v>151345063</v>
      </c>
      <c r="P890">
        <v>18.426112783077699</v>
      </c>
      <c r="Q890">
        <v>260098</v>
      </c>
      <c r="R890">
        <v>0</v>
      </c>
      <c r="S890" t="s">
        <v>84</v>
      </c>
      <c r="T890" t="s">
        <v>369</v>
      </c>
      <c r="U890" t="s">
        <v>747</v>
      </c>
      <c r="V890" t="s">
        <v>748</v>
      </c>
      <c r="W890" t="s">
        <v>650</v>
      </c>
      <c r="X890" t="s">
        <v>531</v>
      </c>
      <c r="Y890" t="s">
        <v>749</v>
      </c>
      <c r="Z890" t="s">
        <v>652</v>
      </c>
      <c r="AA890" t="s">
        <v>534</v>
      </c>
      <c r="AB890" t="s">
        <v>58</v>
      </c>
      <c r="AC890" t="s">
        <v>750</v>
      </c>
      <c r="AD890">
        <v>-4.9508788661540297</v>
      </c>
      <c r="AE890">
        <v>-630522</v>
      </c>
      <c r="AF890">
        <v>151975584</v>
      </c>
      <c r="AG890">
        <v>128399241</v>
      </c>
      <c r="AH890">
        <v>84.838737686474801</v>
      </c>
      <c r="AI890">
        <v>100.416611541534</v>
      </c>
      <c r="AK890">
        <v>46.512986717655899</v>
      </c>
      <c r="AL890">
        <v>8501387</v>
      </c>
      <c r="AM890">
        <v>31638827</v>
      </c>
      <c r="AN890">
        <v>27887012</v>
      </c>
      <c r="AO890">
        <v>-3219673</v>
      </c>
      <c r="AP890">
        <v>-3219673</v>
      </c>
      <c r="AQ890">
        <v>-4303189</v>
      </c>
      <c r="AR890">
        <v>491211</v>
      </c>
      <c r="AS890">
        <v>5212166</v>
      </c>
      <c r="AT890">
        <v>80.981346213911195</v>
      </c>
      <c r="AU890">
        <v>43448183</v>
      </c>
      <c r="AV890">
        <v>102.920123537739</v>
      </c>
    </row>
    <row r="891" spans="1:48" x14ac:dyDescent="0.2">
      <c r="A891" t="s">
        <v>746</v>
      </c>
      <c r="B891" t="s">
        <v>50</v>
      </c>
      <c r="C891">
        <v>18259307</v>
      </c>
      <c r="D891">
        <v>1088111</v>
      </c>
      <c r="E891">
        <v>1303429</v>
      </c>
      <c r="F891">
        <v>5092468</v>
      </c>
      <c r="G891">
        <v>12330924</v>
      </c>
      <c r="H891">
        <v>-26699835</v>
      </c>
      <c r="I891">
        <v>-1.048439003663896</v>
      </c>
      <c r="L891">
        <v>39955</v>
      </c>
      <c r="M891">
        <v>3218287</v>
      </c>
      <c r="N891">
        <v>11675488</v>
      </c>
      <c r="O891">
        <v>156887620</v>
      </c>
      <c r="P891">
        <v>12.37383676290073</v>
      </c>
      <c r="Q891">
        <v>236984</v>
      </c>
      <c r="R891">
        <v>0</v>
      </c>
      <c r="S891" t="s">
        <v>84</v>
      </c>
      <c r="T891" t="s">
        <v>369</v>
      </c>
      <c r="U891" t="s">
        <v>747</v>
      </c>
      <c r="V891" t="s">
        <v>748</v>
      </c>
      <c r="W891" t="s">
        <v>650</v>
      </c>
      <c r="X891" t="s">
        <v>531</v>
      </c>
      <c r="Y891" t="s">
        <v>749</v>
      </c>
      <c r="Z891" t="s">
        <v>652</v>
      </c>
      <c r="AA891" t="s">
        <v>534</v>
      </c>
      <c r="AB891" t="s">
        <v>58</v>
      </c>
      <c r="AC891" t="s">
        <v>750</v>
      </c>
      <c r="AD891">
        <v>-9.0083977447775005</v>
      </c>
      <c r="AE891">
        <v>-1644871</v>
      </c>
      <c r="AF891">
        <v>158532491</v>
      </c>
      <c r="AG891">
        <v>135311959</v>
      </c>
      <c r="AH891">
        <v>86.24769691834193</v>
      </c>
      <c r="AI891">
        <v>101.0484390036639</v>
      </c>
      <c r="AK891">
        <v>26.513023629963701</v>
      </c>
      <c r="AL891">
        <v>8374036</v>
      </c>
      <c r="AM891">
        <v>37009422</v>
      </c>
      <c r="AN891">
        <v>19413018</v>
      </c>
      <c r="AO891">
        <v>-4180173</v>
      </c>
      <c r="AP891">
        <v>-4180173</v>
      </c>
      <c r="AQ891">
        <v>-413961</v>
      </c>
      <c r="AR891">
        <v>3720643</v>
      </c>
      <c r="AS891">
        <v>1604585</v>
      </c>
      <c r="AT891">
        <v>80.91132933307091</v>
      </c>
      <c r="AU891">
        <v>38375323</v>
      </c>
      <c r="AV891">
        <v>87.143753263802594</v>
      </c>
    </row>
    <row r="892" spans="1:48" x14ac:dyDescent="0.2">
      <c r="A892" t="s">
        <v>746</v>
      </c>
      <c r="B892" t="s">
        <v>88</v>
      </c>
      <c r="C892">
        <v>24700404</v>
      </c>
      <c r="D892">
        <v>239278</v>
      </c>
      <c r="E892">
        <v>2141038</v>
      </c>
      <c r="F892">
        <v>12250990</v>
      </c>
      <c r="G892">
        <v>2155194</v>
      </c>
      <c r="H892">
        <v>1161464</v>
      </c>
      <c r="I892">
        <v>-3.4763430685838479</v>
      </c>
      <c r="L892">
        <v>38613</v>
      </c>
      <c r="M892">
        <v>3500000</v>
      </c>
      <c r="N892">
        <v>3617098</v>
      </c>
      <c r="O892">
        <v>161699691</v>
      </c>
      <c r="P892">
        <v>16.719601523542799</v>
      </c>
      <c r="Q892">
        <v>101201</v>
      </c>
      <c r="R892">
        <v>0</v>
      </c>
      <c r="S892" t="s">
        <v>84</v>
      </c>
      <c r="T892" t="s">
        <v>369</v>
      </c>
      <c r="U892" t="s">
        <v>747</v>
      </c>
      <c r="V892" t="s">
        <v>748</v>
      </c>
      <c r="W892" t="s">
        <v>650</v>
      </c>
      <c r="X892" t="s">
        <v>531</v>
      </c>
      <c r="Y892" t="s">
        <v>749</v>
      </c>
      <c r="Z892" t="s">
        <v>652</v>
      </c>
      <c r="AA892" t="s">
        <v>534</v>
      </c>
      <c r="AB892" t="s">
        <v>89</v>
      </c>
      <c r="AC892" t="s">
        <v>750</v>
      </c>
      <c r="AD892">
        <v>-22.757668255142711</v>
      </c>
      <c r="AE892">
        <v>-5621236</v>
      </c>
      <c r="AF892">
        <v>167320927</v>
      </c>
      <c r="AG892">
        <v>144538053</v>
      </c>
      <c r="AH892">
        <v>89.386721833624279</v>
      </c>
      <c r="AI892">
        <v>103.4763430685838</v>
      </c>
      <c r="AK892">
        <v>7.7823814590747498</v>
      </c>
      <c r="AL892">
        <v>1748360</v>
      </c>
      <c r="AM892">
        <v>36514161</v>
      </c>
      <c r="AN892">
        <v>27035544</v>
      </c>
      <c r="AO892">
        <v>-7650118</v>
      </c>
      <c r="AP892">
        <v>-7650118</v>
      </c>
      <c r="AQ892">
        <v>-22669303</v>
      </c>
      <c r="AR892">
        <v>2068877</v>
      </c>
      <c r="AS892">
        <v>12270610</v>
      </c>
      <c r="AU892">
        <v>2455634</v>
      </c>
      <c r="AV892">
        <v>5.2834290118414202</v>
      </c>
    </row>
    <row r="893" spans="1:48" x14ac:dyDescent="0.2">
      <c r="A893" t="s">
        <v>754</v>
      </c>
      <c r="B893" t="s">
        <v>127</v>
      </c>
      <c r="U893" t="s">
        <v>755</v>
      </c>
      <c r="V893" t="s">
        <v>756</v>
      </c>
      <c r="W893" t="s">
        <v>650</v>
      </c>
      <c r="X893" t="s">
        <v>531</v>
      </c>
      <c r="Y893" t="s">
        <v>757</v>
      </c>
      <c r="Z893" t="s">
        <v>652</v>
      </c>
      <c r="AA893" t="s">
        <v>534</v>
      </c>
      <c r="AB893" t="s">
        <v>58</v>
      </c>
      <c r="AC893" t="s">
        <v>758</v>
      </c>
      <c r="AM893">
        <v>0</v>
      </c>
    </row>
    <row r="894" spans="1:48" x14ac:dyDescent="0.2">
      <c r="A894" t="s">
        <v>754</v>
      </c>
      <c r="B894" t="s">
        <v>87</v>
      </c>
      <c r="C894">
        <v>7113497</v>
      </c>
      <c r="E894">
        <v>16170024</v>
      </c>
      <c r="F894">
        <v>1575993</v>
      </c>
      <c r="G894">
        <v>6494313</v>
      </c>
      <c r="H894">
        <v>-73331891</v>
      </c>
      <c r="I894">
        <v>18.310218324804499</v>
      </c>
      <c r="N894">
        <v>32239902</v>
      </c>
      <c r="O894">
        <v>20156024</v>
      </c>
      <c r="P894">
        <v>64.759949680552097</v>
      </c>
      <c r="U894" t="s">
        <v>755</v>
      </c>
      <c r="V894" t="s">
        <v>756</v>
      </c>
      <c r="W894" t="s">
        <v>650</v>
      </c>
      <c r="X894" t="s">
        <v>531</v>
      </c>
      <c r="Y894" t="s">
        <v>757</v>
      </c>
      <c r="Z894" t="s">
        <v>652</v>
      </c>
      <c r="AA894" t="s">
        <v>534</v>
      </c>
      <c r="AB894" t="s">
        <v>58</v>
      </c>
      <c r="AC894" t="s">
        <v>758</v>
      </c>
      <c r="AD894">
        <v>51.881824087365203</v>
      </c>
      <c r="AE894">
        <v>3690612</v>
      </c>
      <c r="AF894">
        <v>16685253</v>
      </c>
      <c r="AG894">
        <v>3239406</v>
      </c>
      <c r="AH894">
        <v>16.0716518297458</v>
      </c>
      <c r="AI894">
        <v>82.780477935529305</v>
      </c>
      <c r="AK894">
        <v>695.606157125697</v>
      </c>
      <c r="AM894">
        <v>24240330</v>
      </c>
      <c r="AN894">
        <v>13053031</v>
      </c>
      <c r="AO894">
        <v>3580691</v>
      </c>
      <c r="AP894">
        <v>3580691</v>
      </c>
      <c r="AQ894">
        <v>11060963</v>
      </c>
      <c r="AU894">
        <v>105571793</v>
      </c>
      <c r="AV894">
        <v>2277.81056001968</v>
      </c>
    </row>
    <row r="895" spans="1:48" x14ac:dyDescent="0.2">
      <c r="A895" t="s">
        <v>754</v>
      </c>
      <c r="B895" t="s">
        <v>50</v>
      </c>
      <c r="C895">
        <v>27296228</v>
      </c>
      <c r="F895">
        <v>26877541</v>
      </c>
      <c r="H895">
        <v>-66939230</v>
      </c>
      <c r="I895">
        <v>11.362770876947099</v>
      </c>
      <c r="N895">
        <v>35519587</v>
      </c>
      <c r="O895">
        <v>21627348</v>
      </c>
      <c r="P895">
        <v>59.053560334813127</v>
      </c>
      <c r="U895" t="s">
        <v>755</v>
      </c>
      <c r="V895" t="s">
        <v>756</v>
      </c>
      <c r="W895" t="s">
        <v>650</v>
      </c>
      <c r="X895" t="s">
        <v>531</v>
      </c>
      <c r="Y895" t="s">
        <v>757</v>
      </c>
      <c r="Z895" t="s">
        <v>652</v>
      </c>
      <c r="AA895" t="s">
        <v>534</v>
      </c>
      <c r="AB895" t="s">
        <v>58</v>
      </c>
      <c r="AC895" t="s">
        <v>758</v>
      </c>
      <c r="AD895">
        <v>9.0029508839096746</v>
      </c>
      <c r="AE895">
        <v>2457466</v>
      </c>
      <c r="AF895">
        <v>19169882</v>
      </c>
      <c r="AG895">
        <v>5078836</v>
      </c>
      <c r="AH895">
        <v>23.483397039711019</v>
      </c>
      <c r="AI895">
        <v>88.637229123052904</v>
      </c>
      <c r="AK895">
        <v>667.03860357617202</v>
      </c>
      <c r="AM895">
        <v>26877541</v>
      </c>
      <c r="AN895">
        <v>12771719</v>
      </c>
      <c r="AO895">
        <v>-459724</v>
      </c>
      <c r="AP895">
        <v>-459724</v>
      </c>
      <c r="AQ895">
        <v>-2210497</v>
      </c>
      <c r="AU895">
        <v>102458817</v>
      </c>
      <c r="AV895">
        <v>1924.1210832700999</v>
      </c>
    </row>
    <row r="896" spans="1:48" x14ac:dyDescent="0.2">
      <c r="A896" t="s">
        <v>759</v>
      </c>
      <c r="B896" t="s">
        <v>60</v>
      </c>
      <c r="C896">
        <v>70828466</v>
      </c>
      <c r="D896">
        <v>1073280</v>
      </c>
      <c r="E896">
        <v>760835</v>
      </c>
      <c r="F896">
        <v>2050931</v>
      </c>
      <c r="G896">
        <v>62014760</v>
      </c>
      <c r="H896">
        <v>-43458360</v>
      </c>
      <c r="I896">
        <v>6.9113329333931697</v>
      </c>
      <c r="L896">
        <v>3630351</v>
      </c>
      <c r="M896">
        <v>820212</v>
      </c>
      <c r="N896">
        <v>37308727</v>
      </c>
      <c r="O896">
        <v>91467016</v>
      </c>
      <c r="P896">
        <v>12.0691036865136</v>
      </c>
      <c r="Q896">
        <v>120414</v>
      </c>
      <c r="S896" t="s">
        <v>102</v>
      </c>
      <c r="T896" t="s">
        <v>369</v>
      </c>
      <c r="U896" t="s">
        <v>760</v>
      </c>
      <c r="V896" t="s">
        <v>722</v>
      </c>
      <c r="W896" t="s">
        <v>659</v>
      </c>
      <c r="X896" t="s">
        <v>531</v>
      </c>
      <c r="Y896" t="s">
        <v>723</v>
      </c>
      <c r="Z896" t="s">
        <v>661</v>
      </c>
      <c r="AA896" t="s">
        <v>534</v>
      </c>
      <c r="AB896" t="s">
        <v>58</v>
      </c>
      <c r="AC896" t="s">
        <v>730</v>
      </c>
      <c r="AD896">
        <v>8.9252109455540101</v>
      </c>
      <c r="AE896">
        <v>6321590</v>
      </c>
      <c r="AF896">
        <v>85145425</v>
      </c>
      <c r="AG896">
        <v>68375350</v>
      </c>
      <c r="AH896">
        <v>74.754105895397302</v>
      </c>
      <c r="AI896">
        <v>93.088665973316495</v>
      </c>
      <c r="AK896">
        <v>157.74355134171901</v>
      </c>
      <c r="AL896">
        <v>234838</v>
      </c>
      <c r="AM896">
        <v>71421902</v>
      </c>
      <c r="AN896">
        <v>11039249</v>
      </c>
      <c r="AO896">
        <v>2878785</v>
      </c>
      <c r="AP896">
        <v>2878785</v>
      </c>
      <c r="AQ896">
        <v>-1077666</v>
      </c>
      <c r="AR896">
        <v>672953</v>
      </c>
      <c r="AS896">
        <v>43328</v>
      </c>
      <c r="AU896">
        <v>80767087</v>
      </c>
      <c r="AV896">
        <v>341.48812246811798</v>
      </c>
    </row>
    <row r="897" spans="1:48" x14ac:dyDescent="0.2">
      <c r="A897" t="s">
        <v>761</v>
      </c>
      <c r="B897" t="s">
        <v>86</v>
      </c>
      <c r="C897">
        <v>9374274</v>
      </c>
      <c r="H897">
        <v>-18599622</v>
      </c>
      <c r="I897">
        <v>3.2086550117541699</v>
      </c>
      <c r="N897">
        <v>26708689</v>
      </c>
      <c r="O897">
        <v>229764402</v>
      </c>
      <c r="P897">
        <v>15.6204306183166</v>
      </c>
      <c r="S897" t="s">
        <v>63</v>
      </c>
      <c r="T897" t="s">
        <v>369</v>
      </c>
      <c r="U897" t="s">
        <v>762</v>
      </c>
      <c r="V897" t="s">
        <v>650</v>
      </c>
      <c r="W897" t="s">
        <v>650</v>
      </c>
      <c r="X897" t="s">
        <v>531</v>
      </c>
      <c r="Y897" t="s">
        <v>763</v>
      </c>
      <c r="Z897" t="s">
        <v>652</v>
      </c>
      <c r="AA897" t="s">
        <v>534</v>
      </c>
      <c r="AB897" t="s">
        <v>58</v>
      </c>
      <c r="AC897" t="s">
        <v>764</v>
      </c>
      <c r="AD897">
        <v>78.644458226845103</v>
      </c>
      <c r="AE897">
        <v>7372347</v>
      </c>
      <c r="AF897">
        <v>222591566</v>
      </c>
      <c r="AH897">
        <v>81.073411015166698</v>
      </c>
      <c r="AI897">
        <v>96.878177847584894</v>
      </c>
      <c r="AK897">
        <v>43.196281929000001</v>
      </c>
      <c r="AM897">
        <v>35890189</v>
      </c>
      <c r="AN897">
        <v>35890189</v>
      </c>
      <c r="AO897">
        <v>3373797</v>
      </c>
      <c r="AP897">
        <v>3373797</v>
      </c>
      <c r="AQ897">
        <v>-6904155</v>
      </c>
      <c r="AT897">
        <v>84.860986977899103</v>
      </c>
      <c r="AU897">
        <v>45308311</v>
      </c>
      <c r="AV897">
        <v>73.277672883999998</v>
      </c>
    </row>
    <row r="898" spans="1:48" x14ac:dyDescent="0.2">
      <c r="A898" t="s">
        <v>761</v>
      </c>
      <c r="B898" t="s">
        <v>114</v>
      </c>
      <c r="C898">
        <v>14189315</v>
      </c>
      <c r="D898">
        <v>1588452</v>
      </c>
      <c r="E898">
        <v>2024855</v>
      </c>
      <c r="F898">
        <v>14175634</v>
      </c>
      <c r="G898">
        <v>9194722</v>
      </c>
      <c r="H898">
        <v>-26070382</v>
      </c>
      <c r="I898">
        <v>4.7478939259672899</v>
      </c>
      <c r="L898">
        <v>741623</v>
      </c>
      <c r="M898">
        <v>5519295</v>
      </c>
      <c r="N898">
        <v>32906049</v>
      </c>
      <c r="O898">
        <v>248157587</v>
      </c>
      <c r="P898">
        <v>16.533658912471601</v>
      </c>
      <c r="Q898">
        <v>1099024</v>
      </c>
      <c r="R898">
        <v>45467</v>
      </c>
      <c r="S898" t="s">
        <v>63</v>
      </c>
      <c r="T898" t="s">
        <v>369</v>
      </c>
      <c r="U898" t="s">
        <v>762</v>
      </c>
      <c r="V898" t="s">
        <v>650</v>
      </c>
      <c r="W898" t="s">
        <v>650</v>
      </c>
      <c r="X898" t="s">
        <v>531</v>
      </c>
      <c r="Y898" t="s">
        <v>763</v>
      </c>
      <c r="Z898" t="s">
        <v>652</v>
      </c>
      <c r="AA898" t="s">
        <v>534</v>
      </c>
      <c r="AB898" t="s">
        <v>58</v>
      </c>
      <c r="AC898" t="s">
        <v>764</v>
      </c>
      <c r="AD898">
        <v>83.036136698635602</v>
      </c>
      <c r="AE898">
        <v>11782259</v>
      </c>
      <c r="AF898">
        <v>236375328</v>
      </c>
      <c r="AG898">
        <v>192267905</v>
      </c>
      <c r="AH898">
        <v>77.478148995702497</v>
      </c>
      <c r="AI898">
        <v>95.252106074032696</v>
      </c>
      <c r="AK898">
        <v>50.1159648946103</v>
      </c>
      <c r="AL898">
        <v>7223791</v>
      </c>
      <c r="AM898">
        <v>44457285</v>
      </c>
      <c r="AN898">
        <v>41029529</v>
      </c>
      <c r="AO898">
        <v>7165372</v>
      </c>
      <c r="AP898">
        <v>7165372</v>
      </c>
      <c r="AQ898">
        <v>2185118</v>
      </c>
      <c r="AR898">
        <v>944628</v>
      </c>
      <c r="AS898">
        <v>1899794</v>
      </c>
      <c r="AT898">
        <v>83.328897966864801</v>
      </c>
      <c r="AU898">
        <v>58976431</v>
      </c>
      <c r="AV898">
        <v>89.821198090521506</v>
      </c>
    </row>
    <row r="899" spans="1:48" x14ac:dyDescent="0.2">
      <c r="A899" t="s">
        <v>765</v>
      </c>
      <c r="B899" t="s">
        <v>102</v>
      </c>
      <c r="C899">
        <v>5071686.5199999996</v>
      </c>
      <c r="D899">
        <v>0</v>
      </c>
      <c r="E899">
        <v>0</v>
      </c>
      <c r="F899">
        <v>459170.35</v>
      </c>
      <c r="I899">
        <v>18.4430035444731</v>
      </c>
      <c r="J899">
        <v>2252352.63</v>
      </c>
      <c r="K899">
        <v>46.930360358466899</v>
      </c>
      <c r="M899">
        <v>228985</v>
      </c>
      <c r="N899">
        <v>7719320.2699999996</v>
      </c>
      <c r="O899">
        <v>4799350.8099999996</v>
      </c>
      <c r="P899">
        <v>51.5636157466055</v>
      </c>
      <c r="T899" t="s">
        <v>369</v>
      </c>
      <c r="U899" t="s">
        <v>766</v>
      </c>
      <c r="V899" t="s">
        <v>767</v>
      </c>
      <c r="W899" t="s">
        <v>659</v>
      </c>
      <c r="X899" t="s">
        <v>531</v>
      </c>
      <c r="Y899" t="s">
        <v>768</v>
      </c>
      <c r="Z899" t="s">
        <v>661</v>
      </c>
      <c r="AA899" t="s">
        <v>534</v>
      </c>
      <c r="AB899" t="s">
        <v>58</v>
      </c>
      <c r="AC899" t="s">
        <v>769</v>
      </c>
      <c r="AD899">
        <v>17.452664641425802</v>
      </c>
      <c r="AE899">
        <v>885144.44</v>
      </c>
      <c r="AF899">
        <v>3914206.37</v>
      </c>
      <c r="AH899">
        <v>31.482900288341298</v>
      </c>
      <c r="AI899">
        <v>81.5569964555268</v>
      </c>
      <c r="AJ899">
        <v>1028491.26</v>
      </c>
      <c r="AK899">
        <v>709.96647455765105</v>
      </c>
      <c r="AL899">
        <v>1200921.01</v>
      </c>
      <c r="AM899">
        <v>2474718.81</v>
      </c>
      <c r="AN899">
        <v>2474718.81</v>
      </c>
      <c r="AO899">
        <v>883224.35</v>
      </c>
      <c r="AU899">
        <v>8036450.96</v>
      </c>
      <c r="AV899">
        <v>739.13382998250097</v>
      </c>
    </row>
    <row r="900" spans="1:48" x14ac:dyDescent="0.2">
      <c r="A900" t="s">
        <v>765</v>
      </c>
      <c r="B900" t="s">
        <v>85</v>
      </c>
      <c r="C900">
        <v>807864</v>
      </c>
      <c r="D900">
        <v>0</v>
      </c>
      <c r="E900">
        <v>0</v>
      </c>
      <c r="F900">
        <v>818661.34</v>
      </c>
      <c r="G900">
        <v>81409.45</v>
      </c>
      <c r="H900">
        <v>256871</v>
      </c>
      <c r="J900">
        <v>2348731</v>
      </c>
      <c r="K900">
        <v>69.913170129999997</v>
      </c>
      <c r="M900">
        <v>255106</v>
      </c>
      <c r="N900">
        <v>6865875</v>
      </c>
      <c r="O900">
        <v>3359497</v>
      </c>
      <c r="P900">
        <v>79.973579378103295</v>
      </c>
      <c r="Q900">
        <v>98607.87</v>
      </c>
      <c r="T900" t="s">
        <v>369</v>
      </c>
      <c r="U900" t="s">
        <v>766</v>
      </c>
      <c r="V900" t="s">
        <v>767</v>
      </c>
      <c r="W900" t="s">
        <v>659</v>
      </c>
      <c r="X900" t="s">
        <v>531</v>
      </c>
      <c r="Y900" t="s">
        <v>768</v>
      </c>
      <c r="Z900" t="s">
        <v>661</v>
      </c>
      <c r="AA900" t="s">
        <v>534</v>
      </c>
      <c r="AB900" t="s">
        <v>58</v>
      </c>
      <c r="AC900" t="s">
        <v>769</v>
      </c>
      <c r="AF900">
        <v>4222967</v>
      </c>
      <c r="AH900">
        <v>48.6663033186218</v>
      </c>
      <c r="AI900">
        <v>125.70235960919101</v>
      </c>
      <c r="AK900">
        <v>585</v>
      </c>
      <c r="AL900">
        <v>961740.92</v>
      </c>
      <c r="AM900">
        <v>2686709.93</v>
      </c>
      <c r="AN900">
        <v>2686710</v>
      </c>
      <c r="AR900">
        <v>62851.75</v>
      </c>
      <c r="AS900">
        <v>21250</v>
      </c>
      <c r="AU900">
        <v>6609004</v>
      </c>
      <c r="AV900">
        <v>563</v>
      </c>
    </row>
    <row r="901" spans="1:48" x14ac:dyDescent="0.2">
      <c r="A901" t="s">
        <v>765</v>
      </c>
      <c r="B901" t="s">
        <v>114</v>
      </c>
      <c r="C901">
        <v>1017388</v>
      </c>
      <c r="F901">
        <v>3541617</v>
      </c>
      <c r="H901">
        <v>601161</v>
      </c>
      <c r="I901">
        <v>35.437556836418104</v>
      </c>
      <c r="N901">
        <v>7805628</v>
      </c>
      <c r="O901">
        <v>5982080</v>
      </c>
      <c r="P901">
        <v>60.644173932812699</v>
      </c>
      <c r="T901" t="s">
        <v>369</v>
      </c>
      <c r="U901" t="s">
        <v>766</v>
      </c>
      <c r="V901" t="s">
        <v>767</v>
      </c>
      <c r="W901" t="s">
        <v>659</v>
      </c>
      <c r="X901" t="s">
        <v>531</v>
      </c>
      <c r="Y901" t="s">
        <v>768</v>
      </c>
      <c r="Z901" t="s">
        <v>661</v>
      </c>
      <c r="AA901" t="s">
        <v>534</v>
      </c>
      <c r="AB901" t="s">
        <v>58</v>
      </c>
      <c r="AC901" t="s">
        <v>769</v>
      </c>
      <c r="AD901">
        <v>208.36721093624101</v>
      </c>
      <c r="AE901">
        <v>2119903</v>
      </c>
      <c r="AF901">
        <v>3862178</v>
      </c>
      <c r="AG901">
        <v>1794853</v>
      </c>
      <c r="AH901">
        <v>30.003828099925101</v>
      </c>
      <c r="AI901">
        <v>64.562459880175496</v>
      </c>
      <c r="AK901">
        <v>727.57549755604202</v>
      </c>
      <c r="AM901">
        <v>3541617</v>
      </c>
      <c r="AN901">
        <v>3627783</v>
      </c>
      <c r="AO901">
        <v>1615170</v>
      </c>
      <c r="AP901">
        <v>1615170</v>
      </c>
      <c r="AQ901">
        <v>815709</v>
      </c>
      <c r="AU901">
        <v>7204467</v>
      </c>
      <c r="AV901">
        <v>671.54028633584505</v>
      </c>
    </row>
    <row r="902" spans="1:48" x14ac:dyDescent="0.2">
      <c r="A902" t="s">
        <v>765</v>
      </c>
      <c r="B902" t="s">
        <v>88</v>
      </c>
      <c r="C902">
        <v>2820913</v>
      </c>
      <c r="F902">
        <v>3532431</v>
      </c>
      <c r="H902">
        <v>895889</v>
      </c>
      <c r="I902">
        <v>0.72167793792468971</v>
      </c>
      <c r="N902">
        <v>3746592</v>
      </c>
      <c r="O902">
        <v>6195700</v>
      </c>
      <c r="P902">
        <v>57.014235679584232</v>
      </c>
      <c r="T902" t="s">
        <v>369</v>
      </c>
      <c r="U902" t="s">
        <v>766</v>
      </c>
      <c r="V902" t="s">
        <v>767</v>
      </c>
      <c r="W902" t="s">
        <v>659</v>
      </c>
      <c r="X902" t="s">
        <v>531</v>
      </c>
      <c r="Y902" t="s">
        <v>768</v>
      </c>
      <c r="Z902" t="s">
        <v>661</v>
      </c>
      <c r="AA902" t="s">
        <v>534</v>
      </c>
      <c r="AB902" t="s">
        <v>89</v>
      </c>
      <c r="AC902" t="s">
        <v>769</v>
      </c>
      <c r="AD902">
        <v>1.5850542005372019</v>
      </c>
      <c r="AE902">
        <v>44713</v>
      </c>
      <c r="AF902">
        <v>6150987</v>
      </c>
      <c r="AG902">
        <v>2859379</v>
      </c>
      <c r="AH902">
        <v>46.151024097357848</v>
      </c>
      <c r="AI902">
        <v>99.278322062075304</v>
      </c>
      <c r="AK902">
        <v>219.27751107261301</v>
      </c>
      <c r="AM902">
        <v>3532431</v>
      </c>
      <c r="AN902">
        <v>3532431</v>
      </c>
      <c r="AO902">
        <v>-919620</v>
      </c>
      <c r="AP902">
        <v>-919620</v>
      </c>
      <c r="AQ902">
        <v>-2776200</v>
      </c>
      <c r="AU902">
        <v>2850703</v>
      </c>
      <c r="AV902">
        <v>166.84364314214901</v>
      </c>
    </row>
    <row r="903" spans="1:48" x14ac:dyDescent="0.2">
      <c r="A903" t="s">
        <v>770</v>
      </c>
      <c r="B903" t="s">
        <v>49</v>
      </c>
      <c r="C903">
        <v>13864253.5</v>
      </c>
      <c r="D903">
        <v>0</v>
      </c>
      <c r="E903">
        <v>0</v>
      </c>
      <c r="F903">
        <v>2130425.71</v>
      </c>
      <c r="G903">
        <v>685818.36</v>
      </c>
      <c r="H903">
        <v>2894283.05</v>
      </c>
      <c r="I903">
        <v>3.4037761610000001</v>
      </c>
      <c r="J903">
        <v>18037110.640000001</v>
      </c>
      <c r="K903">
        <v>13.068847590000001</v>
      </c>
      <c r="L903">
        <v>4893412.12</v>
      </c>
      <c r="M903">
        <v>2331342.61</v>
      </c>
      <c r="N903">
        <v>16644329.33</v>
      </c>
      <c r="O903">
        <v>138016076.19999999</v>
      </c>
      <c r="P903">
        <v>14.995818420000001</v>
      </c>
      <c r="Q903">
        <v>846091.64</v>
      </c>
      <c r="R903">
        <v>5835.03</v>
      </c>
      <c r="S903" t="s">
        <v>67</v>
      </c>
      <c r="T903" t="s">
        <v>369</v>
      </c>
      <c r="U903" t="s">
        <v>771</v>
      </c>
      <c r="V903" t="s">
        <v>767</v>
      </c>
      <c r="W903" t="s">
        <v>659</v>
      </c>
      <c r="X903" t="s">
        <v>531</v>
      </c>
      <c r="Y903" t="s">
        <v>768</v>
      </c>
      <c r="Z903" t="s">
        <v>661</v>
      </c>
      <c r="AA903" t="s">
        <v>534</v>
      </c>
      <c r="AB903" t="s">
        <v>58</v>
      </c>
      <c r="AC903" t="s">
        <v>772</v>
      </c>
      <c r="AD903">
        <v>33.883961370000002</v>
      </c>
      <c r="AE903">
        <v>4697758.3</v>
      </c>
      <c r="AF903">
        <v>132638322.3</v>
      </c>
      <c r="AH903">
        <v>80.005519590000006</v>
      </c>
      <c r="AI903">
        <v>96.103530820000003</v>
      </c>
      <c r="AJ903">
        <v>9231612.6099999994</v>
      </c>
      <c r="AK903">
        <v>45.175168489999997</v>
      </c>
      <c r="AL903">
        <v>1806135.98</v>
      </c>
      <c r="AM903">
        <v>20696640.18</v>
      </c>
      <c r="AN903">
        <v>20696640.18</v>
      </c>
      <c r="AO903">
        <v>1713004.01</v>
      </c>
      <c r="AR903">
        <v>242916.39</v>
      </c>
      <c r="AS903">
        <v>283586.01</v>
      </c>
      <c r="AT903">
        <v>82.035412868043693</v>
      </c>
      <c r="AU903">
        <v>13751646.279999999</v>
      </c>
      <c r="AV903">
        <v>37.323999389999997</v>
      </c>
    </row>
    <row r="904" spans="1:48" x14ac:dyDescent="0.2">
      <c r="A904" t="s">
        <v>770</v>
      </c>
      <c r="B904" t="s">
        <v>95</v>
      </c>
      <c r="C904">
        <v>8331436</v>
      </c>
      <c r="D904">
        <v>1533093</v>
      </c>
      <c r="E904">
        <v>0</v>
      </c>
      <c r="F904">
        <v>6464438</v>
      </c>
      <c r="G904">
        <v>5502774</v>
      </c>
      <c r="H904">
        <v>-13415829</v>
      </c>
      <c r="I904">
        <v>4.71378533440335</v>
      </c>
      <c r="L904">
        <v>0</v>
      </c>
      <c r="M904">
        <v>1999516</v>
      </c>
      <c r="N904">
        <v>23613773</v>
      </c>
      <c r="O904">
        <v>153726347</v>
      </c>
      <c r="P904">
        <v>19.7280209878402</v>
      </c>
      <c r="Q904">
        <v>908538</v>
      </c>
      <c r="R904">
        <v>1456939</v>
      </c>
      <c r="S904" t="s">
        <v>67</v>
      </c>
      <c r="T904" t="s">
        <v>369</v>
      </c>
      <c r="U904" t="s">
        <v>771</v>
      </c>
      <c r="V904" t="s">
        <v>767</v>
      </c>
      <c r="W904" t="s">
        <v>659</v>
      </c>
      <c r="X904" t="s">
        <v>531</v>
      </c>
      <c r="Y904" t="s">
        <v>768</v>
      </c>
      <c r="Z904" t="s">
        <v>661</v>
      </c>
      <c r="AA904" t="s">
        <v>534</v>
      </c>
      <c r="AB904" t="s">
        <v>58</v>
      </c>
      <c r="AC904" t="s">
        <v>772</v>
      </c>
      <c r="AD904">
        <v>86.975762641638198</v>
      </c>
      <c r="AE904">
        <v>7246330</v>
      </c>
      <c r="AF904">
        <v>141537338</v>
      </c>
      <c r="AG904">
        <v>116518006</v>
      </c>
      <c r="AH904">
        <v>75.795729407399506</v>
      </c>
      <c r="AI904">
        <v>92.070969461077496</v>
      </c>
      <c r="AK904">
        <v>60.0615950541616</v>
      </c>
      <c r="AL904">
        <v>4701962</v>
      </c>
      <c r="AM904">
        <v>25119605</v>
      </c>
      <c r="AN904">
        <v>30327166</v>
      </c>
      <c r="AO904">
        <v>5389538</v>
      </c>
      <c r="AP904">
        <v>5389538</v>
      </c>
      <c r="AQ904">
        <v>-11538</v>
      </c>
      <c r="AR904">
        <v>437544</v>
      </c>
      <c r="AS904">
        <v>2114801</v>
      </c>
      <c r="AT904">
        <v>81.180624418070195</v>
      </c>
      <c r="AU904">
        <v>37029602</v>
      </c>
      <c r="AV904">
        <v>94.184735338176296</v>
      </c>
    </row>
    <row r="905" spans="1:48" x14ac:dyDescent="0.2">
      <c r="A905" t="s">
        <v>770</v>
      </c>
      <c r="B905" t="s">
        <v>60</v>
      </c>
      <c r="C905">
        <v>43568968</v>
      </c>
      <c r="D905">
        <v>1821982</v>
      </c>
      <c r="E905">
        <v>2662597</v>
      </c>
      <c r="F905">
        <v>11834298</v>
      </c>
      <c r="G905">
        <v>7724397</v>
      </c>
      <c r="H905">
        <v>-22214625</v>
      </c>
      <c r="I905">
        <v>4.2440197200445997</v>
      </c>
      <c r="L905">
        <v>46975</v>
      </c>
      <c r="M905">
        <v>2411765</v>
      </c>
      <c r="N905">
        <v>21079996</v>
      </c>
      <c r="O905">
        <v>152161522</v>
      </c>
      <c r="P905">
        <v>18.303010928084699</v>
      </c>
      <c r="Q905">
        <v>849199</v>
      </c>
      <c r="R905">
        <v>1049771</v>
      </c>
      <c r="S905" t="s">
        <v>67</v>
      </c>
      <c r="T905" t="s">
        <v>369</v>
      </c>
      <c r="U905" t="s">
        <v>771</v>
      </c>
      <c r="V905" t="s">
        <v>767</v>
      </c>
      <c r="W905" t="s">
        <v>659</v>
      </c>
      <c r="X905" t="s">
        <v>531</v>
      </c>
      <c r="Y905" t="s">
        <v>768</v>
      </c>
      <c r="Z905" t="s">
        <v>661</v>
      </c>
      <c r="AA905" t="s">
        <v>534</v>
      </c>
      <c r="AB905" t="s">
        <v>58</v>
      </c>
      <c r="AC905" t="s">
        <v>772</v>
      </c>
      <c r="AD905">
        <v>14.8219370263716</v>
      </c>
      <c r="AE905">
        <v>6457765</v>
      </c>
      <c r="AF905">
        <v>145694682</v>
      </c>
      <c r="AG905">
        <v>120678445</v>
      </c>
      <c r="AH905">
        <v>79.309436060977404</v>
      </c>
      <c r="AI905">
        <v>95.750016222892398</v>
      </c>
      <c r="AK905">
        <v>52.086997657196598</v>
      </c>
      <c r="AL905">
        <v>3923329</v>
      </c>
      <c r="AM905">
        <v>33910615</v>
      </c>
      <c r="AN905">
        <v>27850140</v>
      </c>
      <c r="AO905">
        <v>3306135</v>
      </c>
      <c r="AP905">
        <v>3306135</v>
      </c>
      <c r="AQ905">
        <v>1062132</v>
      </c>
      <c r="AR905">
        <v>868052</v>
      </c>
      <c r="AS905">
        <v>718250</v>
      </c>
      <c r="AT905">
        <v>79.6408009710958</v>
      </c>
      <c r="AU905">
        <v>43294621</v>
      </c>
      <c r="AV905">
        <v>106.97757355344</v>
      </c>
    </row>
    <row r="906" spans="1:48" x14ac:dyDescent="0.2">
      <c r="A906" t="s">
        <v>776</v>
      </c>
      <c r="B906" t="s">
        <v>63</v>
      </c>
      <c r="C906">
        <v>616530.26</v>
      </c>
      <c r="D906">
        <v>0</v>
      </c>
      <c r="E906">
        <v>0</v>
      </c>
      <c r="F906">
        <v>165243.09</v>
      </c>
      <c r="G906">
        <v>58758.21</v>
      </c>
      <c r="I906">
        <v>8.4347331488887498</v>
      </c>
      <c r="J906">
        <v>1395935.24</v>
      </c>
      <c r="K906">
        <v>23.639898451629499</v>
      </c>
      <c r="N906">
        <v>2050465.57</v>
      </c>
      <c r="O906">
        <v>5904996.7699999996</v>
      </c>
      <c r="P906">
        <v>7.1362743522719896</v>
      </c>
      <c r="R906">
        <v>197395.47</v>
      </c>
      <c r="U906" t="s">
        <v>777</v>
      </c>
      <c r="V906" t="s">
        <v>778</v>
      </c>
      <c r="X906" t="s">
        <v>779</v>
      </c>
      <c r="Y906" t="s">
        <v>780</v>
      </c>
      <c r="AA906" t="s">
        <v>781</v>
      </c>
      <c r="AB906" t="s">
        <v>58</v>
      </c>
      <c r="AC906" t="s">
        <v>782</v>
      </c>
      <c r="AD906">
        <v>80.786094749023306</v>
      </c>
      <c r="AE906">
        <v>498070.72</v>
      </c>
      <c r="AF906">
        <v>5409251.4500000002</v>
      </c>
      <c r="AH906">
        <v>67.782438092679897</v>
      </c>
      <c r="AI906">
        <v>91.604647058934802</v>
      </c>
      <c r="AJ906">
        <v>529631.23</v>
      </c>
      <c r="AK906">
        <v>136.463910399285</v>
      </c>
      <c r="AM906">
        <v>421396.77</v>
      </c>
      <c r="AN906">
        <v>421396.77</v>
      </c>
      <c r="AO906">
        <v>477193.98</v>
      </c>
      <c r="AU906">
        <v>2072338.64</v>
      </c>
      <c r="AV906">
        <v>137.91962109655699</v>
      </c>
    </row>
    <row r="907" spans="1:48" x14ac:dyDescent="0.2">
      <c r="A907" t="s">
        <v>776</v>
      </c>
      <c r="B907" t="s">
        <v>114</v>
      </c>
      <c r="C907">
        <v>147485</v>
      </c>
      <c r="F907">
        <v>295143</v>
      </c>
      <c r="G907">
        <v>177050</v>
      </c>
      <c r="H907">
        <v>119235</v>
      </c>
      <c r="I907">
        <v>7.3501875294093999</v>
      </c>
      <c r="N907">
        <v>2670626</v>
      </c>
      <c r="O907">
        <v>5863347</v>
      </c>
      <c r="P907">
        <v>9.4123032459105698</v>
      </c>
      <c r="U907" t="s">
        <v>777</v>
      </c>
      <c r="V907" t="s">
        <v>778</v>
      </c>
      <c r="X907" t="s">
        <v>779</v>
      </c>
      <c r="Y907" t="s">
        <v>780</v>
      </c>
      <c r="AA907" t="s">
        <v>781</v>
      </c>
      <c r="AB907" t="s">
        <v>58</v>
      </c>
      <c r="AC907" t="s">
        <v>782</v>
      </c>
      <c r="AD907">
        <v>292.21073329491099</v>
      </c>
      <c r="AE907">
        <v>430967</v>
      </c>
      <c r="AF907">
        <v>5432380</v>
      </c>
      <c r="AG907">
        <v>3927422</v>
      </c>
      <c r="AH907">
        <v>66.982595435678604</v>
      </c>
      <c r="AI907">
        <v>92.649812470590604</v>
      </c>
      <c r="AK907">
        <v>176.98050578199599</v>
      </c>
      <c r="AM907">
        <v>472193</v>
      </c>
      <c r="AN907">
        <v>551876</v>
      </c>
      <c r="AO907">
        <v>392753</v>
      </c>
      <c r="AP907">
        <v>392753</v>
      </c>
      <c r="AQ907">
        <v>210470</v>
      </c>
      <c r="AU907">
        <v>2551391</v>
      </c>
      <c r="AV907">
        <v>169.07888623402599</v>
      </c>
    </row>
    <row r="908" spans="1:48" x14ac:dyDescent="0.2">
      <c r="A908" t="s">
        <v>783</v>
      </c>
      <c r="B908" t="s">
        <v>76</v>
      </c>
      <c r="C908">
        <v>262900</v>
      </c>
      <c r="H908">
        <v>-425448</v>
      </c>
      <c r="I908">
        <v>6.3449947153919801</v>
      </c>
      <c r="N908">
        <v>2906977</v>
      </c>
      <c r="O908">
        <v>7301393</v>
      </c>
      <c r="P908">
        <v>15.0196544686747</v>
      </c>
      <c r="U908" t="s">
        <v>784</v>
      </c>
      <c r="V908" t="s">
        <v>785</v>
      </c>
      <c r="X908" t="s">
        <v>779</v>
      </c>
      <c r="Y908" t="s">
        <v>786</v>
      </c>
      <c r="AA908" t="s">
        <v>781</v>
      </c>
      <c r="AB908" t="s">
        <v>58</v>
      </c>
      <c r="AC908" t="s">
        <v>787</v>
      </c>
      <c r="AD908">
        <v>176.21643210346099</v>
      </c>
      <c r="AE908">
        <v>463273</v>
      </c>
      <c r="AF908">
        <v>6838120</v>
      </c>
      <c r="AH908">
        <v>65.374963380275503</v>
      </c>
      <c r="AI908">
        <v>93.655005284607995</v>
      </c>
      <c r="AK908">
        <v>153.04085333395699</v>
      </c>
      <c r="AM908">
        <v>1096644</v>
      </c>
      <c r="AN908">
        <v>1096644</v>
      </c>
      <c r="AO908">
        <v>210265</v>
      </c>
      <c r="AP908">
        <v>210265</v>
      </c>
      <c r="AQ908">
        <v>561566</v>
      </c>
      <c r="AU908">
        <v>3332425</v>
      </c>
      <c r="AV908">
        <v>175.439009552333</v>
      </c>
    </row>
    <row r="909" spans="1:48" x14ac:dyDescent="0.2">
      <c r="A909" t="s">
        <v>783</v>
      </c>
      <c r="B909" t="s">
        <v>95</v>
      </c>
      <c r="C909">
        <v>455439</v>
      </c>
      <c r="D909">
        <v>102492</v>
      </c>
      <c r="F909">
        <v>511837</v>
      </c>
      <c r="G909">
        <v>88698</v>
      </c>
      <c r="H909">
        <v>-160460</v>
      </c>
      <c r="I909">
        <v>5.1453365404756903</v>
      </c>
      <c r="M909">
        <v>21247</v>
      </c>
      <c r="N909">
        <v>2890144</v>
      </c>
      <c r="O909">
        <v>7136987</v>
      </c>
      <c r="P909">
        <v>11.883095765762199</v>
      </c>
      <c r="U909" t="s">
        <v>784</v>
      </c>
      <c r="V909" t="s">
        <v>785</v>
      </c>
      <c r="X909" t="s">
        <v>779</v>
      </c>
      <c r="Y909" t="s">
        <v>786</v>
      </c>
      <c r="AA909" t="s">
        <v>781</v>
      </c>
      <c r="AB909" t="s">
        <v>58</v>
      </c>
      <c r="AC909" t="s">
        <v>787</v>
      </c>
      <c r="AD909">
        <v>80.630336883753898</v>
      </c>
      <c r="AE909">
        <v>367222</v>
      </c>
      <c r="AF909">
        <v>7756821</v>
      </c>
      <c r="AG909">
        <v>4907358</v>
      </c>
      <c r="AH909">
        <v>68.759519948684201</v>
      </c>
      <c r="AI909">
        <v>108.68481335331001</v>
      </c>
      <c r="AK909">
        <v>134.13379527515201</v>
      </c>
      <c r="AM909">
        <v>1067823</v>
      </c>
      <c r="AN909">
        <v>848095</v>
      </c>
      <c r="AO909">
        <v>85060</v>
      </c>
      <c r="AP909">
        <v>85060</v>
      </c>
      <c r="AQ909">
        <v>11663</v>
      </c>
      <c r="AR909">
        <v>343549</v>
      </c>
      <c r="AU909">
        <v>3050604</v>
      </c>
      <c r="AV909">
        <v>141.58086669783901</v>
      </c>
    </row>
    <row r="910" spans="1:48" x14ac:dyDescent="0.2">
      <c r="A910" t="s">
        <v>783</v>
      </c>
      <c r="B910" t="s">
        <v>60</v>
      </c>
      <c r="C910">
        <v>284643</v>
      </c>
      <c r="F910">
        <v>469332</v>
      </c>
      <c r="G910">
        <v>145629</v>
      </c>
      <c r="H910">
        <v>98607</v>
      </c>
      <c r="I910">
        <v>5.4922065587398201</v>
      </c>
      <c r="N910">
        <v>2999532</v>
      </c>
      <c r="O910">
        <v>7174366</v>
      </c>
      <c r="P910">
        <v>12.3984892881127</v>
      </c>
      <c r="U910" t="s">
        <v>784</v>
      </c>
      <c r="V910" t="s">
        <v>785</v>
      </c>
      <c r="X910" t="s">
        <v>779</v>
      </c>
      <c r="Y910" t="s">
        <v>786</v>
      </c>
      <c r="AA910" t="s">
        <v>781</v>
      </c>
      <c r="AB910" t="s">
        <v>58</v>
      </c>
      <c r="AC910" t="s">
        <v>787</v>
      </c>
      <c r="AD910">
        <v>138.42989288336599</v>
      </c>
      <c r="AE910">
        <v>394031</v>
      </c>
      <c r="AF910">
        <v>6780335</v>
      </c>
      <c r="AG910">
        <v>4856294</v>
      </c>
      <c r="AH910">
        <v>67.689521276165706</v>
      </c>
      <c r="AI910">
        <v>94.507793441260205</v>
      </c>
      <c r="AK910">
        <v>159.259316833165</v>
      </c>
      <c r="AM910">
        <v>614961</v>
      </c>
      <c r="AN910">
        <v>889513</v>
      </c>
      <c r="AO910">
        <v>59205</v>
      </c>
      <c r="AP910">
        <v>59205</v>
      </c>
      <c r="AQ910">
        <v>-109684</v>
      </c>
      <c r="AU910">
        <v>2900925</v>
      </c>
      <c r="AV910">
        <v>154.02380560842499</v>
      </c>
    </row>
    <row r="911" spans="1:48" x14ac:dyDescent="0.2">
      <c r="A911" t="s">
        <v>783</v>
      </c>
      <c r="B911" t="s">
        <v>88</v>
      </c>
      <c r="C911">
        <v>394000</v>
      </c>
      <c r="E911">
        <v>253200</v>
      </c>
      <c r="F911">
        <v>69200</v>
      </c>
      <c r="G911">
        <v>31000</v>
      </c>
      <c r="H911">
        <v>-525325</v>
      </c>
      <c r="I911">
        <v>-2.4358951426249562</v>
      </c>
      <c r="M911">
        <v>20000</v>
      </c>
      <c r="N911">
        <v>3180648</v>
      </c>
      <c r="O911">
        <v>8553447</v>
      </c>
      <c r="P911">
        <v>21.51296430550163</v>
      </c>
      <c r="R911">
        <v>440000</v>
      </c>
      <c r="U911" t="s">
        <v>784</v>
      </c>
      <c r="V911" t="s">
        <v>785</v>
      </c>
      <c r="X911" t="s">
        <v>779</v>
      </c>
      <c r="Y911" t="s">
        <v>786</v>
      </c>
      <c r="AA911" t="s">
        <v>781</v>
      </c>
      <c r="AB911" t="s">
        <v>89</v>
      </c>
      <c r="AC911" t="s">
        <v>787</v>
      </c>
      <c r="AD911">
        <v>-52.88147208121827</v>
      </c>
      <c r="AE911">
        <v>-208353</v>
      </c>
      <c r="AF911">
        <v>8061800</v>
      </c>
      <c r="AG911">
        <v>5776000</v>
      </c>
      <c r="AH911">
        <v>67.528330975804266</v>
      </c>
      <c r="AI911">
        <v>94.252060017440925</v>
      </c>
      <c r="AK911">
        <v>142.03196308516701</v>
      </c>
      <c r="AM911">
        <v>966600</v>
      </c>
      <c r="AN911">
        <v>1840100</v>
      </c>
      <c r="AO911">
        <v>-598353</v>
      </c>
      <c r="AP911">
        <v>-598353</v>
      </c>
      <c r="AQ911">
        <v>-775853</v>
      </c>
      <c r="AR911">
        <v>153200</v>
      </c>
      <c r="AU911">
        <v>3705973</v>
      </c>
      <c r="AV911">
        <v>165.49037187724801</v>
      </c>
    </row>
    <row r="912" spans="1:48" x14ac:dyDescent="0.2">
      <c r="A912" t="s">
        <v>788</v>
      </c>
      <c r="B912" t="s">
        <v>85</v>
      </c>
      <c r="C912">
        <v>112667</v>
      </c>
      <c r="D912">
        <v>17825</v>
      </c>
      <c r="E912">
        <v>0</v>
      </c>
      <c r="F912">
        <v>435213.48</v>
      </c>
      <c r="G912">
        <v>45000</v>
      </c>
      <c r="H912">
        <v>57591</v>
      </c>
      <c r="I912">
        <v>6.5993931426795198</v>
      </c>
      <c r="J912">
        <v>1165285.1599999999</v>
      </c>
      <c r="K912">
        <v>16.772113409999999</v>
      </c>
      <c r="L912">
        <v>44151.9</v>
      </c>
      <c r="N912">
        <v>2487743</v>
      </c>
      <c r="O912">
        <v>6936062</v>
      </c>
      <c r="P912">
        <v>8.7123500337799804</v>
      </c>
      <c r="R912">
        <v>73795.5</v>
      </c>
      <c r="U912" t="s">
        <v>789</v>
      </c>
      <c r="V912" t="s">
        <v>790</v>
      </c>
      <c r="X912" t="s">
        <v>779</v>
      </c>
      <c r="Y912" t="s">
        <v>791</v>
      </c>
      <c r="AA912" t="s">
        <v>781</v>
      </c>
      <c r="AB912" t="s">
        <v>58</v>
      </c>
      <c r="AC912" t="s">
        <v>792</v>
      </c>
      <c r="AD912">
        <v>406.27512936352298</v>
      </c>
      <c r="AE912">
        <v>457738</v>
      </c>
      <c r="AF912">
        <v>6478324</v>
      </c>
      <c r="AH912">
        <v>74.816329496478005</v>
      </c>
      <c r="AI912">
        <v>93.400606857320497</v>
      </c>
      <c r="AJ912">
        <v>579351.91</v>
      </c>
      <c r="AK912">
        <v>138</v>
      </c>
      <c r="AM912">
        <v>615985.88</v>
      </c>
      <c r="AN912">
        <v>604294</v>
      </c>
      <c r="AO912">
        <v>302775</v>
      </c>
      <c r="AU912">
        <v>2430152</v>
      </c>
      <c r="AV912">
        <v>135</v>
      </c>
    </row>
    <row r="913" spans="1:48" x14ac:dyDescent="0.2">
      <c r="A913" t="s">
        <v>788</v>
      </c>
      <c r="B913" t="s">
        <v>114</v>
      </c>
      <c r="C913">
        <v>434524</v>
      </c>
      <c r="D913">
        <v>50501</v>
      </c>
      <c r="F913">
        <v>576765</v>
      </c>
      <c r="H913">
        <v>-154749</v>
      </c>
      <c r="I913">
        <v>11.8524273784251</v>
      </c>
      <c r="N913">
        <v>4045386</v>
      </c>
      <c r="O913">
        <v>7087873</v>
      </c>
      <c r="P913">
        <v>8.1683179142741391</v>
      </c>
      <c r="U913" t="s">
        <v>789</v>
      </c>
      <c r="V913" t="s">
        <v>790</v>
      </c>
      <c r="X913" t="s">
        <v>779</v>
      </c>
      <c r="Y913" t="s">
        <v>791</v>
      </c>
      <c r="AA913" t="s">
        <v>781</v>
      </c>
      <c r="AB913" t="s">
        <v>58</v>
      </c>
      <c r="AC913" t="s">
        <v>792</v>
      </c>
      <c r="AD913">
        <v>193.33454538759699</v>
      </c>
      <c r="AE913">
        <v>840085</v>
      </c>
      <c r="AF913">
        <v>6247788</v>
      </c>
      <c r="AG913">
        <v>5109308</v>
      </c>
      <c r="AH913">
        <v>72.085208073000203</v>
      </c>
      <c r="AI913">
        <v>88.147572621574895</v>
      </c>
      <c r="AK913">
        <v>233.09673119510501</v>
      </c>
      <c r="AM913">
        <v>627266</v>
      </c>
      <c r="AN913">
        <v>578960</v>
      </c>
      <c r="AO913">
        <v>571738</v>
      </c>
      <c r="AP913">
        <v>571738</v>
      </c>
      <c r="AQ913">
        <v>461308</v>
      </c>
      <c r="AU913">
        <v>4200135</v>
      </c>
      <c r="AV913">
        <v>242.01342939293099</v>
      </c>
    </row>
    <row r="914" spans="1:48" x14ac:dyDescent="0.2">
      <c r="A914" t="s">
        <v>788</v>
      </c>
      <c r="B914" t="s">
        <v>127</v>
      </c>
      <c r="C914">
        <v>504320</v>
      </c>
      <c r="D914">
        <v>85883</v>
      </c>
      <c r="F914">
        <v>219840</v>
      </c>
      <c r="G914">
        <v>32500</v>
      </c>
      <c r="H914">
        <v>-97491</v>
      </c>
      <c r="I914">
        <v>14.732160009964099</v>
      </c>
      <c r="N914">
        <v>4549705</v>
      </c>
      <c r="O914">
        <v>7001139</v>
      </c>
      <c r="P914">
        <v>5.95830192772919</v>
      </c>
      <c r="U914" t="s">
        <v>789</v>
      </c>
      <c r="V914" t="s">
        <v>790</v>
      </c>
      <c r="X914" t="s">
        <v>779</v>
      </c>
      <c r="Y914" t="s">
        <v>791</v>
      </c>
      <c r="AA914" t="s">
        <v>781</v>
      </c>
      <c r="AB914" t="s">
        <v>58</v>
      </c>
      <c r="AC914" t="s">
        <v>792</v>
      </c>
      <c r="AD914">
        <v>204.516775063452</v>
      </c>
      <c r="AE914">
        <v>1031419</v>
      </c>
      <c r="AF914">
        <v>5969720</v>
      </c>
      <c r="AG914">
        <v>4517109</v>
      </c>
      <c r="AH914">
        <v>64.519630305868802</v>
      </c>
      <c r="AI914">
        <v>85.267839990035895</v>
      </c>
      <c r="AK914">
        <v>274.366938482877</v>
      </c>
      <c r="AM914">
        <v>338223</v>
      </c>
      <c r="AN914">
        <v>417149</v>
      </c>
      <c r="AO914">
        <v>719203</v>
      </c>
      <c r="AP914">
        <v>719203</v>
      </c>
      <c r="AQ914">
        <v>390463</v>
      </c>
      <c r="AU914">
        <v>4647196</v>
      </c>
      <c r="AV914">
        <v>280.24606849232498</v>
      </c>
    </row>
    <row r="915" spans="1:48" x14ac:dyDescent="0.2">
      <c r="A915" t="s">
        <v>798</v>
      </c>
      <c r="B915" t="s">
        <v>76</v>
      </c>
      <c r="C915">
        <v>5984309</v>
      </c>
      <c r="H915">
        <v>3893597</v>
      </c>
      <c r="I915">
        <v>5.6634542133748802</v>
      </c>
      <c r="N915">
        <v>22029407</v>
      </c>
      <c r="O915">
        <v>49068729</v>
      </c>
      <c r="P915">
        <v>24.766033780903498</v>
      </c>
      <c r="S915" t="s">
        <v>67</v>
      </c>
      <c r="T915" t="s">
        <v>51</v>
      </c>
      <c r="U915" t="s">
        <v>799</v>
      </c>
      <c r="V915" t="s">
        <v>800</v>
      </c>
      <c r="W915" t="s">
        <v>801</v>
      </c>
      <c r="X915" t="s">
        <v>801</v>
      </c>
      <c r="Y915" t="s">
        <v>802</v>
      </c>
      <c r="Z915" t="s">
        <v>803</v>
      </c>
      <c r="AA915" t="s">
        <v>804</v>
      </c>
      <c r="AB915" t="s">
        <v>58</v>
      </c>
      <c r="AC915" t="s">
        <v>805</v>
      </c>
      <c r="AD915">
        <v>46.437859408663599</v>
      </c>
      <c r="AE915">
        <v>2778985</v>
      </c>
      <c r="AF915">
        <v>46279965</v>
      </c>
      <c r="AH915">
        <v>77.875157516307397</v>
      </c>
      <c r="AI915">
        <v>94.316616597099994</v>
      </c>
      <c r="AK915">
        <v>171.36111749436299</v>
      </c>
      <c r="AM915">
        <v>12152378</v>
      </c>
      <c r="AN915">
        <v>12152378</v>
      </c>
      <c r="AO915">
        <v>2454062</v>
      </c>
      <c r="AP915">
        <v>2454062</v>
      </c>
      <c r="AQ915">
        <v>2879319</v>
      </c>
      <c r="AT915">
        <v>80.311685745568695</v>
      </c>
      <c r="AU915">
        <v>18135810</v>
      </c>
      <c r="AV915">
        <v>141.07382319757599</v>
      </c>
    </row>
    <row r="916" spans="1:48" x14ac:dyDescent="0.2">
      <c r="A916" t="s">
        <v>806</v>
      </c>
      <c r="B916" t="s">
        <v>102</v>
      </c>
      <c r="C916">
        <v>7189736.0199999996</v>
      </c>
      <c r="D916">
        <v>0</v>
      </c>
      <c r="E916">
        <v>0</v>
      </c>
      <c r="F916">
        <v>493774.78</v>
      </c>
      <c r="G916">
        <v>1412717.46</v>
      </c>
      <c r="H916">
        <v>7055986.2199999997</v>
      </c>
      <c r="I916">
        <v>3.9914255807716899</v>
      </c>
      <c r="J916">
        <v>15469372.09</v>
      </c>
      <c r="K916">
        <v>54.881891139535</v>
      </c>
      <c r="L916">
        <v>389680.02</v>
      </c>
      <c r="M916">
        <v>2302820</v>
      </c>
      <c r="N916">
        <v>19756339.989999998</v>
      </c>
      <c r="O916">
        <v>28186660.059999999</v>
      </c>
      <c r="P916">
        <v>34.9633992783181</v>
      </c>
      <c r="Q916">
        <v>313792.61</v>
      </c>
      <c r="R916">
        <v>264</v>
      </c>
      <c r="S916" t="s">
        <v>62</v>
      </c>
      <c r="U916" t="s">
        <v>918</v>
      </c>
      <c r="V916" t="s">
        <v>808</v>
      </c>
      <c r="W916" t="s">
        <v>809</v>
      </c>
      <c r="X916" t="s">
        <v>809</v>
      </c>
      <c r="Y916" t="s">
        <v>810</v>
      </c>
      <c r="Z916" t="s">
        <v>811</v>
      </c>
      <c r="AA916" t="s">
        <v>812</v>
      </c>
      <c r="AB916" t="s">
        <v>58</v>
      </c>
      <c r="AC916" t="s">
        <v>919</v>
      </c>
      <c r="AD916">
        <v>15.647995376609099</v>
      </c>
      <c r="AE916">
        <v>1125049.56</v>
      </c>
      <c r="AF916">
        <v>27050650.09</v>
      </c>
      <c r="AH916">
        <v>39.4987690499716</v>
      </c>
      <c r="AI916">
        <v>95.969689322602207</v>
      </c>
      <c r="AJ916">
        <v>1840910.31</v>
      </c>
      <c r="AK916">
        <v>262.92463851097</v>
      </c>
      <c r="AL916">
        <v>222403.02</v>
      </c>
      <c r="AM916">
        <v>9855014.5</v>
      </c>
      <c r="AN916">
        <v>9855014.5</v>
      </c>
      <c r="AO916">
        <v>995948.01999999594</v>
      </c>
      <c r="AR916">
        <v>1619781.41</v>
      </c>
      <c r="AS916">
        <v>2287944.91</v>
      </c>
      <c r="AU916">
        <v>12700353.77</v>
      </c>
      <c r="AV916">
        <v>169.02097886698101</v>
      </c>
    </row>
    <row r="917" spans="1:48" x14ac:dyDescent="0.2">
      <c r="A917" t="s">
        <v>806</v>
      </c>
      <c r="B917" t="s">
        <v>62</v>
      </c>
      <c r="N917">
        <v>12696748</v>
      </c>
      <c r="S917" t="s">
        <v>62</v>
      </c>
      <c r="U917" t="s">
        <v>918</v>
      </c>
      <c r="V917" t="s">
        <v>808</v>
      </c>
      <c r="W917" t="s">
        <v>809</v>
      </c>
      <c r="X917" t="s">
        <v>809</v>
      </c>
      <c r="Y917" t="s">
        <v>810</v>
      </c>
      <c r="Z917" t="s">
        <v>811</v>
      </c>
      <c r="AA917" t="s">
        <v>812</v>
      </c>
      <c r="AB917" t="s">
        <v>58</v>
      </c>
      <c r="AC917" t="s">
        <v>919</v>
      </c>
      <c r="AE917">
        <v>2193320</v>
      </c>
      <c r="AF917">
        <v>99273767</v>
      </c>
      <c r="AK917">
        <v>47</v>
      </c>
      <c r="AT917">
        <v>84.197483473337996</v>
      </c>
      <c r="AU917">
        <v>13621126</v>
      </c>
      <c r="AV917">
        <v>49.394779999999997</v>
      </c>
    </row>
    <row r="918" spans="1:48" x14ac:dyDescent="0.2">
      <c r="A918" t="s">
        <v>806</v>
      </c>
      <c r="B918" t="s">
        <v>95</v>
      </c>
      <c r="C918">
        <v>4954184</v>
      </c>
      <c r="D918">
        <v>280834</v>
      </c>
      <c r="E918">
        <v>0</v>
      </c>
      <c r="F918">
        <v>3659789</v>
      </c>
      <c r="G918">
        <v>1520857</v>
      </c>
      <c r="H918">
        <v>-2267021</v>
      </c>
      <c r="I918">
        <v>-0.31692680737241602</v>
      </c>
      <c r="L918">
        <v>119041</v>
      </c>
      <c r="M918">
        <v>2276667</v>
      </c>
      <c r="N918">
        <v>19284923</v>
      </c>
      <c r="O918">
        <v>103859627</v>
      </c>
      <c r="P918">
        <v>9.6012158795833091</v>
      </c>
      <c r="Q918">
        <v>115512</v>
      </c>
      <c r="R918">
        <v>0</v>
      </c>
      <c r="S918" t="s">
        <v>49</v>
      </c>
      <c r="T918" t="s">
        <v>103</v>
      </c>
      <c r="U918" t="s">
        <v>807</v>
      </c>
      <c r="V918" t="s">
        <v>808</v>
      </c>
      <c r="W918" t="s">
        <v>809</v>
      </c>
      <c r="X918" t="s">
        <v>809</v>
      </c>
      <c r="Y918" t="s">
        <v>810</v>
      </c>
      <c r="Z918" t="s">
        <v>811</v>
      </c>
      <c r="AA918" t="s">
        <v>812</v>
      </c>
      <c r="AB918" t="s">
        <v>58</v>
      </c>
      <c r="AC918" t="s">
        <v>813</v>
      </c>
      <c r="AD918">
        <v>-6.6440608584582197</v>
      </c>
      <c r="AE918">
        <v>-329159</v>
      </c>
      <c r="AF918">
        <v>103423575</v>
      </c>
      <c r="AG918">
        <v>79194457</v>
      </c>
      <c r="AH918">
        <v>76.251435988692705</v>
      </c>
      <c r="AI918">
        <v>99.580152545704806</v>
      </c>
      <c r="AK918">
        <v>67.127560423240098</v>
      </c>
      <c r="AL918">
        <v>489457</v>
      </c>
      <c r="AM918">
        <v>10849967</v>
      </c>
      <c r="AN918">
        <v>9971787</v>
      </c>
      <c r="AO918">
        <v>436052</v>
      </c>
      <c r="AP918">
        <v>436052</v>
      </c>
      <c r="AQ918">
        <v>-1928882</v>
      </c>
      <c r="AR918">
        <v>1322343</v>
      </c>
      <c r="AS918">
        <v>1943647</v>
      </c>
      <c r="AT918">
        <v>86.325902600829096</v>
      </c>
      <c r="AU918">
        <v>21551944</v>
      </c>
      <c r="AV918">
        <v>75.018677704769004</v>
      </c>
    </row>
    <row r="919" spans="1:48" x14ac:dyDescent="0.2">
      <c r="A919" t="s">
        <v>806</v>
      </c>
      <c r="B919" t="s">
        <v>114</v>
      </c>
      <c r="C919">
        <v>5787189</v>
      </c>
      <c r="D919">
        <v>252892</v>
      </c>
      <c r="E919">
        <v>0</v>
      </c>
      <c r="F919">
        <v>1956081</v>
      </c>
      <c r="G919">
        <v>704715</v>
      </c>
      <c r="H919">
        <v>763033</v>
      </c>
      <c r="I919">
        <v>5.15328559743946</v>
      </c>
      <c r="L919">
        <v>439802</v>
      </c>
      <c r="M919">
        <v>2132213</v>
      </c>
      <c r="N919">
        <v>27433298</v>
      </c>
      <c r="O919">
        <v>99756241</v>
      </c>
      <c r="P919">
        <v>11.716580218775499</v>
      </c>
      <c r="Q919">
        <v>3718</v>
      </c>
      <c r="R919">
        <v>0</v>
      </c>
      <c r="S919" t="s">
        <v>49</v>
      </c>
      <c r="T919" t="s">
        <v>103</v>
      </c>
      <c r="U919" t="s">
        <v>807</v>
      </c>
      <c r="V919" t="s">
        <v>808</v>
      </c>
      <c r="W919" t="s">
        <v>809</v>
      </c>
      <c r="X919" t="s">
        <v>809</v>
      </c>
      <c r="Y919" t="s">
        <v>810</v>
      </c>
      <c r="Z919" t="s">
        <v>811</v>
      </c>
      <c r="AA919" t="s">
        <v>812</v>
      </c>
      <c r="AB919" t="s">
        <v>58</v>
      </c>
      <c r="AC919" t="s">
        <v>813</v>
      </c>
      <c r="AD919">
        <v>88.829378131593799</v>
      </c>
      <c r="AE919">
        <v>5140724</v>
      </c>
      <c r="AF919">
        <v>95165566</v>
      </c>
      <c r="AG919">
        <v>83198095</v>
      </c>
      <c r="AH919">
        <v>83.401393402544102</v>
      </c>
      <c r="AI919">
        <v>95.398107472794607</v>
      </c>
      <c r="AK919">
        <v>103.776898463463</v>
      </c>
      <c r="AL919">
        <v>954831</v>
      </c>
      <c r="AM919">
        <v>8566925</v>
      </c>
      <c r="AN919">
        <v>11688020</v>
      </c>
      <c r="AO919">
        <v>188637</v>
      </c>
      <c r="AP919">
        <v>188637</v>
      </c>
      <c r="AQ919">
        <v>-200188</v>
      </c>
      <c r="AR919">
        <v>197546</v>
      </c>
      <c r="AS919">
        <v>1925127</v>
      </c>
      <c r="AT919">
        <v>88.254225376936006</v>
      </c>
      <c r="AU919">
        <v>26670265</v>
      </c>
      <c r="AV919">
        <v>100.890435517401</v>
      </c>
    </row>
    <row r="920" spans="1:48" x14ac:dyDescent="0.2">
      <c r="A920" t="s">
        <v>806</v>
      </c>
      <c r="B920" t="s">
        <v>87</v>
      </c>
      <c r="D920">
        <v>109960</v>
      </c>
      <c r="E920">
        <v>5508</v>
      </c>
      <c r="F920">
        <v>2281003</v>
      </c>
      <c r="G920">
        <v>3949085</v>
      </c>
      <c r="H920">
        <v>-328905</v>
      </c>
      <c r="I920">
        <v>5.8056427128152199</v>
      </c>
      <c r="L920">
        <v>27551</v>
      </c>
      <c r="M920">
        <v>1956804</v>
      </c>
      <c r="N920">
        <v>33754127</v>
      </c>
      <c r="O920">
        <v>101937706</v>
      </c>
      <c r="P920">
        <v>8.50150188782942</v>
      </c>
      <c r="S920" t="s">
        <v>49</v>
      </c>
      <c r="T920" t="s">
        <v>103</v>
      </c>
      <c r="U920" t="s">
        <v>807</v>
      </c>
      <c r="V920" t="s">
        <v>808</v>
      </c>
      <c r="W920" t="s">
        <v>809</v>
      </c>
      <c r="X920" t="s">
        <v>809</v>
      </c>
      <c r="Y920" t="s">
        <v>810</v>
      </c>
      <c r="Z920" t="s">
        <v>811</v>
      </c>
      <c r="AA920" t="s">
        <v>812</v>
      </c>
      <c r="AB920" t="s">
        <v>58</v>
      </c>
      <c r="AC920" t="s">
        <v>813</v>
      </c>
      <c r="AD920">
        <v>83.954546447563402</v>
      </c>
      <c r="AE920">
        <v>5918139</v>
      </c>
      <c r="AF920">
        <v>96019325</v>
      </c>
      <c r="AG920">
        <v>83464675</v>
      </c>
      <c r="AH920">
        <v>81.878117798727004</v>
      </c>
      <c r="AI920">
        <v>94.194119887296594</v>
      </c>
      <c r="AK920">
        <v>126.552500967904</v>
      </c>
      <c r="AL920">
        <v>1420504</v>
      </c>
      <c r="AM920">
        <v>9505705.5</v>
      </c>
      <c r="AN920">
        <v>8666236</v>
      </c>
      <c r="AO920">
        <v>5216414</v>
      </c>
      <c r="AP920">
        <v>5216414</v>
      </c>
      <c r="AQ920">
        <v>770834</v>
      </c>
      <c r="AR920">
        <v>364141</v>
      </c>
      <c r="AS920">
        <v>230619</v>
      </c>
      <c r="AT920">
        <v>8.5015018878294102E-2</v>
      </c>
      <c r="AU920">
        <v>34083032</v>
      </c>
      <c r="AV920">
        <v>127.785646483143</v>
      </c>
    </row>
    <row r="921" spans="1:48" x14ac:dyDescent="0.2">
      <c r="A921" t="s">
        <v>806</v>
      </c>
      <c r="B921" t="s">
        <v>88</v>
      </c>
      <c r="C921">
        <v>6594662</v>
      </c>
      <c r="D921">
        <v>132288</v>
      </c>
      <c r="E921">
        <v>106787</v>
      </c>
      <c r="F921">
        <v>2436848</v>
      </c>
      <c r="G921">
        <v>370133</v>
      </c>
      <c r="H921">
        <v>5425407</v>
      </c>
      <c r="I921">
        <v>7.2283862501758694E-2</v>
      </c>
      <c r="L921">
        <v>0</v>
      </c>
      <c r="M921">
        <v>1537438</v>
      </c>
      <c r="N921">
        <v>22552603</v>
      </c>
      <c r="O921">
        <v>101836008</v>
      </c>
      <c r="P921">
        <v>3.8342213885681771</v>
      </c>
      <c r="Q921">
        <v>80425</v>
      </c>
      <c r="R921">
        <v>0</v>
      </c>
      <c r="S921" t="s">
        <v>49</v>
      </c>
      <c r="T921" t="s">
        <v>103</v>
      </c>
      <c r="U921" t="s">
        <v>807</v>
      </c>
      <c r="V921" t="s">
        <v>808</v>
      </c>
      <c r="W921" t="s">
        <v>809</v>
      </c>
      <c r="X921" t="s">
        <v>809</v>
      </c>
      <c r="Y921" t="s">
        <v>810</v>
      </c>
      <c r="Z921" t="s">
        <v>811</v>
      </c>
      <c r="AA921" t="s">
        <v>812</v>
      </c>
      <c r="AB921" t="s">
        <v>89</v>
      </c>
      <c r="AC921" t="s">
        <v>813</v>
      </c>
      <c r="AD921">
        <v>1.116220967806993</v>
      </c>
      <c r="AE921">
        <v>73611</v>
      </c>
      <c r="AF921">
        <v>101762396</v>
      </c>
      <c r="AG921">
        <v>94571608</v>
      </c>
      <c r="AH921">
        <v>92.86657033924584</v>
      </c>
      <c r="AI921">
        <v>99.927715155527324</v>
      </c>
      <c r="AK921">
        <v>79.783273577795896</v>
      </c>
      <c r="AL921">
        <v>243665</v>
      </c>
      <c r="AM921">
        <v>5741771</v>
      </c>
      <c r="AN921">
        <v>3904618</v>
      </c>
      <c r="AO921">
        <v>-2516389</v>
      </c>
      <c r="AP921">
        <v>-2516389</v>
      </c>
      <c r="AQ921">
        <v>-12812460</v>
      </c>
      <c r="AR921">
        <v>194145</v>
      </c>
      <c r="AS921">
        <v>640042</v>
      </c>
      <c r="AU921">
        <v>17127196</v>
      </c>
      <c r="AV921">
        <v>60.590068653650803</v>
      </c>
    </row>
    <row r="922" spans="1:48" x14ac:dyDescent="0.2">
      <c r="A922" t="s">
        <v>814</v>
      </c>
      <c r="B922" t="s">
        <v>86</v>
      </c>
      <c r="S922" t="s">
        <v>85</v>
      </c>
      <c r="T922" t="s">
        <v>103</v>
      </c>
      <c r="U922" t="s">
        <v>815</v>
      </c>
      <c r="V922" t="s">
        <v>816</v>
      </c>
      <c r="W922" t="s">
        <v>817</v>
      </c>
      <c r="X922" t="s">
        <v>817</v>
      </c>
      <c r="Y922" t="s">
        <v>818</v>
      </c>
      <c r="Z922" t="s">
        <v>819</v>
      </c>
      <c r="AA922" t="s">
        <v>820</v>
      </c>
      <c r="AB922" t="s">
        <v>58</v>
      </c>
      <c r="AC922" t="s">
        <v>821</v>
      </c>
      <c r="AT922">
        <v>75.824454410622295</v>
      </c>
    </row>
    <row r="923" spans="1:48" x14ac:dyDescent="0.2">
      <c r="A923" t="s">
        <v>814</v>
      </c>
      <c r="B923" t="s">
        <v>114</v>
      </c>
      <c r="C923">
        <v>1463057</v>
      </c>
      <c r="D923">
        <v>21720</v>
      </c>
      <c r="F923">
        <v>528500</v>
      </c>
      <c r="G923">
        <v>3700892</v>
      </c>
      <c r="H923">
        <v>-652616</v>
      </c>
      <c r="I923">
        <v>-2.0945797067952601</v>
      </c>
      <c r="L923">
        <v>7500</v>
      </c>
      <c r="M923">
        <v>554061</v>
      </c>
      <c r="N923">
        <v>1014918</v>
      </c>
      <c r="O923">
        <v>26418331</v>
      </c>
      <c r="P923">
        <v>12.476704149100099</v>
      </c>
      <c r="Q923">
        <v>216253</v>
      </c>
      <c r="S923" t="s">
        <v>85</v>
      </c>
      <c r="T923" t="s">
        <v>103</v>
      </c>
      <c r="U923" t="s">
        <v>815</v>
      </c>
      <c r="V923" t="s">
        <v>816</v>
      </c>
      <c r="W923" t="s">
        <v>817</v>
      </c>
      <c r="X923" t="s">
        <v>817</v>
      </c>
      <c r="Y923" t="s">
        <v>818</v>
      </c>
      <c r="Z923" t="s">
        <v>819</v>
      </c>
      <c r="AA923" t="s">
        <v>820</v>
      </c>
      <c r="AB923" t="s">
        <v>58</v>
      </c>
      <c r="AC923" t="s">
        <v>821</v>
      </c>
      <c r="AD923">
        <v>-37.821697992627797</v>
      </c>
      <c r="AE923">
        <v>-553353</v>
      </c>
      <c r="AF923">
        <v>24989297</v>
      </c>
      <c r="AG923">
        <v>21688124</v>
      </c>
      <c r="AH923">
        <v>82.094981700395806</v>
      </c>
      <c r="AI923">
        <v>94.590748370894403</v>
      </c>
      <c r="AK923">
        <v>14.6210787762457</v>
      </c>
      <c r="AL923">
        <v>401791</v>
      </c>
      <c r="AM923">
        <v>6086350</v>
      </c>
      <c r="AN923">
        <v>3296137</v>
      </c>
      <c r="AO923">
        <v>-289138</v>
      </c>
      <c r="AP923">
        <v>-289138</v>
      </c>
      <c r="AQ923">
        <v>1893029</v>
      </c>
      <c r="AR923">
        <v>121486</v>
      </c>
      <c r="AS923">
        <v>534147</v>
      </c>
      <c r="AT923">
        <v>75.618975686141198</v>
      </c>
      <c r="AU923">
        <v>1667534</v>
      </c>
      <c r="AV923">
        <v>24.022774230103401</v>
      </c>
    </row>
    <row r="924" spans="1:48" x14ac:dyDescent="0.2">
      <c r="A924" t="s">
        <v>822</v>
      </c>
      <c r="B924" t="s">
        <v>85</v>
      </c>
      <c r="C924">
        <v>11902996</v>
      </c>
      <c r="D924">
        <v>0</v>
      </c>
      <c r="E924">
        <v>0</v>
      </c>
      <c r="F924">
        <v>2700877.53</v>
      </c>
      <c r="G924">
        <v>1758929.83</v>
      </c>
      <c r="H924">
        <v>525179</v>
      </c>
      <c r="I924">
        <v>5.9949941441745898</v>
      </c>
      <c r="J924">
        <v>12369255.02</v>
      </c>
      <c r="K924">
        <v>11.937962629999999</v>
      </c>
      <c r="L924">
        <v>410488.25</v>
      </c>
      <c r="M924">
        <v>1478580.17</v>
      </c>
      <c r="N924">
        <v>9347548</v>
      </c>
      <c r="O924">
        <v>104297850</v>
      </c>
      <c r="P924">
        <v>12.548382349204701</v>
      </c>
      <c r="Q924">
        <v>515969.93</v>
      </c>
      <c r="R924">
        <v>3705.76</v>
      </c>
      <c r="S924" t="s">
        <v>84</v>
      </c>
      <c r="T924" t="s">
        <v>369</v>
      </c>
      <c r="U924" t="s">
        <v>823</v>
      </c>
      <c r="V924" t="s">
        <v>748</v>
      </c>
      <c r="W924" t="s">
        <v>824</v>
      </c>
      <c r="X924" t="s">
        <v>824</v>
      </c>
      <c r="Y924" t="s">
        <v>825</v>
      </c>
      <c r="Z924" t="s">
        <v>826</v>
      </c>
      <c r="AA924" t="s">
        <v>827</v>
      </c>
      <c r="AB924" t="s">
        <v>58</v>
      </c>
      <c r="AC924" t="s">
        <v>828</v>
      </c>
      <c r="AD924">
        <v>52.530052097808003</v>
      </c>
      <c r="AE924">
        <v>6252650</v>
      </c>
      <c r="AF924">
        <v>98013713</v>
      </c>
      <c r="AH924">
        <v>80.019072301106903</v>
      </c>
      <c r="AI924">
        <v>93.974816355274797</v>
      </c>
      <c r="AJ924">
        <v>7204091.3300000001</v>
      </c>
      <c r="AK924">
        <v>34</v>
      </c>
      <c r="AL924">
        <v>3015358.08</v>
      </c>
      <c r="AM924">
        <v>12865950.380000001</v>
      </c>
      <c r="AN924">
        <v>13087693</v>
      </c>
      <c r="AO924">
        <v>4527714</v>
      </c>
      <c r="AR924">
        <v>677249.75</v>
      </c>
      <c r="AS924">
        <v>1617062.2</v>
      </c>
      <c r="AT924">
        <v>86.3404179069896</v>
      </c>
      <c r="AU924">
        <v>8822369</v>
      </c>
      <c r="AV924">
        <v>32</v>
      </c>
    </row>
    <row r="925" spans="1:48" x14ac:dyDescent="0.2">
      <c r="A925" t="s">
        <v>822</v>
      </c>
      <c r="B925" t="s">
        <v>127</v>
      </c>
      <c r="C925">
        <v>16759104</v>
      </c>
      <c r="D925">
        <v>197847</v>
      </c>
      <c r="E925">
        <v>27909</v>
      </c>
      <c r="F925">
        <v>7618185</v>
      </c>
      <c r="G925">
        <v>4529515</v>
      </c>
      <c r="H925">
        <v>12763416</v>
      </c>
      <c r="I925">
        <v>6.1856724305201398</v>
      </c>
      <c r="L925">
        <v>7173</v>
      </c>
      <c r="M925">
        <v>1603805</v>
      </c>
      <c r="N925">
        <v>19335352</v>
      </c>
      <c r="O925">
        <v>130171248</v>
      </c>
      <c r="P925">
        <v>14.559932620450899</v>
      </c>
      <c r="Q925">
        <v>331930</v>
      </c>
      <c r="R925">
        <v>1263381</v>
      </c>
      <c r="S925" t="s">
        <v>84</v>
      </c>
      <c r="T925" t="s">
        <v>369</v>
      </c>
      <c r="U925" t="s">
        <v>823</v>
      </c>
      <c r="V925" t="s">
        <v>748</v>
      </c>
      <c r="W925" t="s">
        <v>824</v>
      </c>
      <c r="X925" t="s">
        <v>824</v>
      </c>
      <c r="Y925" t="s">
        <v>825</v>
      </c>
      <c r="Z925" t="s">
        <v>826</v>
      </c>
      <c r="AA925" t="s">
        <v>827</v>
      </c>
      <c r="AB925" t="s">
        <v>58</v>
      </c>
      <c r="AC925" t="s">
        <v>828</v>
      </c>
      <c r="AD925">
        <v>48.045331063044898</v>
      </c>
      <c r="AE925">
        <v>8051967</v>
      </c>
      <c r="AF925">
        <v>122119281</v>
      </c>
      <c r="AG925">
        <v>104302262</v>
      </c>
      <c r="AH925">
        <v>80.126958604560699</v>
      </c>
      <c r="AI925">
        <v>93.8143275694799</v>
      </c>
      <c r="AK925">
        <v>56.999407980464603</v>
      </c>
      <c r="AL925">
        <v>2421088</v>
      </c>
      <c r="AM925">
        <v>26695155</v>
      </c>
      <c r="AN925">
        <v>18952846</v>
      </c>
      <c r="AO925">
        <v>5295007</v>
      </c>
      <c r="AP925">
        <v>5295007</v>
      </c>
      <c r="AQ925">
        <v>-1131223</v>
      </c>
      <c r="AR925">
        <v>6884226</v>
      </c>
      <c r="AS925">
        <v>1810096</v>
      </c>
      <c r="AT925">
        <v>80.395231487356995</v>
      </c>
      <c r="AU925">
        <v>6571936</v>
      </c>
      <c r="AV925">
        <v>19.3736561550833</v>
      </c>
    </row>
    <row r="926" spans="1:48" x14ac:dyDescent="0.2">
      <c r="A926" t="s">
        <v>822</v>
      </c>
      <c r="B926" t="s">
        <v>50</v>
      </c>
      <c r="C926">
        <v>12922877</v>
      </c>
      <c r="D926">
        <v>1363232</v>
      </c>
      <c r="E926">
        <v>0</v>
      </c>
      <c r="F926">
        <v>7639067</v>
      </c>
      <c r="G926">
        <v>4931263</v>
      </c>
      <c r="H926">
        <v>7480884</v>
      </c>
      <c r="I926">
        <v>-1.194484913335</v>
      </c>
      <c r="L926">
        <v>0</v>
      </c>
      <c r="M926">
        <v>1694646</v>
      </c>
      <c r="N926">
        <v>14132603</v>
      </c>
      <c r="O926">
        <v>137556279</v>
      </c>
      <c r="P926">
        <v>14.02983283663845</v>
      </c>
      <c r="Q926">
        <v>235197</v>
      </c>
      <c r="R926">
        <v>898139</v>
      </c>
      <c r="S926" t="s">
        <v>84</v>
      </c>
      <c r="T926" t="s">
        <v>369</v>
      </c>
      <c r="U926" t="s">
        <v>823</v>
      </c>
      <c r="V926" t="s">
        <v>748</v>
      </c>
      <c r="W926" t="s">
        <v>824</v>
      </c>
      <c r="X926" t="s">
        <v>824</v>
      </c>
      <c r="Y926" t="s">
        <v>825</v>
      </c>
      <c r="Z926" t="s">
        <v>826</v>
      </c>
      <c r="AA926" t="s">
        <v>827</v>
      </c>
      <c r="AB926" t="s">
        <v>58</v>
      </c>
      <c r="AC926" t="s">
        <v>828</v>
      </c>
      <c r="AD926">
        <v>-12.71457586418256</v>
      </c>
      <c r="AE926">
        <v>-1643089</v>
      </c>
      <c r="AF926">
        <v>139199367</v>
      </c>
      <c r="AG926">
        <v>116545037</v>
      </c>
      <c r="AH926">
        <v>84.725348669834261</v>
      </c>
      <c r="AI926">
        <v>101.1944841863598</v>
      </c>
      <c r="AK926">
        <v>36.550001552808801</v>
      </c>
      <c r="AL926">
        <v>1537078</v>
      </c>
      <c r="AM926">
        <v>28081887</v>
      </c>
      <c r="AN926">
        <v>19298916</v>
      </c>
      <c r="AO926">
        <v>-4650000</v>
      </c>
      <c r="AP926">
        <v>-4650000</v>
      </c>
      <c r="AQ926">
        <v>-4315097</v>
      </c>
      <c r="AR926">
        <v>9086177</v>
      </c>
      <c r="AS926">
        <v>697088</v>
      </c>
      <c r="AT926">
        <v>80.688774634781197</v>
      </c>
      <c r="AU926">
        <v>6651719</v>
      </c>
      <c r="AV926">
        <v>17.202799779973098</v>
      </c>
    </row>
    <row r="927" spans="1:48" x14ac:dyDescent="0.2">
      <c r="A927" t="s">
        <v>829</v>
      </c>
      <c r="B927" t="s">
        <v>87</v>
      </c>
      <c r="D927">
        <v>204824</v>
      </c>
      <c r="F927">
        <v>18640</v>
      </c>
      <c r="G927">
        <v>1665938</v>
      </c>
      <c r="H927">
        <v>-1976344</v>
      </c>
      <c r="I927">
        <v>30.499959604231201</v>
      </c>
      <c r="L927">
        <v>4616</v>
      </c>
      <c r="M927">
        <v>270517</v>
      </c>
      <c r="N927">
        <v>250787</v>
      </c>
      <c r="O927">
        <v>5285207</v>
      </c>
      <c r="P927">
        <v>21.5235656805873</v>
      </c>
      <c r="T927" t="s">
        <v>369</v>
      </c>
      <c r="U927" t="s">
        <v>830</v>
      </c>
      <c r="V927" t="s">
        <v>831</v>
      </c>
      <c r="W927" t="s">
        <v>832</v>
      </c>
      <c r="X927" t="s">
        <v>832</v>
      </c>
      <c r="Y927" t="s">
        <v>833</v>
      </c>
      <c r="Z927" t="s">
        <v>834</v>
      </c>
      <c r="AA927" t="s">
        <v>835</v>
      </c>
      <c r="AB927" t="s">
        <v>58</v>
      </c>
      <c r="AC927" t="s">
        <v>836</v>
      </c>
      <c r="AD927">
        <v>63.119937537345599</v>
      </c>
      <c r="AE927">
        <v>1611986</v>
      </c>
      <c r="AF927">
        <v>3673221</v>
      </c>
      <c r="AG927">
        <v>1385748</v>
      </c>
      <c r="AH927">
        <v>26.219370404981301</v>
      </c>
      <c r="AI927">
        <v>69.500040395768806</v>
      </c>
      <c r="AK927">
        <v>24.578787935710899</v>
      </c>
      <c r="AL927">
        <v>11435</v>
      </c>
      <c r="AM927">
        <v>1937053.5</v>
      </c>
      <c r="AN927">
        <v>1137565</v>
      </c>
      <c r="AO927">
        <v>1504315</v>
      </c>
      <c r="AP927">
        <v>1504315</v>
      </c>
      <c r="AQ927">
        <v>1027888</v>
      </c>
      <c r="AR927">
        <v>495072</v>
      </c>
      <c r="AS927">
        <v>65500</v>
      </c>
      <c r="AT927">
        <v>0.215235656805873</v>
      </c>
      <c r="AU927">
        <v>2227131</v>
      </c>
      <c r="AV927">
        <v>218.27359693304601</v>
      </c>
    </row>
    <row r="928" spans="1:48" x14ac:dyDescent="0.2">
      <c r="A928" t="s">
        <v>829</v>
      </c>
      <c r="B928" t="s">
        <v>50</v>
      </c>
      <c r="C928">
        <v>1846450</v>
      </c>
      <c r="D928">
        <v>0</v>
      </c>
      <c r="E928">
        <v>0</v>
      </c>
      <c r="F928">
        <v>51356</v>
      </c>
      <c r="G928">
        <v>2675043</v>
      </c>
      <c r="H928">
        <v>-122548</v>
      </c>
      <c r="I928">
        <v>53.231581316577092</v>
      </c>
      <c r="L928">
        <v>0</v>
      </c>
      <c r="M928">
        <v>75098</v>
      </c>
      <c r="N928">
        <v>3778122</v>
      </c>
      <c r="O928">
        <v>9672339</v>
      </c>
      <c r="P928">
        <v>41.408867079617451</v>
      </c>
      <c r="Q928">
        <v>0</v>
      </c>
      <c r="R928">
        <v>0</v>
      </c>
      <c r="T928" t="s">
        <v>369</v>
      </c>
      <c r="U928" t="s">
        <v>830</v>
      </c>
      <c r="V928" t="s">
        <v>831</v>
      </c>
      <c r="W928" t="s">
        <v>832</v>
      </c>
      <c r="X928" t="s">
        <v>832</v>
      </c>
      <c r="Y928" t="s">
        <v>833</v>
      </c>
      <c r="Z928" t="s">
        <v>834</v>
      </c>
      <c r="AA928" t="s">
        <v>835</v>
      </c>
      <c r="AB928" t="s">
        <v>58</v>
      </c>
      <c r="AC928" t="s">
        <v>836</v>
      </c>
      <c r="AD928">
        <v>278.84529773348862</v>
      </c>
      <c r="AE928">
        <v>5148739</v>
      </c>
      <c r="AF928">
        <v>4523600</v>
      </c>
      <c r="AG928">
        <v>1669563</v>
      </c>
      <c r="AH928">
        <v>17.26121261878848</v>
      </c>
      <c r="AI928">
        <v>46.768418683422901</v>
      </c>
      <c r="AK928">
        <v>300.67289769210402</v>
      </c>
      <c r="AL928">
        <v>0</v>
      </c>
      <c r="AM928">
        <v>2801497</v>
      </c>
      <c r="AN928">
        <v>4005206</v>
      </c>
      <c r="AO928">
        <v>4548739</v>
      </c>
      <c r="AP928">
        <v>4548739</v>
      </c>
      <c r="AQ928">
        <v>2184642</v>
      </c>
      <c r="AR928">
        <v>0</v>
      </c>
      <c r="AS928">
        <v>0</v>
      </c>
      <c r="AU928">
        <v>3900670</v>
      </c>
      <c r="AV928">
        <v>310.42559023786401</v>
      </c>
    </row>
    <row r="929" spans="1:48" x14ac:dyDescent="0.2">
      <c r="A929" t="s">
        <v>837</v>
      </c>
      <c r="B929" t="s">
        <v>95</v>
      </c>
      <c r="C929">
        <v>8741370.9600000009</v>
      </c>
      <c r="F929">
        <v>2600831</v>
      </c>
      <c r="G929">
        <v>4388018</v>
      </c>
      <c r="H929">
        <v>-534221.1</v>
      </c>
      <c r="I929">
        <v>4.3650866279864555</v>
      </c>
      <c r="L929">
        <v>319733</v>
      </c>
      <c r="M929">
        <v>314663</v>
      </c>
      <c r="N929">
        <v>9316407.7899999991</v>
      </c>
      <c r="O929">
        <v>30414586.655000001</v>
      </c>
      <c r="P929">
        <v>12.625471938662951</v>
      </c>
      <c r="S929" t="s">
        <v>102</v>
      </c>
      <c r="T929" t="s">
        <v>51</v>
      </c>
      <c r="U929" t="s">
        <v>838</v>
      </c>
      <c r="V929" t="s">
        <v>839</v>
      </c>
      <c r="W929" t="s">
        <v>840</v>
      </c>
      <c r="X929" t="s">
        <v>841</v>
      </c>
      <c r="Y929" t="s">
        <v>842</v>
      </c>
      <c r="Z929" t="s">
        <v>843</v>
      </c>
      <c r="AA929" t="s">
        <v>844</v>
      </c>
      <c r="AB929" t="s">
        <v>58</v>
      </c>
      <c r="AC929" t="s">
        <v>845</v>
      </c>
      <c r="AD929">
        <v>15.18781277064825</v>
      </c>
      <c r="AE929">
        <v>1327623.0550000002</v>
      </c>
      <c r="AF929">
        <v>30398059.814999998</v>
      </c>
      <c r="AG929">
        <v>25769448.52</v>
      </c>
      <c r="AH929">
        <v>84.727268805949748</v>
      </c>
      <c r="AI929">
        <v>99.945661560432342</v>
      </c>
      <c r="AK929">
        <v>110.387382448458</v>
      </c>
      <c r="AL929">
        <v>493894</v>
      </c>
      <c r="AM929">
        <v>5899917.0999999996</v>
      </c>
      <c r="AN929">
        <v>3839985.1</v>
      </c>
      <c r="AO929">
        <v>1549562.8799999999</v>
      </c>
      <c r="AP929">
        <v>1549562.8799999999</v>
      </c>
      <c r="AQ929">
        <v>-1843372.0049999999</v>
      </c>
      <c r="AU929">
        <v>9850628.8900000006</v>
      </c>
      <c r="AV929">
        <v>111.841186102967</v>
      </c>
    </row>
    <row r="930" spans="1:48" x14ac:dyDescent="0.2">
      <c r="A930" t="s">
        <v>837</v>
      </c>
      <c r="B930" t="s">
        <v>114</v>
      </c>
      <c r="C930">
        <v>4263308</v>
      </c>
      <c r="D930">
        <v>6105</v>
      </c>
      <c r="E930">
        <v>308532</v>
      </c>
      <c r="F930">
        <v>4823927</v>
      </c>
      <c r="G930">
        <v>862177</v>
      </c>
      <c r="H930">
        <v>-2138700</v>
      </c>
      <c r="I930">
        <v>8.1283995722354305</v>
      </c>
      <c r="L930">
        <v>160344</v>
      </c>
      <c r="M930">
        <v>349195</v>
      </c>
      <c r="N930">
        <v>6415235</v>
      </c>
      <c r="O930">
        <v>31281693</v>
      </c>
      <c r="P930">
        <v>11.0926189321019</v>
      </c>
      <c r="R930">
        <v>20896</v>
      </c>
      <c r="S930" t="s">
        <v>102</v>
      </c>
      <c r="T930" t="s">
        <v>51</v>
      </c>
      <c r="U930" t="s">
        <v>838</v>
      </c>
      <c r="V930" t="s">
        <v>839</v>
      </c>
      <c r="W930" t="s">
        <v>840</v>
      </c>
      <c r="X930" t="s">
        <v>841</v>
      </c>
      <c r="Y930" t="s">
        <v>842</v>
      </c>
      <c r="Z930" t="s">
        <v>843</v>
      </c>
      <c r="AA930" t="s">
        <v>844</v>
      </c>
      <c r="AB930" t="s">
        <v>58</v>
      </c>
      <c r="AC930" t="s">
        <v>845</v>
      </c>
      <c r="AD930">
        <v>59.641503733720398</v>
      </c>
      <c r="AE930">
        <v>2542701</v>
      </c>
      <c r="AF930">
        <v>28738991</v>
      </c>
      <c r="AG930">
        <v>23913742</v>
      </c>
      <c r="AH930">
        <v>76.446444250955395</v>
      </c>
      <c r="AI930">
        <v>91.871597231006604</v>
      </c>
      <c r="AK930">
        <v>80.360670978323498</v>
      </c>
      <c r="AL930">
        <v>354620</v>
      </c>
      <c r="AM930">
        <v>6954410</v>
      </c>
      <c r="AN930">
        <v>3469959</v>
      </c>
      <c r="AO930">
        <v>545372</v>
      </c>
      <c r="AP930">
        <v>545372</v>
      </c>
      <c r="AQ930">
        <v>2079628</v>
      </c>
      <c r="AR930">
        <v>19072</v>
      </c>
      <c r="AS930">
        <v>49542</v>
      </c>
      <c r="AU930">
        <v>8553935</v>
      </c>
      <c r="AV930">
        <v>107.15117312225701</v>
      </c>
    </row>
    <row r="931" spans="1:48" x14ac:dyDescent="0.2">
      <c r="A931" t="s">
        <v>837</v>
      </c>
      <c r="B931" t="s">
        <v>127</v>
      </c>
      <c r="C931">
        <v>1376203</v>
      </c>
      <c r="D931">
        <v>92154</v>
      </c>
      <c r="E931">
        <v>1080000</v>
      </c>
      <c r="F931">
        <v>358014</v>
      </c>
      <c r="G931">
        <v>3191424</v>
      </c>
      <c r="H931">
        <v>-3651976</v>
      </c>
      <c r="I931">
        <v>13.7570181983439</v>
      </c>
      <c r="L931">
        <v>572138</v>
      </c>
      <c r="M931">
        <v>376144</v>
      </c>
      <c r="N931">
        <v>10966258</v>
      </c>
      <c r="O931">
        <v>33310009</v>
      </c>
      <c r="P931">
        <v>10.9740738887222</v>
      </c>
      <c r="S931" t="s">
        <v>102</v>
      </c>
      <c r="T931" t="s">
        <v>51</v>
      </c>
      <c r="U931" t="s">
        <v>838</v>
      </c>
      <c r="V931" t="s">
        <v>839</v>
      </c>
      <c r="W931" t="s">
        <v>840</v>
      </c>
      <c r="X931" t="s">
        <v>841</v>
      </c>
      <c r="Y931" t="s">
        <v>842</v>
      </c>
      <c r="Z931" t="s">
        <v>843</v>
      </c>
      <c r="AA931" t="s">
        <v>844</v>
      </c>
      <c r="AB931" t="s">
        <v>58</v>
      </c>
      <c r="AC931" t="s">
        <v>845</v>
      </c>
      <c r="AD931">
        <v>332.978782926647</v>
      </c>
      <c r="AE931">
        <v>4582464</v>
      </c>
      <c r="AF931">
        <v>28727545</v>
      </c>
      <c r="AG931">
        <v>24194960</v>
      </c>
      <c r="AH931">
        <v>72.635705382127</v>
      </c>
      <c r="AI931">
        <v>86.2429818016561</v>
      </c>
      <c r="AK931">
        <v>137.42395599763199</v>
      </c>
      <c r="AL931">
        <v>287030</v>
      </c>
      <c r="AM931">
        <v>8046145</v>
      </c>
      <c r="AN931">
        <v>3655465</v>
      </c>
      <c r="AO931">
        <v>2302949</v>
      </c>
      <c r="AP931">
        <v>2302949</v>
      </c>
      <c r="AQ931">
        <v>7467882</v>
      </c>
      <c r="AR931">
        <v>860315</v>
      </c>
      <c r="AS931">
        <v>1228926</v>
      </c>
      <c r="AU931">
        <v>14618234</v>
      </c>
      <c r="AV931">
        <v>183.18879110623601</v>
      </c>
    </row>
    <row r="932" spans="1:48" x14ac:dyDescent="0.2">
      <c r="A932" t="s">
        <v>846</v>
      </c>
      <c r="B932" t="s">
        <v>63</v>
      </c>
      <c r="N932">
        <v>6875079.1600000001</v>
      </c>
      <c r="S932" t="s">
        <v>62</v>
      </c>
      <c r="T932" t="s">
        <v>103</v>
      </c>
      <c r="U932" t="s">
        <v>847</v>
      </c>
      <c r="V932" t="s">
        <v>848</v>
      </c>
      <c r="W932" t="s">
        <v>849</v>
      </c>
      <c r="X932" t="s">
        <v>841</v>
      </c>
      <c r="Y932" t="s">
        <v>850</v>
      </c>
      <c r="Z932" t="s">
        <v>851</v>
      </c>
      <c r="AA932" t="s">
        <v>844</v>
      </c>
      <c r="AB932" t="s">
        <v>58</v>
      </c>
      <c r="AC932" t="s">
        <v>852</v>
      </c>
      <c r="AU932">
        <v>7381310.0700000003</v>
      </c>
    </row>
    <row r="933" spans="1:48" x14ac:dyDescent="0.2">
      <c r="A933" t="s">
        <v>48</v>
      </c>
      <c r="B933" t="s">
        <v>76</v>
      </c>
      <c r="C933">
        <v>880002</v>
      </c>
      <c r="H933">
        <v>-234038</v>
      </c>
      <c r="I933">
        <v>30.550317139819199</v>
      </c>
      <c r="N933">
        <v>2326955</v>
      </c>
      <c r="O933">
        <v>4050737</v>
      </c>
      <c r="P933">
        <v>53.850768391035999</v>
      </c>
      <c r="S933" t="s">
        <v>50</v>
      </c>
      <c r="T933" t="s">
        <v>51</v>
      </c>
      <c r="U933" t="s">
        <v>52</v>
      </c>
      <c r="V933" t="s">
        <v>53</v>
      </c>
      <c r="W933" t="s">
        <v>53</v>
      </c>
      <c r="X933" t="s">
        <v>54</v>
      </c>
      <c r="Y933" t="s">
        <v>55</v>
      </c>
      <c r="Z933" t="s">
        <v>56</v>
      </c>
      <c r="AA933" t="s">
        <v>57</v>
      </c>
      <c r="AB933" t="s">
        <v>58</v>
      </c>
      <c r="AC933" t="s">
        <v>59</v>
      </c>
      <c r="AD933">
        <v>140.62615766782301</v>
      </c>
      <c r="AE933">
        <v>1237513</v>
      </c>
      <c r="AF933">
        <v>2813224</v>
      </c>
      <c r="AH933">
        <v>27.128643503639001</v>
      </c>
      <c r="AI933">
        <v>69.449682860180701</v>
      </c>
      <c r="AK933">
        <v>297.77358646165402</v>
      </c>
      <c r="AM933">
        <v>2181353</v>
      </c>
      <c r="AN933">
        <v>2181353</v>
      </c>
      <c r="AO933">
        <v>566999</v>
      </c>
      <c r="AP933">
        <v>566999</v>
      </c>
      <c r="AQ933">
        <v>1336461</v>
      </c>
      <c r="AU933">
        <v>2560993</v>
      </c>
      <c r="AV933">
        <v>327.72274088376901</v>
      </c>
    </row>
    <row r="934" spans="1:48" x14ac:dyDescent="0.2">
      <c r="A934" t="s">
        <v>48</v>
      </c>
      <c r="B934" t="s">
        <v>87</v>
      </c>
      <c r="C934">
        <v>1009679</v>
      </c>
      <c r="D934">
        <v>889125</v>
      </c>
      <c r="E934">
        <v>18647</v>
      </c>
      <c r="F934">
        <v>59132</v>
      </c>
      <c r="G934">
        <v>890725</v>
      </c>
      <c r="H934">
        <v>-2054057</v>
      </c>
      <c r="I934">
        <v>18.943886808364802</v>
      </c>
      <c r="L934">
        <v>123176</v>
      </c>
      <c r="M934">
        <v>5042</v>
      </c>
      <c r="N934">
        <v>2563061</v>
      </c>
      <c r="O934">
        <v>4954147</v>
      </c>
      <c r="P934">
        <v>54.396145289996397</v>
      </c>
      <c r="S934" t="s">
        <v>50</v>
      </c>
      <c r="T934" t="s">
        <v>51</v>
      </c>
      <c r="U934" t="s">
        <v>52</v>
      </c>
      <c r="V934" t="s">
        <v>53</v>
      </c>
      <c r="W934" t="s">
        <v>53</v>
      </c>
      <c r="X934" t="s">
        <v>54</v>
      </c>
      <c r="Y934" t="s">
        <v>55</v>
      </c>
      <c r="Z934" t="s">
        <v>56</v>
      </c>
      <c r="AA934" t="s">
        <v>57</v>
      </c>
      <c r="AB934" t="s">
        <v>58</v>
      </c>
      <c r="AC934" t="s">
        <v>59</v>
      </c>
      <c r="AD934">
        <v>92.951126050952794</v>
      </c>
      <c r="AE934">
        <v>938508</v>
      </c>
      <c r="AF934">
        <v>4015639</v>
      </c>
      <c r="AG934">
        <v>1565889</v>
      </c>
      <c r="AH934">
        <v>31.607641032855899</v>
      </c>
      <c r="AI934">
        <v>81.056113191635205</v>
      </c>
      <c r="AK934">
        <v>229.77711890934401</v>
      </c>
      <c r="AM934">
        <v>3627850</v>
      </c>
      <c r="AN934">
        <v>2694865</v>
      </c>
      <c r="AO934">
        <v>262319</v>
      </c>
      <c r="AP934">
        <v>262319</v>
      </c>
      <c r="AQ934">
        <v>1029756</v>
      </c>
      <c r="AR934">
        <v>1561206</v>
      </c>
      <c r="AS934">
        <v>80797</v>
      </c>
      <c r="AU934">
        <v>4617118</v>
      </c>
      <c r="AV934">
        <v>413.92228733708401</v>
      </c>
    </row>
    <row r="935" spans="1:48" x14ac:dyDescent="0.2">
      <c r="A935" t="s">
        <v>48</v>
      </c>
      <c r="B935" t="s">
        <v>50</v>
      </c>
      <c r="C935">
        <v>1824053</v>
      </c>
      <c r="D935">
        <v>958109</v>
      </c>
      <c r="E935">
        <v>0</v>
      </c>
      <c r="F935">
        <v>504978</v>
      </c>
      <c r="G935">
        <v>1291964</v>
      </c>
      <c r="H935">
        <v>-2625022</v>
      </c>
      <c r="I935">
        <v>5.6645338763768729</v>
      </c>
      <c r="L935">
        <v>77178</v>
      </c>
      <c r="M935">
        <v>0</v>
      </c>
      <c r="N935">
        <v>2635374</v>
      </c>
      <c r="O935">
        <v>13924482</v>
      </c>
      <c r="P935">
        <v>22.608654311162169</v>
      </c>
      <c r="Q935">
        <v>0</v>
      </c>
      <c r="R935">
        <v>0</v>
      </c>
      <c r="S935" t="s">
        <v>50</v>
      </c>
      <c r="T935" t="s">
        <v>51</v>
      </c>
      <c r="U935" t="s">
        <v>52</v>
      </c>
      <c r="V935" t="s">
        <v>53</v>
      </c>
      <c r="W935" t="s">
        <v>53</v>
      </c>
      <c r="X935" t="s">
        <v>54</v>
      </c>
      <c r="Y935" t="s">
        <v>55</v>
      </c>
      <c r="Z935" t="s">
        <v>56</v>
      </c>
      <c r="AA935" t="s">
        <v>57</v>
      </c>
      <c r="AB935" t="s">
        <v>58</v>
      </c>
      <c r="AC935" t="s">
        <v>59</v>
      </c>
      <c r="AD935">
        <v>43.242000095391973</v>
      </c>
      <c r="AE935">
        <v>788757</v>
      </c>
      <c r="AF935">
        <v>13146520</v>
      </c>
      <c r="AG935">
        <v>10473204</v>
      </c>
      <c r="AH935">
        <v>75.214316769557385</v>
      </c>
      <c r="AI935">
        <v>94.412991449161282</v>
      </c>
      <c r="AK935">
        <v>72.166218892908503</v>
      </c>
      <c r="AL935">
        <v>0</v>
      </c>
      <c r="AM935">
        <v>3769623</v>
      </c>
      <c r="AN935">
        <v>3148138</v>
      </c>
      <c r="AO935">
        <v>44184</v>
      </c>
      <c r="AP935">
        <v>44184</v>
      </c>
      <c r="AQ935">
        <v>313723</v>
      </c>
      <c r="AR935">
        <v>850369</v>
      </c>
      <c r="AS935">
        <v>87025</v>
      </c>
      <c r="AT935">
        <v>75.648616015892898</v>
      </c>
      <c r="AU935">
        <v>5260396</v>
      </c>
      <c r="AV935">
        <v>144.04896200667599</v>
      </c>
    </row>
    <row r="936" spans="1:48" x14ac:dyDescent="0.2">
      <c r="A936" t="s">
        <v>61</v>
      </c>
      <c r="B936" t="s">
        <v>60</v>
      </c>
      <c r="C936">
        <v>20499796</v>
      </c>
      <c r="D936">
        <v>2242120</v>
      </c>
      <c r="E936">
        <v>368169</v>
      </c>
      <c r="F936">
        <v>7040688</v>
      </c>
      <c r="G936">
        <v>20917335</v>
      </c>
      <c r="H936">
        <v>-10869534</v>
      </c>
      <c r="I936">
        <v>5.0948810610667801</v>
      </c>
      <c r="L936">
        <v>510169</v>
      </c>
      <c r="M936">
        <v>5701819</v>
      </c>
      <c r="N936">
        <v>25827708</v>
      </c>
      <c r="O936">
        <v>229201484</v>
      </c>
      <c r="P936">
        <v>16.9173939554423</v>
      </c>
      <c r="Q936">
        <v>1136564</v>
      </c>
      <c r="R936">
        <v>1305577</v>
      </c>
      <c r="S936" t="s">
        <v>63</v>
      </c>
      <c r="T936" t="s">
        <v>51</v>
      </c>
      <c r="U936" t="s">
        <v>64</v>
      </c>
      <c r="V936" t="s">
        <v>53</v>
      </c>
      <c r="W936" t="s">
        <v>53</v>
      </c>
      <c r="X936" t="s">
        <v>54</v>
      </c>
      <c r="Y936" t="s">
        <v>55</v>
      </c>
      <c r="Z936" t="s">
        <v>56</v>
      </c>
      <c r="AA936" t="s">
        <v>57</v>
      </c>
      <c r="AB936" t="s">
        <v>58</v>
      </c>
      <c r="AC936" t="s">
        <v>65</v>
      </c>
      <c r="AD936">
        <v>56.9641912534154</v>
      </c>
      <c r="AE936">
        <v>11677543</v>
      </c>
      <c r="AF936">
        <v>217523940</v>
      </c>
      <c r="AG936">
        <v>180462504</v>
      </c>
      <c r="AH936">
        <v>78.735312202428801</v>
      </c>
      <c r="AI936">
        <v>94.905118502635901</v>
      </c>
      <c r="AK936">
        <v>42.744604938656401</v>
      </c>
      <c r="AL936">
        <v>5776260</v>
      </c>
      <c r="AM936">
        <v>52114763</v>
      </c>
      <c r="AN936">
        <v>38774918</v>
      </c>
      <c r="AO936">
        <v>8496466</v>
      </c>
      <c r="AP936">
        <v>8496466</v>
      </c>
      <c r="AQ936">
        <v>8889661</v>
      </c>
      <c r="AR936">
        <v>5367684</v>
      </c>
      <c r="AS936">
        <v>1748378</v>
      </c>
      <c r="AT936">
        <v>85.225516589646105</v>
      </c>
      <c r="AU936">
        <v>36697242</v>
      </c>
      <c r="AV936">
        <v>60.7335777386158</v>
      </c>
    </row>
    <row r="937" spans="1:48" x14ac:dyDescent="0.2">
      <c r="A937" t="s">
        <v>853</v>
      </c>
      <c r="B937" t="s">
        <v>76</v>
      </c>
      <c r="C937">
        <v>12637</v>
      </c>
      <c r="H937">
        <v>-8820806</v>
      </c>
      <c r="I937">
        <v>3.0763257276345501</v>
      </c>
      <c r="N937">
        <v>253001</v>
      </c>
      <c r="O937">
        <v>2663047</v>
      </c>
      <c r="P937">
        <v>33.778562676512998</v>
      </c>
      <c r="S937" t="s">
        <v>95</v>
      </c>
      <c r="T937" t="s">
        <v>51</v>
      </c>
      <c r="U937" t="s">
        <v>854</v>
      </c>
      <c r="V937" t="s">
        <v>53</v>
      </c>
      <c r="W937" t="s">
        <v>53</v>
      </c>
      <c r="X937" t="s">
        <v>54</v>
      </c>
      <c r="Y937" t="s">
        <v>55</v>
      </c>
      <c r="Z937" t="s">
        <v>56</v>
      </c>
      <c r="AA937" t="s">
        <v>57</v>
      </c>
      <c r="AB937" t="s">
        <v>58</v>
      </c>
      <c r="AC937" t="s">
        <v>855</v>
      </c>
      <c r="AD937">
        <v>648.28677692490305</v>
      </c>
      <c r="AE937">
        <v>81924</v>
      </c>
      <c r="AF937">
        <v>2581124</v>
      </c>
      <c r="AH937">
        <v>83.237284208652696</v>
      </c>
      <c r="AI937">
        <v>96.923711823336205</v>
      </c>
      <c r="AK937">
        <v>35.287091980083098</v>
      </c>
      <c r="AM937">
        <v>899539</v>
      </c>
      <c r="AN937">
        <v>899539</v>
      </c>
      <c r="AO937">
        <v>81924</v>
      </c>
      <c r="AP937">
        <v>81924</v>
      </c>
      <c r="AQ937">
        <v>8878806</v>
      </c>
      <c r="AU937">
        <v>9073807</v>
      </c>
      <c r="AV937">
        <v>1265.5612516097599</v>
      </c>
    </row>
    <row r="938" spans="1:48" x14ac:dyDescent="0.2">
      <c r="A938" t="s">
        <v>853</v>
      </c>
      <c r="B938" t="s">
        <v>86</v>
      </c>
      <c r="C938">
        <v>573955</v>
      </c>
      <c r="H938">
        <v>-4494470</v>
      </c>
      <c r="I938">
        <v>0.17785451117182699</v>
      </c>
      <c r="N938">
        <v>207334</v>
      </c>
      <c r="O938">
        <v>13027502</v>
      </c>
      <c r="P938">
        <v>58.588829999795799</v>
      </c>
      <c r="S938" t="s">
        <v>95</v>
      </c>
      <c r="T938" t="s">
        <v>51</v>
      </c>
      <c r="U938" t="s">
        <v>854</v>
      </c>
      <c r="V938" t="s">
        <v>53</v>
      </c>
      <c r="W938" t="s">
        <v>53</v>
      </c>
      <c r="X938" t="s">
        <v>54</v>
      </c>
      <c r="Y938" t="s">
        <v>55</v>
      </c>
      <c r="Z938" t="s">
        <v>56</v>
      </c>
      <c r="AA938" t="s">
        <v>57</v>
      </c>
      <c r="AB938" t="s">
        <v>58</v>
      </c>
      <c r="AC938" t="s">
        <v>855</v>
      </c>
      <c r="AD938">
        <v>4.0369018477058303</v>
      </c>
      <c r="AE938">
        <v>23170</v>
      </c>
      <c r="AF938">
        <v>13004332</v>
      </c>
      <c r="AH938">
        <v>70.381320993080607</v>
      </c>
      <c r="AI938">
        <v>99.822145488828198</v>
      </c>
      <c r="AK938">
        <v>5.7396442969999999</v>
      </c>
      <c r="AM938">
        <v>7632661</v>
      </c>
      <c r="AN938">
        <v>7632661</v>
      </c>
      <c r="AO938">
        <v>11558</v>
      </c>
      <c r="AP938">
        <v>11558</v>
      </c>
      <c r="AQ938">
        <v>-5823604</v>
      </c>
      <c r="AU938">
        <v>4701804</v>
      </c>
      <c r="AV938">
        <v>130.16042962</v>
      </c>
    </row>
    <row r="939" spans="1:48" x14ac:dyDescent="0.2">
      <c r="A939" t="s">
        <v>856</v>
      </c>
      <c r="B939" t="s">
        <v>127</v>
      </c>
      <c r="C939">
        <v>19667011</v>
      </c>
      <c r="D939">
        <v>2342505</v>
      </c>
      <c r="E939">
        <v>29054794</v>
      </c>
      <c r="F939">
        <v>6179378</v>
      </c>
      <c r="G939">
        <v>27444037</v>
      </c>
      <c r="H939">
        <v>-52501284</v>
      </c>
      <c r="I939">
        <v>3.4719484262332698</v>
      </c>
      <c r="L939">
        <v>449108</v>
      </c>
      <c r="M939">
        <v>4239638</v>
      </c>
      <c r="N939">
        <v>29748625</v>
      </c>
      <c r="O939">
        <v>268118326</v>
      </c>
      <c r="P939">
        <v>23.0056057413994</v>
      </c>
      <c r="Q939">
        <v>986243</v>
      </c>
      <c r="R939">
        <v>1768515</v>
      </c>
      <c r="S939" t="s">
        <v>60</v>
      </c>
      <c r="T939" t="s">
        <v>51</v>
      </c>
      <c r="U939" t="s">
        <v>857</v>
      </c>
      <c r="V939" t="s">
        <v>53</v>
      </c>
      <c r="W939" t="s">
        <v>53</v>
      </c>
      <c r="X939" t="s">
        <v>54</v>
      </c>
      <c r="Y939" t="s">
        <v>55</v>
      </c>
      <c r="Z939" t="s">
        <v>56</v>
      </c>
      <c r="AA939" t="s">
        <v>57</v>
      </c>
      <c r="AB939" t="s">
        <v>58</v>
      </c>
      <c r="AC939" t="s">
        <v>858</v>
      </c>
      <c r="AD939">
        <v>47.332713649267802</v>
      </c>
      <c r="AE939">
        <v>9308930</v>
      </c>
      <c r="AF939">
        <v>258809396</v>
      </c>
      <c r="AG939">
        <v>209561341</v>
      </c>
      <c r="AH939">
        <v>78.160021407861507</v>
      </c>
      <c r="AI939">
        <v>96.528051573766703</v>
      </c>
      <c r="AK939">
        <v>41.3798925600058</v>
      </c>
      <c r="AL939">
        <v>5592372</v>
      </c>
      <c r="AM939">
        <v>85273132</v>
      </c>
      <c r="AN939">
        <v>61682245</v>
      </c>
      <c r="AO939">
        <v>5262351</v>
      </c>
      <c r="AP939">
        <v>5262351</v>
      </c>
      <c r="AQ939">
        <v>16444358</v>
      </c>
      <c r="AR939">
        <v>1056075</v>
      </c>
      <c r="AS939">
        <v>6160467</v>
      </c>
      <c r="AT939">
        <v>76.316064700443803</v>
      </c>
      <c r="AU939">
        <v>82249909</v>
      </c>
      <c r="AV939">
        <v>114.408393580888</v>
      </c>
    </row>
    <row r="940" spans="1:48" x14ac:dyDescent="0.2">
      <c r="A940" t="s">
        <v>856</v>
      </c>
      <c r="B940" t="s">
        <v>87</v>
      </c>
      <c r="C940">
        <v>29861878</v>
      </c>
      <c r="D940">
        <v>6221681</v>
      </c>
      <c r="E940">
        <v>13914284</v>
      </c>
      <c r="F940">
        <v>4729527</v>
      </c>
      <c r="G940">
        <v>36197645</v>
      </c>
      <c r="H940">
        <v>-55606573</v>
      </c>
      <c r="I940">
        <v>3.7654581624763099</v>
      </c>
      <c r="L940">
        <v>232471</v>
      </c>
      <c r="M940">
        <v>5301412</v>
      </c>
      <c r="N940">
        <v>33957098</v>
      </c>
      <c r="O940">
        <v>282548379</v>
      </c>
      <c r="P940">
        <v>25.030105729256402</v>
      </c>
      <c r="Q940">
        <v>1027885</v>
      </c>
      <c r="R940">
        <v>2208157</v>
      </c>
      <c r="S940" t="s">
        <v>60</v>
      </c>
      <c r="T940" t="s">
        <v>51</v>
      </c>
      <c r="U940" t="s">
        <v>857</v>
      </c>
      <c r="V940" t="s">
        <v>53</v>
      </c>
      <c r="W940" t="s">
        <v>53</v>
      </c>
      <c r="X940" t="s">
        <v>54</v>
      </c>
      <c r="Y940" t="s">
        <v>55</v>
      </c>
      <c r="Z940" t="s">
        <v>56</v>
      </c>
      <c r="AA940" t="s">
        <v>57</v>
      </c>
      <c r="AB940" t="s">
        <v>58</v>
      </c>
      <c r="AC940" t="s">
        <v>858</v>
      </c>
      <c r="AD940">
        <v>35.628171141815002</v>
      </c>
      <c r="AE940">
        <v>10639241</v>
      </c>
      <c r="AF940">
        <v>271909139</v>
      </c>
      <c r="AG940">
        <v>219140000</v>
      </c>
      <c r="AH940">
        <v>77.558399299824003</v>
      </c>
      <c r="AI940">
        <v>96.234542191445399</v>
      </c>
      <c r="AK940">
        <v>44.958236140786703</v>
      </c>
      <c r="AL940">
        <v>6808415</v>
      </c>
      <c r="AM940">
        <v>84513737</v>
      </c>
      <c r="AN940">
        <v>70722158</v>
      </c>
      <c r="AO940">
        <v>6705871</v>
      </c>
      <c r="AP940">
        <v>6705871</v>
      </c>
      <c r="AQ940">
        <v>4815383</v>
      </c>
      <c r="AR940">
        <v>5624494</v>
      </c>
      <c r="AS940">
        <v>2247766</v>
      </c>
      <c r="AT940">
        <v>75.925690350394405</v>
      </c>
      <c r="AU940">
        <v>89563671</v>
      </c>
      <c r="AV940">
        <v>118.579764102743</v>
      </c>
    </row>
    <row r="941" spans="1:48" x14ac:dyDescent="0.2">
      <c r="A941" t="s">
        <v>66</v>
      </c>
      <c r="B941" t="s">
        <v>85</v>
      </c>
      <c r="C941">
        <v>2385504</v>
      </c>
      <c r="H941">
        <v>-232916</v>
      </c>
      <c r="I941">
        <v>0.85043941472726803</v>
      </c>
      <c r="N941">
        <v>5085069</v>
      </c>
      <c r="O941">
        <v>32335284</v>
      </c>
      <c r="P941">
        <v>30.867568690598201</v>
      </c>
      <c r="S941" t="s">
        <v>67</v>
      </c>
      <c r="T941" t="s">
        <v>51</v>
      </c>
      <c r="U941" t="s">
        <v>68</v>
      </c>
      <c r="V941" t="s">
        <v>69</v>
      </c>
      <c r="W941" t="s">
        <v>70</v>
      </c>
      <c r="X941" t="s">
        <v>71</v>
      </c>
      <c r="Y941" t="s">
        <v>72</v>
      </c>
      <c r="Z941" t="s">
        <v>73</v>
      </c>
      <c r="AA941" t="s">
        <v>74</v>
      </c>
      <c r="AB941" t="s">
        <v>58</v>
      </c>
      <c r="AC941" t="s">
        <v>75</v>
      </c>
      <c r="AD941">
        <v>11.5276268662723</v>
      </c>
      <c r="AE941">
        <v>274992</v>
      </c>
      <c r="AF941">
        <v>34466026</v>
      </c>
      <c r="AH941">
        <v>79.701625629760997</v>
      </c>
      <c r="AI941">
        <v>106.58952616590599</v>
      </c>
      <c r="AK941">
        <v>53</v>
      </c>
      <c r="AN941">
        <v>9981116</v>
      </c>
      <c r="AO941">
        <v>-862252</v>
      </c>
      <c r="AT941">
        <v>55.801818203829299</v>
      </c>
      <c r="AU941">
        <v>5317985</v>
      </c>
      <c r="AV941">
        <v>56</v>
      </c>
    </row>
    <row r="942" spans="1:48" x14ac:dyDescent="0.2">
      <c r="A942" t="s">
        <v>66</v>
      </c>
      <c r="B942" t="s">
        <v>50</v>
      </c>
      <c r="C942">
        <v>2747504</v>
      </c>
      <c r="D942">
        <v>1197599</v>
      </c>
      <c r="E942">
        <v>343231</v>
      </c>
      <c r="F942">
        <v>1588204</v>
      </c>
      <c r="G942">
        <v>2002645</v>
      </c>
      <c r="H942">
        <v>-4252777</v>
      </c>
      <c r="I942">
        <v>-0.909179037958875</v>
      </c>
      <c r="L942">
        <v>0</v>
      </c>
      <c r="M942">
        <v>1274310</v>
      </c>
      <c r="N942">
        <v>6867415</v>
      </c>
      <c r="O942">
        <v>42489431</v>
      </c>
      <c r="P942">
        <v>34.08006569916175</v>
      </c>
      <c r="Q942">
        <v>619907</v>
      </c>
      <c r="R942">
        <v>1060764</v>
      </c>
      <c r="S942" t="s">
        <v>67</v>
      </c>
      <c r="T942" t="s">
        <v>51</v>
      </c>
      <c r="U942" t="s">
        <v>68</v>
      </c>
      <c r="V942" t="s">
        <v>69</v>
      </c>
      <c r="W942" t="s">
        <v>70</v>
      </c>
      <c r="X942" t="s">
        <v>71</v>
      </c>
      <c r="Y942" t="s">
        <v>72</v>
      </c>
      <c r="Z942" t="s">
        <v>73</v>
      </c>
      <c r="AA942" t="s">
        <v>74</v>
      </c>
      <c r="AB942" t="s">
        <v>58</v>
      </c>
      <c r="AC942" t="s">
        <v>75</v>
      </c>
      <c r="AD942">
        <v>-14.060216108875551</v>
      </c>
      <c r="AE942">
        <v>-386305</v>
      </c>
      <c r="AF942">
        <v>42868236</v>
      </c>
      <c r="AG942">
        <v>33407198</v>
      </c>
      <c r="AH942">
        <v>78.624724346155645</v>
      </c>
      <c r="AI942">
        <v>100.89152758953161</v>
      </c>
      <c r="AK942">
        <v>57.671358345605803</v>
      </c>
      <c r="AL942">
        <v>3111098</v>
      </c>
      <c r="AM942">
        <v>13337188</v>
      </c>
      <c r="AN942">
        <v>14480426</v>
      </c>
      <c r="AO942">
        <v>-1468097</v>
      </c>
      <c r="AP942">
        <v>-1468097</v>
      </c>
      <c r="AQ942">
        <v>-3941525</v>
      </c>
      <c r="AR942">
        <v>1531908</v>
      </c>
      <c r="AS942">
        <v>607522</v>
      </c>
      <c r="AT942">
        <v>75.796054078600193</v>
      </c>
      <c r="AU942">
        <v>11120192</v>
      </c>
      <c r="AV942">
        <v>93.385440912474195</v>
      </c>
    </row>
    <row r="943" spans="1:48" x14ac:dyDescent="0.2">
      <c r="A943" t="s">
        <v>77</v>
      </c>
      <c r="B943" t="s">
        <v>102</v>
      </c>
      <c r="C943">
        <v>106995.1</v>
      </c>
      <c r="D943">
        <v>0</v>
      </c>
      <c r="E943">
        <v>0</v>
      </c>
      <c r="F943">
        <v>54499.83</v>
      </c>
      <c r="G943">
        <v>287738.31</v>
      </c>
      <c r="H943">
        <v>528614.44999999995</v>
      </c>
      <c r="I943">
        <v>6.1547091213399199</v>
      </c>
      <c r="J943">
        <v>1755331.01</v>
      </c>
      <c r="K943">
        <v>36.079201535272503</v>
      </c>
      <c r="L943">
        <v>68151.039999999994</v>
      </c>
      <c r="M943">
        <v>313069.88</v>
      </c>
      <c r="N943">
        <v>3329789.98</v>
      </c>
      <c r="O943">
        <v>4865215.79</v>
      </c>
      <c r="P943">
        <v>57.7675053134694</v>
      </c>
      <c r="Q943">
        <v>318297.14</v>
      </c>
      <c r="R943">
        <v>507.5</v>
      </c>
      <c r="T943" t="s">
        <v>51</v>
      </c>
      <c r="U943" t="s">
        <v>78</v>
      </c>
      <c r="V943" t="s">
        <v>79</v>
      </c>
      <c r="W943" t="s">
        <v>80</v>
      </c>
      <c r="X943" t="s">
        <v>54</v>
      </c>
      <c r="Y943" t="s">
        <v>81</v>
      </c>
      <c r="Z943" t="s">
        <v>82</v>
      </c>
      <c r="AA943" t="s">
        <v>57</v>
      </c>
      <c r="AB943" t="s">
        <v>58</v>
      </c>
      <c r="AC943" t="s">
        <v>83</v>
      </c>
      <c r="AD943">
        <v>279.86317130410703</v>
      </c>
      <c r="AE943">
        <v>299439.88</v>
      </c>
      <c r="AF943">
        <v>4555134.0199999996</v>
      </c>
      <c r="AH943">
        <v>52.546414595928901</v>
      </c>
      <c r="AI943">
        <v>93.626556695854205</v>
      </c>
      <c r="AJ943">
        <v>725515.07</v>
      </c>
      <c r="AK943">
        <v>263.158973487239</v>
      </c>
      <c r="AL943">
        <v>1416387.02</v>
      </c>
      <c r="AM943">
        <v>2810513.79</v>
      </c>
      <c r="AN943">
        <v>2810513.79</v>
      </c>
      <c r="AO943">
        <v>127901.88</v>
      </c>
      <c r="AR943">
        <v>16800</v>
      </c>
      <c r="AS943">
        <v>88584.6</v>
      </c>
      <c r="AU943">
        <v>2801175.53</v>
      </c>
      <c r="AV943">
        <v>221.38167315656699</v>
      </c>
    </row>
    <row r="944" spans="1:48" x14ac:dyDescent="0.2">
      <c r="A944" t="s">
        <v>77</v>
      </c>
      <c r="B944" t="s">
        <v>76</v>
      </c>
      <c r="C944">
        <v>233248</v>
      </c>
      <c r="H944">
        <v>-835816</v>
      </c>
      <c r="I944">
        <v>7.4184661695610599</v>
      </c>
      <c r="N944">
        <v>2960383</v>
      </c>
      <c r="O944">
        <v>4640865</v>
      </c>
      <c r="P944">
        <v>56.990108525027097</v>
      </c>
      <c r="T944" t="s">
        <v>51</v>
      </c>
      <c r="U944" t="s">
        <v>78</v>
      </c>
      <c r="V944" t="s">
        <v>79</v>
      </c>
      <c r="W944" t="s">
        <v>80</v>
      </c>
      <c r="X944" t="s">
        <v>54</v>
      </c>
      <c r="Y944" t="s">
        <v>81</v>
      </c>
      <c r="Z944" t="s">
        <v>82</v>
      </c>
      <c r="AA944" t="s">
        <v>57</v>
      </c>
      <c r="AB944" t="s">
        <v>58</v>
      </c>
      <c r="AC944" t="s">
        <v>83</v>
      </c>
      <c r="AD944">
        <v>147.60298051858999</v>
      </c>
      <c r="AE944">
        <v>344281</v>
      </c>
      <c r="AF944">
        <v>4296584</v>
      </c>
      <c r="AH944">
        <v>52.149179086226397</v>
      </c>
      <c r="AI944">
        <v>92.5815338304389</v>
      </c>
      <c r="AK944">
        <v>248.043068633128</v>
      </c>
      <c r="AM944">
        <v>2644834</v>
      </c>
      <c r="AN944">
        <v>2644834</v>
      </c>
      <c r="AO944">
        <v>9664</v>
      </c>
      <c r="AP944">
        <v>9664</v>
      </c>
      <c r="AQ944">
        <v>184714</v>
      </c>
      <c r="AU944">
        <v>3796199</v>
      </c>
      <c r="AV944">
        <v>318.07399552761001</v>
      </c>
    </row>
    <row r="945" spans="1:48" x14ac:dyDescent="0.2">
      <c r="A945" t="s">
        <v>90</v>
      </c>
      <c r="B945" t="s">
        <v>87</v>
      </c>
      <c r="C945">
        <v>7452967</v>
      </c>
      <c r="D945">
        <v>411363</v>
      </c>
      <c r="E945">
        <v>0</v>
      </c>
      <c r="F945">
        <v>1234689</v>
      </c>
      <c r="G945">
        <v>953816</v>
      </c>
      <c r="H945">
        <v>-1301075</v>
      </c>
      <c r="I945">
        <v>4.96292913210638</v>
      </c>
      <c r="L945">
        <v>34500</v>
      </c>
      <c r="M945">
        <v>1451096</v>
      </c>
      <c r="N945">
        <v>3705739</v>
      </c>
      <c r="O945">
        <v>20279536</v>
      </c>
      <c r="P945">
        <v>23.385983781877499</v>
      </c>
      <c r="Q945">
        <v>398678</v>
      </c>
      <c r="R945">
        <v>0</v>
      </c>
      <c r="S945" t="s">
        <v>49</v>
      </c>
      <c r="T945" t="s">
        <v>51</v>
      </c>
      <c r="U945" t="s">
        <v>91</v>
      </c>
      <c r="V945" t="s">
        <v>92</v>
      </c>
      <c r="W945" t="s">
        <v>80</v>
      </c>
      <c r="X945" t="s">
        <v>54</v>
      </c>
      <c r="Y945" t="s">
        <v>93</v>
      </c>
      <c r="Z945" t="s">
        <v>82</v>
      </c>
      <c r="AA945" t="s">
        <v>57</v>
      </c>
      <c r="AB945" t="s">
        <v>58</v>
      </c>
      <c r="AC945" t="s">
        <v>94</v>
      </c>
      <c r="AD945">
        <v>13.504138687317401</v>
      </c>
      <c r="AE945">
        <v>1006459</v>
      </c>
      <c r="AF945">
        <v>19273077</v>
      </c>
      <c r="AG945">
        <v>14788368</v>
      </c>
      <c r="AH945">
        <v>72.922615191984704</v>
      </c>
      <c r="AI945">
        <v>95.037070867893604</v>
      </c>
      <c r="AK945">
        <v>69.219151669450596</v>
      </c>
      <c r="AL945">
        <v>157057</v>
      </c>
      <c r="AM945">
        <v>6471289</v>
      </c>
      <c r="AN945">
        <v>4742569</v>
      </c>
      <c r="AO945">
        <v>227539</v>
      </c>
      <c r="AP945">
        <v>227539</v>
      </c>
      <c r="AQ945">
        <v>175180</v>
      </c>
      <c r="AR945">
        <v>419433</v>
      </c>
      <c r="AS945">
        <v>1410657</v>
      </c>
      <c r="AT945">
        <v>83.548278905070205</v>
      </c>
      <c r="AU945">
        <v>5006814</v>
      </c>
      <c r="AV945">
        <v>93.521809724518803</v>
      </c>
    </row>
    <row r="946" spans="1:48" x14ac:dyDescent="0.2">
      <c r="A946" t="s">
        <v>90</v>
      </c>
      <c r="B946" t="s">
        <v>50</v>
      </c>
      <c r="C946">
        <v>1229556</v>
      </c>
      <c r="D946">
        <v>427704</v>
      </c>
      <c r="E946">
        <v>0</v>
      </c>
      <c r="F946">
        <v>1951625</v>
      </c>
      <c r="G946">
        <v>1548443</v>
      </c>
      <c r="H946">
        <v>-1830682</v>
      </c>
      <c r="I946">
        <v>4.9480569952864784</v>
      </c>
      <c r="L946">
        <v>45774</v>
      </c>
      <c r="M946">
        <v>1579161</v>
      </c>
      <c r="N946">
        <v>4296400</v>
      </c>
      <c r="O946">
        <v>21873879</v>
      </c>
      <c r="P946">
        <v>25.106744898790009</v>
      </c>
      <c r="Q946">
        <v>394692</v>
      </c>
      <c r="R946">
        <v>0</v>
      </c>
      <c r="S946" t="s">
        <v>49</v>
      </c>
      <c r="T946" t="s">
        <v>51</v>
      </c>
      <c r="U946" t="s">
        <v>91</v>
      </c>
      <c r="V946" t="s">
        <v>92</v>
      </c>
      <c r="W946" t="s">
        <v>80</v>
      </c>
      <c r="X946" t="s">
        <v>54</v>
      </c>
      <c r="Y946" t="s">
        <v>93</v>
      </c>
      <c r="Z946" t="s">
        <v>82</v>
      </c>
      <c r="AA946" t="s">
        <v>57</v>
      </c>
      <c r="AB946" t="s">
        <v>58</v>
      </c>
      <c r="AC946" t="s">
        <v>94</v>
      </c>
      <c r="AD946">
        <v>88.026246872854912</v>
      </c>
      <c r="AE946">
        <v>1082332</v>
      </c>
      <c r="AF946">
        <v>20791548</v>
      </c>
      <c r="AG946">
        <v>15650116</v>
      </c>
      <c r="AH946">
        <v>71.547053908454004</v>
      </c>
      <c r="AI946">
        <v>95.051947576376378</v>
      </c>
      <c r="AK946">
        <v>74.390997726576202</v>
      </c>
      <c r="AL946">
        <v>296668</v>
      </c>
      <c r="AM946">
        <v>6719782</v>
      </c>
      <c r="AN946">
        <v>5491819</v>
      </c>
      <c r="AO946">
        <v>207564</v>
      </c>
      <c r="AP946">
        <v>207564</v>
      </c>
      <c r="AQ946">
        <v>1109282</v>
      </c>
      <c r="AR946">
        <v>373637</v>
      </c>
      <c r="AS946">
        <v>102078</v>
      </c>
      <c r="AT946">
        <v>84.490534367726696</v>
      </c>
      <c r="AU946">
        <v>6127082</v>
      </c>
      <c r="AV946">
        <v>106.08875875908799</v>
      </c>
    </row>
    <row r="947" spans="1:48" x14ac:dyDescent="0.2">
      <c r="A947" t="s">
        <v>96</v>
      </c>
      <c r="B947" t="s">
        <v>84</v>
      </c>
      <c r="C947">
        <v>53945917.75</v>
      </c>
      <c r="D947">
        <v>0</v>
      </c>
      <c r="E947">
        <v>0</v>
      </c>
      <c r="F947">
        <v>6910651.1100000003</v>
      </c>
      <c r="G947">
        <v>12455993.6</v>
      </c>
      <c r="I947">
        <v>2.6576069912520999</v>
      </c>
      <c r="J947">
        <v>68431459.219999999</v>
      </c>
      <c r="K947">
        <v>12.295500507820099</v>
      </c>
      <c r="L947">
        <v>4697995.54</v>
      </c>
      <c r="M947">
        <v>9989670.7300000004</v>
      </c>
      <c r="N947">
        <v>564844764.29999995</v>
      </c>
      <c r="O947">
        <v>556556922.39999998</v>
      </c>
      <c r="P947">
        <v>14.1702682521518</v>
      </c>
      <c r="Q947">
        <v>3653226.55</v>
      </c>
      <c r="R947">
        <v>995092.79</v>
      </c>
      <c r="S947" t="s">
        <v>84</v>
      </c>
      <c r="T947" t="s">
        <v>51</v>
      </c>
      <c r="U947" t="s">
        <v>97</v>
      </c>
      <c r="V947" t="s">
        <v>98</v>
      </c>
      <c r="W947" t="s">
        <v>80</v>
      </c>
      <c r="X947" t="s">
        <v>54</v>
      </c>
      <c r="Y947" t="s">
        <v>99</v>
      </c>
      <c r="Z947" t="s">
        <v>82</v>
      </c>
      <c r="AA947" t="s">
        <v>57</v>
      </c>
      <c r="AB947" t="s">
        <v>58</v>
      </c>
      <c r="AC947" t="s">
        <v>100</v>
      </c>
      <c r="AD947">
        <v>27.4183780662439</v>
      </c>
      <c r="AE947">
        <v>14791095.68</v>
      </c>
      <c r="AF947">
        <v>541730371.99000001</v>
      </c>
      <c r="AH947">
        <v>83.140822975414594</v>
      </c>
      <c r="AI947">
        <v>97.336022639685297</v>
      </c>
      <c r="AJ947">
        <v>23142864.800000001</v>
      </c>
      <c r="AK947">
        <v>375.36037420429801</v>
      </c>
      <c r="AL947">
        <v>13344900.23</v>
      </c>
      <c r="AM947">
        <v>78865608.880000204</v>
      </c>
      <c r="AN947">
        <v>78865608.880000204</v>
      </c>
      <c r="AO947">
        <v>5062326.8999999501</v>
      </c>
      <c r="AR947">
        <v>4717392.72</v>
      </c>
      <c r="AS947">
        <v>6010808.2800000003</v>
      </c>
      <c r="AT947">
        <v>82.928380521897907</v>
      </c>
      <c r="AU947">
        <v>604850036.98000002</v>
      </c>
      <c r="AV947">
        <v>401.94536723671001</v>
      </c>
    </row>
    <row r="948" spans="1:48" x14ac:dyDescent="0.2">
      <c r="A948" t="s">
        <v>96</v>
      </c>
      <c r="B948" t="s">
        <v>95</v>
      </c>
      <c r="C948">
        <v>98004220</v>
      </c>
      <c r="D948">
        <v>12638975</v>
      </c>
      <c r="E948">
        <v>39704966</v>
      </c>
      <c r="F948">
        <v>22560978</v>
      </c>
      <c r="G948">
        <v>41123170</v>
      </c>
      <c r="H948">
        <v>-154148045</v>
      </c>
      <c r="I948">
        <v>3.2765322344528802</v>
      </c>
      <c r="L948">
        <v>952061</v>
      </c>
      <c r="M948">
        <v>9032702</v>
      </c>
      <c r="N948">
        <v>45258397</v>
      </c>
      <c r="O948">
        <v>634890534</v>
      </c>
      <c r="P948">
        <v>20.090965949100099</v>
      </c>
      <c r="Q948">
        <v>3369709</v>
      </c>
      <c r="R948">
        <v>2685107</v>
      </c>
      <c r="S948" t="s">
        <v>84</v>
      </c>
      <c r="T948" t="s">
        <v>51</v>
      </c>
      <c r="U948" t="s">
        <v>97</v>
      </c>
      <c r="V948" t="s">
        <v>98</v>
      </c>
      <c r="W948" t="s">
        <v>80</v>
      </c>
      <c r="X948" t="s">
        <v>54</v>
      </c>
      <c r="Y948" t="s">
        <v>99</v>
      </c>
      <c r="Z948" t="s">
        <v>82</v>
      </c>
      <c r="AA948" t="s">
        <v>57</v>
      </c>
      <c r="AB948" t="s">
        <v>58</v>
      </c>
      <c r="AC948" t="s">
        <v>100</v>
      </c>
      <c r="AD948">
        <v>21.226017614343501</v>
      </c>
      <c r="AE948">
        <v>20802393</v>
      </c>
      <c r="AF948">
        <v>614088151</v>
      </c>
      <c r="AG948">
        <v>500350155</v>
      </c>
      <c r="AH948">
        <v>78.808885659019793</v>
      </c>
      <c r="AI948">
        <v>96.723469340621804</v>
      </c>
      <c r="AK948">
        <v>26.532058782550902</v>
      </c>
      <c r="AL948">
        <v>21960110</v>
      </c>
      <c r="AM948">
        <v>169100885</v>
      </c>
      <c r="AN948">
        <v>127555641</v>
      </c>
      <c r="AO948">
        <v>7922741</v>
      </c>
      <c r="AP948">
        <v>7697878</v>
      </c>
      <c r="AQ948">
        <v>7520574</v>
      </c>
      <c r="AR948">
        <v>4167352</v>
      </c>
      <c r="AS948">
        <v>10905755</v>
      </c>
      <c r="AT948">
        <v>82.371122748488801</v>
      </c>
      <c r="AU948">
        <v>199406442</v>
      </c>
      <c r="AV948">
        <v>116.89904617619</v>
      </c>
    </row>
    <row r="949" spans="1:48" x14ac:dyDescent="0.2">
      <c r="A949" t="s">
        <v>96</v>
      </c>
      <c r="B949" t="s">
        <v>87</v>
      </c>
      <c r="C949">
        <v>126687654</v>
      </c>
      <c r="D949">
        <v>19354404</v>
      </c>
      <c r="E949">
        <v>63203018</v>
      </c>
      <c r="F949">
        <v>13358950</v>
      </c>
      <c r="G949">
        <v>52620220</v>
      </c>
      <c r="H949">
        <v>-154830591</v>
      </c>
      <c r="I949">
        <v>2.8288349259700101</v>
      </c>
      <c r="L949">
        <v>753310</v>
      </c>
      <c r="M949">
        <v>13774817</v>
      </c>
      <c r="N949">
        <v>90316312</v>
      </c>
      <c r="O949">
        <v>709758610</v>
      </c>
      <c r="P949">
        <v>33.125979072640199</v>
      </c>
      <c r="Q949">
        <v>2573012</v>
      </c>
      <c r="R949">
        <v>4867600</v>
      </c>
      <c r="S949" t="s">
        <v>84</v>
      </c>
      <c r="T949" t="s">
        <v>51</v>
      </c>
      <c r="U949" t="s">
        <v>97</v>
      </c>
      <c r="V949" t="s">
        <v>98</v>
      </c>
      <c r="W949" t="s">
        <v>80</v>
      </c>
      <c r="X949" t="s">
        <v>54</v>
      </c>
      <c r="Y949" t="s">
        <v>99</v>
      </c>
      <c r="Z949" t="s">
        <v>82</v>
      </c>
      <c r="AA949" t="s">
        <v>57</v>
      </c>
      <c r="AB949" t="s">
        <v>58</v>
      </c>
      <c r="AC949" t="s">
        <v>100</v>
      </c>
      <c r="AD949">
        <v>17.929875787265001</v>
      </c>
      <c r="AE949">
        <v>22714939</v>
      </c>
      <c r="AF949">
        <v>687043670</v>
      </c>
      <c r="AG949">
        <v>552954697</v>
      </c>
      <c r="AH949">
        <v>68.862943429113599</v>
      </c>
      <c r="AI949">
        <v>96.799624589999993</v>
      </c>
      <c r="AK949">
        <v>47.324316837094202</v>
      </c>
      <c r="AL949">
        <v>25732238</v>
      </c>
      <c r="AM949">
        <v>220337764</v>
      </c>
      <c r="AN949">
        <v>172774535</v>
      </c>
      <c r="AO949">
        <v>-1599019</v>
      </c>
      <c r="AP949">
        <v>-1712255</v>
      </c>
      <c r="AQ949">
        <v>17787354</v>
      </c>
      <c r="AR949">
        <v>15544187</v>
      </c>
      <c r="AS949">
        <v>8556008</v>
      </c>
      <c r="AT949">
        <v>80.170997533992605</v>
      </c>
      <c r="AU949">
        <v>245146903</v>
      </c>
      <c r="AV949">
        <v>128.45309393506199</v>
      </c>
    </row>
    <row r="950" spans="1:48" x14ac:dyDescent="0.2">
      <c r="A950" t="s">
        <v>101</v>
      </c>
      <c r="B950" t="s">
        <v>63</v>
      </c>
      <c r="C950">
        <v>14012410.33</v>
      </c>
      <c r="D950">
        <v>0</v>
      </c>
      <c r="E950">
        <v>0</v>
      </c>
      <c r="F950">
        <v>8113120.8499999996</v>
      </c>
      <c r="G950">
        <v>1124638.93</v>
      </c>
      <c r="I950">
        <v>-0.65691671713580202</v>
      </c>
      <c r="J950">
        <v>32757244.600000001</v>
      </c>
      <c r="K950">
        <v>53.471446531853402</v>
      </c>
      <c r="L950">
        <v>6682036.8399999999</v>
      </c>
      <c r="M950">
        <v>1823615.27</v>
      </c>
      <c r="N950">
        <v>13061955.6</v>
      </c>
      <c r="O950">
        <v>61261190.270000003</v>
      </c>
      <c r="P950">
        <v>48.081730978747402</v>
      </c>
      <c r="Q950">
        <v>1963170.25</v>
      </c>
      <c r="R950">
        <v>81099.3</v>
      </c>
      <c r="S950" t="s">
        <v>102</v>
      </c>
      <c r="T950" t="s">
        <v>103</v>
      </c>
      <c r="U950" t="s">
        <v>104</v>
      </c>
      <c r="V950" t="s">
        <v>105</v>
      </c>
      <c r="W950" t="s">
        <v>105</v>
      </c>
      <c r="X950" t="s">
        <v>106</v>
      </c>
      <c r="Y950" t="s">
        <v>107</v>
      </c>
      <c r="Z950" t="s">
        <v>108</v>
      </c>
      <c r="AA950" t="s">
        <v>109</v>
      </c>
      <c r="AB950" t="s">
        <v>58</v>
      </c>
      <c r="AC950" t="s">
        <v>110</v>
      </c>
      <c r="AF950">
        <v>61007978.539999999</v>
      </c>
      <c r="AH950">
        <v>41.101672476531199</v>
      </c>
      <c r="AI950">
        <v>99.586668608814193</v>
      </c>
      <c r="AJ950">
        <v>567013.32999999798</v>
      </c>
      <c r="AK950">
        <v>77.076869755927603</v>
      </c>
      <c r="AL950">
        <v>5940281.6500000004</v>
      </c>
      <c r="AM950">
        <v>29455440.699999999</v>
      </c>
      <c r="AN950">
        <v>29455440.699999999</v>
      </c>
      <c r="AR950">
        <v>351443.19</v>
      </c>
      <c r="AS950">
        <v>1828619.79</v>
      </c>
      <c r="AU950">
        <v>16726357.199999999</v>
      </c>
      <c r="AV950">
        <v>98.700018196013403</v>
      </c>
    </row>
    <row r="951" spans="1:48" x14ac:dyDescent="0.2">
      <c r="A951" t="s">
        <v>101</v>
      </c>
      <c r="B951" t="s">
        <v>49</v>
      </c>
      <c r="C951">
        <v>5840267.1600000001</v>
      </c>
      <c r="D951">
        <v>908630.91</v>
      </c>
      <c r="E951">
        <v>0</v>
      </c>
      <c r="F951">
        <v>6333268.1900000004</v>
      </c>
      <c r="G951">
        <v>2405834.29</v>
      </c>
      <c r="H951">
        <v>-8260327.3700000001</v>
      </c>
      <c r="I951">
        <v>2.610449579</v>
      </c>
      <c r="J951">
        <v>26398350.800000001</v>
      </c>
      <c r="K951">
        <v>12.463666570000001</v>
      </c>
      <c r="L951">
        <v>1979131.95</v>
      </c>
      <c r="M951">
        <v>4027767.63</v>
      </c>
      <c r="N951">
        <v>12254664.869999999</v>
      </c>
      <c r="O951">
        <v>211802447.19999999</v>
      </c>
      <c r="P951">
        <v>15.21322732</v>
      </c>
      <c r="Q951">
        <v>2582779.7999999998</v>
      </c>
      <c r="R951">
        <v>57851.87</v>
      </c>
      <c r="S951" t="s">
        <v>102</v>
      </c>
      <c r="T951" t="s">
        <v>103</v>
      </c>
      <c r="U951" t="s">
        <v>104</v>
      </c>
      <c r="V951" t="s">
        <v>105</v>
      </c>
      <c r="W951" t="s">
        <v>105</v>
      </c>
      <c r="X951" t="s">
        <v>106</v>
      </c>
      <c r="Y951" t="s">
        <v>107</v>
      </c>
      <c r="Z951" t="s">
        <v>108</v>
      </c>
      <c r="AA951" t="s">
        <v>109</v>
      </c>
      <c r="AB951" t="s">
        <v>58</v>
      </c>
      <c r="AC951" t="s">
        <v>110</v>
      </c>
      <c r="AD951">
        <v>94.670259740000006</v>
      </c>
      <c r="AE951">
        <v>5528996.0899999999</v>
      </c>
      <c r="AF951">
        <v>206075123.19999999</v>
      </c>
      <c r="AH951">
        <v>82.744146229999998</v>
      </c>
      <c r="AI951">
        <v>97.295912279999996</v>
      </c>
      <c r="AJ951">
        <v>6249997.04</v>
      </c>
      <c r="AK951">
        <v>21.408112169999999</v>
      </c>
      <c r="AL951">
        <v>6579155.9199999999</v>
      </c>
      <c r="AM951">
        <v>32221987.760000002</v>
      </c>
      <c r="AN951">
        <v>32221987.760000002</v>
      </c>
      <c r="AO951">
        <v>2251630.34</v>
      </c>
      <c r="AR951">
        <v>1774872.62</v>
      </c>
      <c r="AS951">
        <v>4777698.2</v>
      </c>
      <c r="AT951">
        <v>86.471169185051806</v>
      </c>
      <c r="AU951">
        <v>20514992.239999998</v>
      </c>
      <c r="AV951">
        <v>35.838373359999999</v>
      </c>
    </row>
    <row r="952" spans="1:48" x14ac:dyDescent="0.2">
      <c r="A952" t="s">
        <v>101</v>
      </c>
      <c r="B952" t="s">
        <v>85</v>
      </c>
      <c r="C952">
        <v>7664787</v>
      </c>
      <c r="D952">
        <v>859282.11</v>
      </c>
      <c r="E952">
        <v>0</v>
      </c>
      <c r="F952">
        <v>5139859.1399999997</v>
      </c>
      <c r="G952">
        <v>3052524.26</v>
      </c>
      <c r="H952">
        <v>-8759668</v>
      </c>
      <c r="I952">
        <v>2.06564126168767</v>
      </c>
      <c r="J952">
        <v>25805014.920000002</v>
      </c>
      <c r="K952">
        <v>12.174382769999999</v>
      </c>
      <c r="L952">
        <v>2074158.75</v>
      </c>
      <c r="M952">
        <v>4033928.03</v>
      </c>
      <c r="N952">
        <v>11702788</v>
      </c>
      <c r="O952">
        <v>211961587</v>
      </c>
      <c r="P952">
        <v>14.930456715253801</v>
      </c>
      <c r="Q952">
        <v>2579058.0299999998</v>
      </c>
      <c r="R952">
        <v>70827.61</v>
      </c>
      <c r="S952" t="s">
        <v>102</v>
      </c>
      <c r="T952" t="s">
        <v>103</v>
      </c>
      <c r="U952" t="s">
        <v>104</v>
      </c>
      <c r="V952" t="s">
        <v>105</v>
      </c>
      <c r="W952" t="s">
        <v>105</v>
      </c>
      <c r="X952" t="s">
        <v>106</v>
      </c>
      <c r="Y952" t="s">
        <v>107</v>
      </c>
      <c r="Z952" t="s">
        <v>108</v>
      </c>
      <c r="AA952" t="s">
        <v>109</v>
      </c>
      <c r="AB952" t="s">
        <v>58</v>
      </c>
      <c r="AC952" t="s">
        <v>110</v>
      </c>
      <c r="AD952">
        <v>57.123126839663001</v>
      </c>
      <c r="AE952">
        <v>4378366</v>
      </c>
      <c r="AF952">
        <v>204269568</v>
      </c>
      <c r="AH952">
        <v>83.372189509035906</v>
      </c>
      <c r="AI952">
        <v>96.371031605835299</v>
      </c>
      <c r="AJ952">
        <v>6905337.3700000001</v>
      </c>
      <c r="AK952">
        <v>21</v>
      </c>
      <c r="AL952">
        <v>6846208.7999999998</v>
      </c>
      <c r="AM952">
        <v>31646833.219999999</v>
      </c>
      <c r="AN952">
        <v>31646833</v>
      </c>
      <c r="AO952">
        <v>1976087</v>
      </c>
      <c r="AR952">
        <v>1488445.49</v>
      </c>
      <c r="AS952">
        <v>4403936.08</v>
      </c>
      <c r="AT952">
        <v>85.904011312734696</v>
      </c>
      <c r="AU952">
        <v>20462456</v>
      </c>
      <c r="AV952">
        <v>36</v>
      </c>
    </row>
    <row r="953" spans="1:48" x14ac:dyDescent="0.2">
      <c r="A953" t="s">
        <v>101</v>
      </c>
      <c r="B953" t="s">
        <v>86</v>
      </c>
      <c r="C953">
        <v>9010960</v>
      </c>
      <c r="H953">
        <v>-6702253</v>
      </c>
      <c r="I953">
        <v>1.8482053401391101</v>
      </c>
      <c r="N953">
        <v>11202575</v>
      </c>
      <c r="O953">
        <v>215867897</v>
      </c>
      <c r="P953">
        <v>13.805767515305901</v>
      </c>
      <c r="S953" t="s">
        <v>102</v>
      </c>
      <c r="T953" t="s">
        <v>103</v>
      </c>
      <c r="U953" t="s">
        <v>104</v>
      </c>
      <c r="V953" t="s">
        <v>105</v>
      </c>
      <c r="W953" t="s">
        <v>105</v>
      </c>
      <c r="X953" t="s">
        <v>106</v>
      </c>
      <c r="Y953" t="s">
        <v>107</v>
      </c>
      <c r="Z953" t="s">
        <v>108</v>
      </c>
      <c r="AA953" t="s">
        <v>109</v>
      </c>
      <c r="AB953" t="s">
        <v>58</v>
      </c>
      <c r="AC953" t="s">
        <v>110</v>
      </c>
      <c r="AD953">
        <v>44.275881815034097</v>
      </c>
      <c r="AE953">
        <v>3989682</v>
      </c>
      <c r="AF953">
        <v>211877548</v>
      </c>
      <c r="AH953">
        <v>84.996057102460199</v>
      </c>
      <c r="AI953">
        <v>98.151485674592905</v>
      </c>
      <c r="AK953">
        <v>19.034234812000001</v>
      </c>
      <c r="AM953">
        <v>29802220</v>
      </c>
      <c r="AN953">
        <v>29802220</v>
      </c>
      <c r="AO953">
        <v>1235003</v>
      </c>
      <c r="AP953">
        <v>1235003</v>
      </c>
      <c r="AQ953">
        <v>-2556981</v>
      </c>
      <c r="AT953">
        <v>84.9008762822492</v>
      </c>
      <c r="AU953">
        <v>17904828</v>
      </c>
      <c r="AV953">
        <v>30.421996765999999</v>
      </c>
    </row>
    <row r="954" spans="1:48" x14ac:dyDescent="0.2">
      <c r="A954" t="s">
        <v>101</v>
      </c>
      <c r="B954" t="s">
        <v>127</v>
      </c>
      <c r="C954">
        <v>27249853</v>
      </c>
      <c r="D954">
        <v>2100059</v>
      </c>
      <c r="E954">
        <v>724873</v>
      </c>
      <c r="F954">
        <v>5049954</v>
      </c>
      <c r="G954">
        <v>9480389</v>
      </c>
      <c r="H954">
        <v>-4600048</v>
      </c>
      <c r="I954">
        <v>5.4888576834588898</v>
      </c>
      <c r="L954">
        <v>1450684</v>
      </c>
      <c r="M954">
        <v>4375968</v>
      </c>
      <c r="N954">
        <v>28209382</v>
      </c>
      <c r="O954">
        <v>235267459</v>
      </c>
      <c r="P954">
        <v>15.0328647873057</v>
      </c>
      <c r="Q954">
        <v>872768</v>
      </c>
      <c r="R954">
        <v>307862</v>
      </c>
      <c r="S954" t="s">
        <v>102</v>
      </c>
      <c r="T954" t="s">
        <v>103</v>
      </c>
      <c r="U954" t="s">
        <v>104</v>
      </c>
      <c r="V954" t="s">
        <v>105</v>
      </c>
      <c r="W954" t="s">
        <v>105</v>
      </c>
      <c r="X954" t="s">
        <v>106</v>
      </c>
      <c r="Y954" t="s">
        <v>107</v>
      </c>
      <c r="Z954" t="s">
        <v>108</v>
      </c>
      <c r="AA954" t="s">
        <v>109</v>
      </c>
      <c r="AB954" t="s">
        <v>58</v>
      </c>
      <c r="AC954" t="s">
        <v>110</v>
      </c>
      <c r="AD954">
        <v>47.389231787782499</v>
      </c>
      <c r="AE954">
        <v>12913496</v>
      </c>
      <c r="AF954">
        <v>222353964</v>
      </c>
      <c r="AG954">
        <v>190611842</v>
      </c>
      <c r="AH954">
        <v>81.019212265985303</v>
      </c>
      <c r="AI954">
        <v>94.511142741589197</v>
      </c>
      <c r="AK954">
        <v>45.672122670140503</v>
      </c>
      <c r="AL954">
        <v>15194573</v>
      </c>
      <c r="AM954">
        <v>50662779</v>
      </c>
      <c r="AN954">
        <v>35367439</v>
      </c>
      <c r="AO954">
        <v>9071360</v>
      </c>
      <c r="AP954">
        <v>9071360</v>
      </c>
      <c r="AQ954">
        <v>1630899</v>
      </c>
      <c r="AR954">
        <v>4950150</v>
      </c>
      <c r="AS954">
        <v>6155499</v>
      </c>
      <c r="AT954">
        <v>83.459203635357596</v>
      </c>
      <c r="AU954">
        <v>32809430</v>
      </c>
      <c r="AV954">
        <v>53.119785172797698</v>
      </c>
    </row>
    <row r="955" spans="1:48" x14ac:dyDescent="0.2">
      <c r="A955" t="s">
        <v>111</v>
      </c>
      <c r="B955" t="s">
        <v>95</v>
      </c>
      <c r="C955">
        <v>2825771</v>
      </c>
      <c r="D955">
        <v>0</v>
      </c>
      <c r="E955">
        <v>529164</v>
      </c>
      <c r="F955">
        <v>1108624</v>
      </c>
      <c r="G955">
        <v>1626701</v>
      </c>
      <c r="H955">
        <v>-1711597</v>
      </c>
      <c r="I955">
        <v>9.1886471819374496</v>
      </c>
      <c r="L955">
        <v>341404</v>
      </c>
      <c r="M955">
        <v>449725</v>
      </c>
      <c r="N955">
        <v>4839671</v>
      </c>
      <c r="O955">
        <v>16306753</v>
      </c>
      <c r="P955">
        <v>25.5389530950766</v>
      </c>
      <c r="Q955">
        <v>244470</v>
      </c>
      <c r="R955">
        <v>0</v>
      </c>
      <c r="S955" t="s">
        <v>84</v>
      </c>
      <c r="T955" t="s">
        <v>103</v>
      </c>
      <c r="U955" t="s">
        <v>112</v>
      </c>
      <c r="V955" t="s">
        <v>105</v>
      </c>
      <c r="W955" t="s">
        <v>105</v>
      </c>
      <c r="X955" t="s">
        <v>106</v>
      </c>
      <c r="Y955" t="s">
        <v>107</v>
      </c>
      <c r="Z955" t="s">
        <v>108</v>
      </c>
      <c r="AA955" t="s">
        <v>109</v>
      </c>
      <c r="AB955" t="s">
        <v>58</v>
      </c>
      <c r="AC955" t="s">
        <v>113</v>
      </c>
      <c r="AD955">
        <v>53.025174368340501</v>
      </c>
      <c r="AE955">
        <v>1498370</v>
      </c>
      <c r="AF955">
        <v>14802542</v>
      </c>
      <c r="AG955">
        <v>11088934</v>
      </c>
      <c r="AH955">
        <v>68.002097045316106</v>
      </c>
      <c r="AI955">
        <v>90.775533302062001</v>
      </c>
      <c r="AK955">
        <v>117.701510997233</v>
      </c>
      <c r="AL955">
        <v>23463</v>
      </c>
      <c r="AM955">
        <v>6720340</v>
      </c>
      <c r="AN955">
        <v>4164574</v>
      </c>
      <c r="AO955">
        <v>552624</v>
      </c>
      <c r="AP955">
        <v>552624</v>
      </c>
      <c r="AQ955">
        <v>1449681</v>
      </c>
      <c r="AR955">
        <v>66782</v>
      </c>
      <c r="AS955">
        <v>2330007</v>
      </c>
      <c r="AT955">
        <v>83.328008566670505</v>
      </c>
      <c r="AU955">
        <v>6551268</v>
      </c>
      <c r="AV955">
        <v>159.32780194104501</v>
      </c>
    </row>
    <row r="956" spans="1:48" x14ac:dyDescent="0.2">
      <c r="A956" t="s">
        <v>111</v>
      </c>
      <c r="B956" t="s">
        <v>127</v>
      </c>
      <c r="C956">
        <v>2585474</v>
      </c>
      <c r="D956">
        <v>937159</v>
      </c>
      <c r="E956">
        <v>0</v>
      </c>
      <c r="F956">
        <v>3813869</v>
      </c>
      <c r="G956">
        <v>551059</v>
      </c>
      <c r="H956">
        <v>-3180728</v>
      </c>
      <c r="I956">
        <v>8.2966722309889001</v>
      </c>
      <c r="L956">
        <v>449390</v>
      </c>
      <c r="M956">
        <v>203415</v>
      </c>
      <c r="N956">
        <v>6812433</v>
      </c>
      <c r="O956">
        <v>17700868</v>
      </c>
      <c r="P956">
        <v>29.643263821864601</v>
      </c>
      <c r="Q956">
        <v>304556</v>
      </c>
      <c r="R956">
        <v>0</v>
      </c>
      <c r="S956" t="s">
        <v>84</v>
      </c>
      <c r="T956" t="s">
        <v>103</v>
      </c>
      <c r="U956" t="s">
        <v>112</v>
      </c>
      <c r="V956" t="s">
        <v>105</v>
      </c>
      <c r="W956" t="s">
        <v>105</v>
      </c>
      <c r="X956" t="s">
        <v>106</v>
      </c>
      <c r="Y956" t="s">
        <v>107</v>
      </c>
      <c r="Z956" t="s">
        <v>108</v>
      </c>
      <c r="AA956" t="s">
        <v>109</v>
      </c>
      <c r="AB956" t="s">
        <v>58</v>
      </c>
      <c r="AC956" t="s">
        <v>113</v>
      </c>
      <c r="AD956">
        <v>56.801306066121697</v>
      </c>
      <c r="AE956">
        <v>1468583</v>
      </c>
      <c r="AF956">
        <v>16232284</v>
      </c>
      <c r="AG956">
        <v>12223254</v>
      </c>
      <c r="AH956">
        <v>69.054545799674898</v>
      </c>
      <c r="AI956">
        <v>91.703322119570601</v>
      </c>
      <c r="AK956">
        <v>151.08630923411599</v>
      </c>
      <c r="AL956">
        <v>345089</v>
      </c>
      <c r="AM956">
        <v>8160602</v>
      </c>
      <c r="AN956">
        <v>5247115</v>
      </c>
      <c r="AO956">
        <v>641414</v>
      </c>
      <c r="AP956">
        <v>641414</v>
      </c>
      <c r="AQ956">
        <v>1965505</v>
      </c>
      <c r="AR956">
        <v>376772</v>
      </c>
      <c r="AS956">
        <v>1179293</v>
      </c>
      <c r="AT956">
        <v>83.565835308895601</v>
      </c>
      <c r="AU956">
        <v>9993161</v>
      </c>
      <c r="AV956">
        <v>221.62857426595099</v>
      </c>
    </row>
    <row r="957" spans="1:48" x14ac:dyDescent="0.2">
      <c r="A957" t="s">
        <v>111</v>
      </c>
      <c r="B957" t="s">
        <v>88</v>
      </c>
      <c r="C957">
        <v>2437619</v>
      </c>
      <c r="D957">
        <v>943451</v>
      </c>
      <c r="E957">
        <v>0</v>
      </c>
      <c r="F957">
        <v>2849408</v>
      </c>
      <c r="G957">
        <v>985500</v>
      </c>
      <c r="H957">
        <v>-2847864</v>
      </c>
      <c r="I957">
        <v>-9.7946196825117617</v>
      </c>
      <c r="L957">
        <v>813865</v>
      </c>
      <c r="M957">
        <v>228000</v>
      </c>
      <c r="N957">
        <v>918344</v>
      </c>
      <c r="O957">
        <v>19056013</v>
      </c>
      <c r="P957">
        <v>32.552512427442203</v>
      </c>
      <c r="Q957">
        <v>300000</v>
      </c>
      <c r="R957">
        <v>0</v>
      </c>
      <c r="S957" t="s">
        <v>84</v>
      </c>
      <c r="T957" t="s">
        <v>103</v>
      </c>
      <c r="U957" t="s">
        <v>112</v>
      </c>
      <c r="V957" t="s">
        <v>105</v>
      </c>
      <c r="W957" t="s">
        <v>105</v>
      </c>
      <c r="X957" t="s">
        <v>106</v>
      </c>
      <c r="Y957" t="s">
        <v>107</v>
      </c>
      <c r="Z957" t="s">
        <v>108</v>
      </c>
      <c r="AA957" t="s">
        <v>109</v>
      </c>
      <c r="AB957" t="s">
        <v>89</v>
      </c>
      <c r="AC957" t="s">
        <v>113</v>
      </c>
      <c r="AD957">
        <v>-76.569143906410304</v>
      </c>
      <c r="AE957">
        <v>-1866464</v>
      </c>
      <c r="AF957">
        <v>20922477</v>
      </c>
      <c r="AG957">
        <v>14483498</v>
      </c>
      <c r="AH957">
        <v>76.004870483663083</v>
      </c>
      <c r="AI957">
        <v>109.79461968251179</v>
      </c>
      <c r="AK957">
        <v>15.801371893012499</v>
      </c>
      <c r="AL957">
        <v>242000</v>
      </c>
      <c r="AM957">
        <v>6693598</v>
      </c>
      <c r="AN957">
        <v>6203211</v>
      </c>
      <c r="AO957">
        <v>-2366464</v>
      </c>
      <c r="AP957">
        <v>-2366464</v>
      </c>
      <c r="AQ957">
        <v>-3823217</v>
      </c>
      <c r="AR957">
        <v>30298</v>
      </c>
      <c r="AS957">
        <v>301076</v>
      </c>
      <c r="AU957">
        <v>3766208</v>
      </c>
      <c r="AV957">
        <v>64.802789841757303</v>
      </c>
    </row>
    <row r="958" spans="1:48" x14ac:dyDescent="0.2">
      <c r="A958" t="s">
        <v>115</v>
      </c>
      <c r="B958" t="s">
        <v>76</v>
      </c>
      <c r="C958">
        <v>503202</v>
      </c>
      <c r="H958">
        <v>-3044608</v>
      </c>
      <c r="I958">
        <v>3.8460102820016999</v>
      </c>
      <c r="N958">
        <v>564450</v>
      </c>
      <c r="O958">
        <v>3670297</v>
      </c>
      <c r="P958">
        <v>99.209873206446204</v>
      </c>
      <c r="T958" t="s">
        <v>103</v>
      </c>
      <c r="U958" t="s">
        <v>116</v>
      </c>
      <c r="V958" t="s">
        <v>105</v>
      </c>
      <c r="W958" t="s">
        <v>105</v>
      </c>
      <c r="X958" t="s">
        <v>106</v>
      </c>
      <c r="Y958" t="s">
        <v>107</v>
      </c>
      <c r="Z958" t="s">
        <v>108</v>
      </c>
      <c r="AA958" t="s">
        <v>109</v>
      </c>
      <c r="AB958" t="s">
        <v>58</v>
      </c>
      <c r="AC958" t="s">
        <v>117</v>
      </c>
      <c r="AD958">
        <v>28.052352733097202</v>
      </c>
      <c r="AE958">
        <v>141160</v>
      </c>
      <c r="AF958">
        <v>3529135</v>
      </c>
      <c r="AH958">
        <v>41.875466753780401</v>
      </c>
      <c r="AI958">
        <v>96.153935226495307</v>
      </c>
      <c r="AK958">
        <v>57.5784151073847</v>
      </c>
      <c r="AM958">
        <v>3641297</v>
      </c>
      <c r="AN958">
        <v>3641297</v>
      </c>
      <c r="AO958">
        <v>70622</v>
      </c>
      <c r="AP958">
        <v>70622</v>
      </c>
      <c r="AQ958">
        <v>366532</v>
      </c>
      <c r="AU958">
        <v>3609058</v>
      </c>
      <c r="AV958">
        <v>368.15278531424798</v>
      </c>
    </row>
    <row r="959" spans="1:48" x14ac:dyDescent="0.2">
      <c r="A959" t="s">
        <v>115</v>
      </c>
      <c r="B959" t="s">
        <v>86</v>
      </c>
      <c r="C959">
        <v>971147</v>
      </c>
      <c r="H959">
        <v>-3135695</v>
      </c>
      <c r="I959">
        <v>10.8028329602631</v>
      </c>
      <c r="N959">
        <v>567269</v>
      </c>
      <c r="O959">
        <v>6319185</v>
      </c>
      <c r="P959">
        <v>90.137857967443594</v>
      </c>
      <c r="T959" t="s">
        <v>103</v>
      </c>
      <c r="U959" t="s">
        <v>116</v>
      </c>
      <c r="V959" t="s">
        <v>105</v>
      </c>
      <c r="W959" t="s">
        <v>105</v>
      </c>
      <c r="X959" t="s">
        <v>106</v>
      </c>
      <c r="Y959" t="s">
        <v>107</v>
      </c>
      <c r="Z959" t="s">
        <v>108</v>
      </c>
      <c r="AA959" t="s">
        <v>109</v>
      </c>
      <c r="AB959" t="s">
        <v>58</v>
      </c>
      <c r="AC959" t="s">
        <v>117</v>
      </c>
      <c r="AD959">
        <v>70.293271770391101</v>
      </c>
      <c r="AE959">
        <v>682651</v>
      </c>
      <c r="AF959">
        <v>5636534</v>
      </c>
      <c r="AH959">
        <v>50.186883276878298</v>
      </c>
      <c r="AI959">
        <v>89.197167039736897</v>
      </c>
      <c r="AK959">
        <v>36.230924891000001</v>
      </c>
      <c r="AM959">
        <v>5695978</v>
      </c>
      <c r="AN959">
        <v>5695978</v>
      </c>
      <c r="AO959">
        <v>712410</v>
      </c>
      <c r="AP959">
        <v>712410</v>
      </c>
      <c r="AQ959">
        <v>-202103</v>
      </c>
      <c r="AU959">
        <v>3702964</v>
      </c>
      <c r="AV959">
        <v>236.50474564999999</v>
      </c>
    </row>
    <row r="960" spans="1:48" x14ac:dyDescent="0.2">
      <c r="A960" t="s">
        <v>115</v>
      </c>
      <c r="B960" t="s">
        <v>95</v>
      </c>
      <c r="C960">
        <v>2369779</v>
      </c>
      <c r="E960">
        <v>629703</v>
      </c>
      <c r="F960">
        <v>2454974</v>
      </c>
      <c r="G960">
        <v>2062077</v>
      </c>
      <c r="H960">
        <v>-2191998</v>
      </c>
      <c r="I960">
        <v>17.172972130440499</v>
      </c>
      <c r="M960">
        <v>0</v>
      </c>
      <c r="N960">
        <v>1528840</v>
      </c>
      <c r="O960">
        <v>10354882</v>
      </c>
      <c r="P960">
        <v>92.648211732398295</v>
      </c>
      <c r="R960">
        <v>38885</v>
      </c>
      <c r="T960" t="s">
        <v>103</v>
      </c>
      <c r="U960" t="s">
        <v>116</v>
      </c>
      <c r="V960" t="s">
        <v>105</v>
      </c>
      <c r="W960" t="s">
        <v>105</v>
      </c>
      <c r="X960" t="s">
        <v>106</v>
      </c>
      <c r="Y960" t="s">
        <v>107</v>
      </c>
      <c r="Z960" t="s">
        <v>108</v>
      </c>
      <c r="AA960" t="s">
        <v>109</v>
      </c>
      <c r="AB960" t="s">
        <v>58</v>
      </c>
      <c r="AC960" t="s">
        <v>117</v>
      </c>
      <c r="AD960">
        <v>75.038263061660999</v>
      </c>
      <c r="AE960">
        <v>1778241</v>
      </c>
      <c r="AF960">
        <v>8576641</v>
      </c>
      <c r="AG960">
        <v>5762181</v>
      </c>
      <c r="AH960">
        <v>55.646998198530902</v>
      </c>
      <c r="AI960">
        <v>82.827027869559501</v>
      </c>
      <c r="AK960">
        <v>64.172255781721503</v>
      </c>
      <c r="AL960">
        <v>51024</v>
      </c>
      <c r="AM960">
        <v>9889407</v>
      </c>
      <c r="AN960">
        <v>9593613</v>
      </c>
      <c r="AO960">
        <v>1122086</v>
      </c>
      <c r="AP960">
        <v>1122086</v>
      </c>
      <c r="AQ960">
        <v>-229141</v>
      </c>
      <c r="AR960">
        <v>420262</v>
      </c>
      <c r="AS960">
        <v>4232482</v>
      </c>
      <c r="AU960">
        <v>3720838</v>
      </c>
      <c r="AV960">
        <v>156.18022020509</v>
      </c>
    </row>
    <row r="961" spans="1:48" x14ac:dyDescent="0.2">
      <c r="A961" t="s">
        <v>115</v>
      </c>
      <c r="B961" t="s">
        <v>127</v>
      </c>
      <c r="C961">
        <v>1100247</v>
      </c>
      <c r="D961">
        <v>0</v>
      </c>
      <c r="E961">
        <v>0</v>
      </c>
      <c r="F961">
        <v>0</v>
      </c>
      <c r="G961">
        <v>14174113</v>
      </c>
      <c r="H961">
        <v>-7933679</v>
      </c>
      <c r="I961">
        <v>-0.48138880340457402</v>
      </c>
      <c r="L961">
        <v>1210126</v>
      </c>
      <c r="M961">
        <v>0</v>
      </c>
      <c r="N961">
        <v>1386747</v>
      </c>
      <c r="O961">
        <v>14271624</v>
      </c>
      <c r="P961">
        <v>93.483201351156694</v>
      </c>
      <c r="Q961">
        <v>0</v>
      </c>
      <c r="R961">
        <v>0</v>
      </c>
      <c r="T961" t="s">
        <v>103</v>
      </c>
      <c r="U961" t="s">
        <v>116</v>
      </c>
      <c r="V961" t="s">
        <v>105</v>
      </c>
      <c r="W961" t="s">
        <v>105</v>
      </c>
      <c r="X961" t="s">
        <v>106</v>
      </c>
      <c r="Y961" t="s">
        <v>107</v>
      </c>
      <c r="Z961" t="s">
        <v>108</v>
      </c>
      <c r="AA961" t="s">
        <v>109</v>
      </c>
      <c r="AB961" t="s">
        <v>58</v>
      </c>
      <c r="AC961" t="s">
        <v>117</v>
      </c>
      <c r="AD961">
        <v>-6.2442342492185796</v>
      </c>
      <c r="AE961">
        <v>-68702</v>
      </c>
      <c r="AF961">
        <v>14340326</v>
      </c>
      <c r="AG961">
        <v>10340414</v>
      </c>
      <c r="AH961">
        <v>72.454361185524505</v>
      </c>
      <c r="AI961">
        <v>100.481388803405</v>
      </c>
      <c r="AK961">
        <v>34.812940793675097</v>
      </c>
      <c r="AL961">
        <v>0</v>
      </c>
      <c r="AM961">
        <v>15384239</v>
      </c>
      <c r="AN961">
        <v>13341571</v>
      </c>
      <c r="AO961">
        <v>10281</v>
      </c>
      <c r="AP961">
        <v>10281</v>
      </c>
      <c r="AQ961">
        <v>1658753</v>
      </c>
      <c r="AR961">
        <v>0</v>
      </c>
      <c r="AS961">
        <v>0</v>
      </c>
      <c r="AU961">
        <v>9320426</v>
      </c>
      <c r="AV961">
        <v>233.98027074140401</v>
      </c>
    </row>
    <row r="962" spans="1:48" x14ac:dyDescent="0.2">
      <c r="A962" t="s">
        <v>118</v>
      </c>
      <c r="B962" t="s">
        <v>49</v>
      </c>
      <c r="C962">
        <v>4995150.8899999997</v>
      </c>
      <c r="D962">
        <v>603954.53</v>
      </c>
      <c r="E962">
        <v>0</v>
      </c>
      <c r="F962">
        <v>750991.55</v>
      </c>
      <c r="G962">
        <v>4898183.05</v>
      </c>
      <c r="H962">
        <v>-1915598.11</v>
      </c>
      <c r="I962">
        <v>1.8373689520000001</v>
      </c>
      <c r="J962">
        <v>9832117.4399999995</v>
      </c>
      <c r="K962">
        <v>14.47854195</v>
      </c>
      <c r="L962">
        <v>724109.47</v>
      </c>
      <c r="M962">
        <v>942798.42</v>
      </c>
      <c r="N962">
        <v>4545071.2300000004</v>
      </c>
      <c r="O962">
        <v>67908201.5</v>
      </c>
      <c r="P962">
        <v>16.517146749999998</v>
      </c>
      <c r="Q962">
        <v>422172.03</v>
      </c>
      <c r="S962" t="s">
        <v>67</v>
      </c>
      <c r="T962" t="s">
        <v>103</v>
      </c>
      <c r="U962" t="s">
        <v>119</v>
      </c>
      <c r="V962" t="s">
        <v>120</v>
      </c>
      <c r="W962" t="s">
        <v>121</v>
      </c>
      <c r="X962" t="s">
        <v>122</v>
      </c>
      <c r="Y962" t="s">
        <v>123</v>
      </c>
      <c r="Z962" t="s">
        <v>124</v>
      </c>
      <c r="AA962" t="s">
        <v>125</v>
      </c>
      <c r="AB962" t="s">
        <v>58</v>
      </c>
      <c r="AC962" t="s">
        <v>126</v>
      </c>
      <c r="AD962">
        <v>24.9787091</v>
      </c>
      <c r="AE962">
        <v>1247724.21</v>
      </c>
      <c r="AF962">
        <v>66660477.289999999</v>
      </c>
      <c r="AH962">
        <v>82.116244350000002</v>
      </c>
      <c r="AI962">
        <v>98.162631050000002</v>
      </c>
      <c r="AJ962">
        <v>2198301.17</v>
      </c>
      <c r="AK962">
        <v>24.545663480000002</v>
      </c>
      <c r="AL962">
        <v>700181.47</v>
      </c>
      <c r="AM962">
        <v>11216497.300000001</v>
      </c>
      <c r="AN962">
        <v>11216497.300000001</v>
      </c>
      <c r="AO962">
        <v>319166.89</v>
      </c>
      <c r="AR962">
        <v>1259050.07</v>
      </c>
      <c r="AS962">
        <v>570715.74</v>
      </c>
      <c r="AT962">
        <v>81.726346184859196</v>
      </c>
      <c r="AU962">
        <v>6460669.3399999999</v>
      </c>
      <c r="AV962">
        <v>34.890853730000003</v>
      </c>
    </row>
    <row r="963" spans="1:48" x14ac:dyDescent="0.2">
      <c r="A963" t="s">
        <v>118</v>
      </c>
      <c r="B963" t="s">
        <v>85</v>
      </c>
      <c r="C963">
        <v>2763515</v>
      </c>
      <c r="D963">
        <v>540684.27</v>
      </c>
      <c r="E963">
        <v>0</v>
      </c>
      <c r="F963">
        <v>816670.38</v>
      </c>
      <c r="G963">
        <v>3587187.78</v>
      </c>
      <c r="H963">
        <v>-2145100</v>
      </c>
      <c r="I963">
        <v>2.3736450126805901</v>
      </c>
      <c r="J963">
        <v>8904973.25</v>
      </c>
      <c r="K963">
        <v>13.13420034</v>
      </c>
      <c r="L963">
        <v>1232037.19</v>
      </c>
      <c r="M963">
        <v>1006352.07</v>
      </c>
      <c r="N963">
        <v>5057343</v>
      </c>
      <c r="O963">
        <v>67800450</v>
      </c>
      <c r="P963">
        <v>15.8310129210057</v>
      </c>
      <c r="Q963">
        <v>279973.82</v>
      </c>
      <c r="S963" t="s">
        <v>67</v>
      </c>
      <c r="T963" t="s">
        <v>103</v>
      </c>
      <c r="U963" t="s">
        <v>119</v>
      </c>
      <c r="V963" t="s">
        <v>120</v>
      </c>
      <c r="W963" t="s">
        <v>121</v>
      </c>
      <c r="X963" t="s">
        <v>122</v>
      </c>
      <c r="Y963" t="s">
        <v>123</v>
      </c>
      <c r="Z963" t="s">
        <v>124</v>
      </c>
      <c r="AA963" t="s">
        <v>125</v>
      </c>
      <c r="AB963" t="s">
        <v>58</v>
      </c>
      <c r="AC963" t="s">
        <v>126</v>
      </c>
      <c r="AD963">
        <v>58.235327110581999</v>
      </c>
      <c r="AE963">
        <v>1609342</v>
      </c>
      <c r="AF963">
        <v>65886242</v>
      </c>
      <c r="AH963">
        <v>82.512012825873597</v>
      </c>
      <c r="AI963">
        <v>97.176703104477895</v>
      </c>
      <c r="AJ963">
        <v>2820382.02</v>
      </c>
      <c r="AK963">
        <v>28</v>
      </c>
      <c r="AL963">
        <v>698403.37</v>
      </c>
      <c r="AM963">
        <v>11289189.68</v>
      </c>
      <c r="AN963">
        <v>10733498</v>
      </c>
      <c r="AO963">
        <v>455723</v>
      </c>
      <c r="AR963">
        <v>1286637.55</v>
      </c>
      <c r="AS963">
        <v>1406137</v>
      </c>
      <c r="AT963">
        <v>82.788806325745597</v>
      </c>
      <c r="AU963">
        <v>7202443</v>
      </c>
      <c r="AV963">
        <v>39</v>
      </c>
    </row>
    <row r="964" spans="1:48" x14ac:dyDescent="0.2">
      <c r="A964" t="s">
        <v>118</v>
      </c>
      <c r="B964" t="s">
        <v>76</v>
      </c>
      <c r="C964">
        <v>1979307</v>
      </c>
      <c r="H964">
        <v>-4817413</v>
      </c>
      <c r="I964">
        <v>1.7653117678572301</v>
      </c>
      <c r="N964">
        <v>5348498</v>
      </c>
      <c r="O964">
        <v>67351106</v>
      </c>
      <c r="P964">
        <v>15.6306163702791</v>
      </c>
      <c r="S964" t="s">
        <v>67</v>
      </c>
      <c r="T964" t="s">
        <v>103</v>
      </c>
      <c r="U964" t="s">
        <v>119</v>
      </c>
      <c r="V964" t="s">
        <v>120</v>
      </c>
      <c r="W964" t="s">
        <v>121</v>
      </c>
      <c r="X964" t="s">
        <v>122</v>
      </c>
      <c r="Y964" t="s">
        <v>123</v>
      </c>
      <c r="Z964" t="s">
        <v>124</v>
      </c>
      <c r="AA964" t="s">
        <v>125</v>
      </c>
      <c r="AB964" t="s">
        <v>58</v>
      </c>
      <c r="AC964" t="s">
        <v>126</v>
      </c>
      <c r="AD964">
        <v>60.069357608496297</v>
      </c>
      <c r="AE964">
        <v>1188957</v>
      </c>
      <c r="AF964">
        <v>66162148</v>
      </c>
      <c r="AH964">
        <v>83.211640206769601</v>
      </c>
      <c r="AI964">
        <v>98.234686747386206</v>
      </c>
      <c r="AK964">
        <v>29.102127699965202</v>
      </c>
      <c r="AM964">
        <v>10527393</v>
      </c>
      <c r="AN964">
        <v>10527393</v>
      </c>
      <c r="AO964">
        <v>148476</v>
      </c>
      <c r="AP964">
        <v>148476</v>
      </c>
      <c r="AQ964">
        <v>2995350</v>
      </c>
      <c r="AT964">
        <v>83.046053693647806</v>
      </c>
      <c r="AU964">
        <v>10165911</v>
      </c>
      <c r="AV964">
        <v>55.314527575495298</v>
      </c>
    </row>
    <row r="965" spans="1:48" x14ac:dyDescent="0.2">
      <c r="A965" t="s">
        <v>118</v>
      </c>
      <c r="B965" t="s">
        <v>88</v>
      </c>
      <c r="C965">
        <v>18302640</v>
      </c>
      <c r="D965">
        <v>1406885</v>
      </c>
      <c r="E965">
        <v>2163406</v>
      </c>
      <c r="F965">
        <v>7033312</v>
      </c>
      <c r="G965">
        <v>7662822</v>
      </c>
      <c r="H965">
        <v>-4724288</v>
      </c>
      <c r="I965">
        <v>-2.3096111776787538</v>
      </c>
      <c r="L965">
        <v>2750698</v>
      </c>
      <c r="M965">
        <v>1356227</v>
      </c>
      <c r="N965">
        <v>9291402</v>
      </c>
      <c r="O965">
        <v>99158119</v>
      </c>
      <c r="P965">
        <v>30.493790427791399</v>
      </c>
      <c r="Q965">
        <v>251031</v>
      </c>
      <c r="R965">
        <v>0</v>
      </c>
      <c r="S965" t="s">
        <v>67</v>
      </c>
      <c r="T965" t="s">
        <v>103</v>
      </c>
      <c r="U965" t="s">
        <v>119</v>
      </c>
      <c r="V965" t="s">
        <v>120</v>
      </c>
      <c r="W965" t="s">
        <v>121</v>
      </c>
      <c r="X965" t="s">
        <v>122</v>
      </c>
      <c r="Y965" t="s">
        <v>123</v>
      </c>
      <c r="Z965" t="s">
        <v>124</v>
      </c>
      <c r="AA965" t="s">
        <v>125</v>
      </c>
      <c r="AB965" t="s">
        <v>89</v>
      </c>
      <c r="AC965" t="s">
        <v>126</v>
      </c>
      <c r="AD965">
        <v>-12.51276864976856</v>
      </c>
      <c r="AE965">
        <v>-2290167</v>
      </c>
      <c r="AF965">
        <v>101448286</v>
      </c>
      <c r="AG965">
        <v>80074709</v>
      </c>
      <c r="AH965">
        <v>80.754566350739267</v>
      </c>
      <c r="AI965">
        <v>102.3096111776788</v>
      </c>
      <c r="AK965">
        <v>32.9715252163058</v>
      </c>
      <c r="AL965">
        <v>1228333</v>
      </c>
      <c r="AM965">
        <v>31941164</v>
      </c>
      <c r="AN965">
        <v>30237069</v>
      </c>
      <c r="AO965">
        <v>-3806864</v>
      </c>
      <c r="AP965">
        <v>-3806864</v>
      </c>
      <c r="AQ965">
        <v>-18904112</v>
      </c>
      <c r="AR965">
        <v>2557666</v>
      </c>
      <c r="AS965">
        <v>5530784</v>
      </c>
      <c r="AU965">
        <v>14015690</v>
      </c>
      <c r="AV965">
        <v>49.736162126977703</v>
      </c>
    </row>
    <row r="966" spans="1:48" x14ac:dyDescent="0.2">
      <c r="A966" t="s">
        <v>128</v>
      </c>
      <c r="B966" t="s">
        <v>62</v>
      </c>
      <c r="N966">
        <v>3012391</v>
      </c>
      <c r="S966" t="s">
        <v>49</v>
      </c>
      <c r="T966" t="s">
        <v>51</v>
      </c>
      <c r="U966" t="s">
        <v>129</v>
      </c>
      <c r="V966" t="s">
        <v>130</v>
      </c>
      <c r="W966" t="s">
        <v>131</v>
      </c>
      <c r="X966" t="s">
        <v>132</v>
      </c>
      <c r="Y966" t="s">
        <v>133</v>
      </c>
      <c r="Z966" t="s">
        <v>134</v>
      </c>
      <c r="AA966" t="s">
        <v>135</v>
      </c>
      <c r="AB966" t="s">
        <v>58</v>
      </c>
      <c r="AC966" t="s">
        <v>136</v>
      </c>
      <c r="AE966">
        <v>494000</v>
      </c>
      <c r="AF966">
        <v>6812068</v>
      </c>
      <c r="AK966">
        <v>159</v>
      </c>
      <c r="AO966">
        <v>372812</v>
      </c>
      <c r="AU966">
        <v>3141280</v>
      </c>
      <c r="AV966">
        <v>166.00839999999999</v>
      </c>
    </row>
    <row r="967" spans="1:48" x14ac:dyDescent="0.2">
      <c r="A967" t="s">
        <v>137</v>
      </c>
      <c r="B967" t="s">
        <v>114</v>
      </c>
      <c r="C967">
        <v>12627974</v>
      </c>
      <c r="D967">
        <v>808721</v>
      </c>
      <c r="E967">
        <v>1030848</v>
      </c>
      <c r="F967">
        <v>6050768</v>
      </c>
      <c r="G967">
        <v>8980619</v>
      </c>
      <c r="H967">
        <v>8526362</v>
      </c>
      <c r="I967">
        <v>7.4551928850506002</v>
      </c>
      <c r="L967">
        <v>0</v>
      </c>
      <c r="M967">
        <v>4351433</v>
      </c>
      <c r="N967">
        <v>66518532</v>
      </c>
      <c r="O967">
        <v>235361449</v>
      </c>
      <c r="P967">
        <v>15.260268473279201</v>
      </c>
      <c r="Q967">
        <v>1147813</v>
      </c>
      <c r="R967">
        <v>1121759</v>
      </c>
      <c r="S967" t="s">
        <v>63</v>
      </c>
      <c r="T967" t="s">
        <v>51</v>
      </c>
      <c r="U967" t="s">
        <v>138</v>
      </c>
      <c r="V967" t="s">
        <v>139</v>
      </c>
      <c r="W967" t="s">
        <v>139</v>
      </c>
      <c r="X967" t="s">
        <v>140</v>
      </c>
      <c r="Y967" t="s">
        <v>141</v>
      </c>
      <c r="Z967" t="s">
        <v>142</v>
      </c>
      <c r="AA967" t="s">
        <v>143</v>
      </c>
      <c r="AB967" t="s">
        <v>58</v>
      </c>
      <c r="AC967" t="s">
        <v>144</v>
      </c>
      <c r="AD967">
        <v>138.950634519837</v>
      </c>
      <c r="AE967">
        <v>17546650</v>
      </c>
      <c r="AF967">
        <v>216880060</v>
      </c>
      <c r="AG967">
        <v>188688657</v>
      </c>
      <c r="AH967">
        <v>80.1697379930729</v>
      </c>
      <c r="AI967">
        <v>92.1476566878206</v>
      </c>
      <c r="AK967">
        <v>110.414353076073</v>
      </c>
      <c r="AL967">
        <v>7082938</v>
      </c>
      <c r="AM967">
        <v>37082929</v>
      </c>
      <c r="AN967">
        <v>35916789</v>
      </c>
      <c r="AO967">
        <v>13135726</v>
      </c>
      <c r="AP967">
        <v>13135726</v>
      </c>
      <c r="AQ967">
        <v>5349472</v>
      </c>
      <c r="AR967">
        <v>1285326</v>
      </c>
      <c r="AS967">
        <v>5222704</v>
      </c>
      <c r="AT967">
        <v>85.651767697397901</v>
      </c>
      <c r="AU967">
        <v>57992170</v>
      </c>
      <c r="AV967">
        <v>96.261413797100602</v>
      </c>
    </row>
    <row r="968" spans="1:48" x14ac:dyDescent="0.2">
      <c r="A968" t="s">
        <v>145</v>
      </c>
      <c r="B968" t="s">
        <v>102</v>
      </c>
      <c r="C968">
        <v>3169006.88</v>
      </c>
      <c r="D968">
        <v>0</v>
      </c>
      <c r="E968">
        <v>0</v>
      </c>
      <c r="F968">
        <v>87832.960000000006</v>
      </c>
      <c r="G968">
        <v>90813.42</v>
      </c>
      <c r="I968">
        <v>11.363461840568201</v>
      </c>
      <c r="J968">
        <v>2199322.12</v>
      </c>
      <c r="K968">
        <v>40.948083468740698</v>
      </c>
      <c r="L968">
        <v>413671.94</v>
      </c>
      <c r="N968">
        <v>1753783.98</v>
      </c>
      <c r="O968">
        <v>5371001.3600000003</v>
      </c>
      <c r="P968">
        <v>39.900313672607197</v>
      </c>
      <c r="Q968">
        <v>38662</v>
      </c>
      <c r="R968">
        <v>13336.11</v>
      </c>
      <c r="S968" t="s">
        <v>87</v>
      </c>
      <c r="T968" t="s">
        <v>51</v>
      </c>
      <c r="U968" t="s">
        <v>146</v>
      </c>
      <c r="V968" t="s">
        <v>147</v>
      </c>
      <c r="W968" t="s">
        <v>147</v>
      </c>
      <c r="X968" t="s">
        <v>140</v>
      </c>
      <c r="Y968" t="s">
        <v>148</v>
      </c>
      <c r="Z968" t="s">
        <v>149</v>
      </c>
      <c r="AA968" t="s">
        <v>143</v>
      </c>
      <c r="AB968" t="s">
        <v>58</v>
      </c>
      <c r="AC968" t="s">
        <v>150</v>
      </c>
      <c r="AD968">
        <v>19.259399335857601</v>
      </c>
      <c r="AE968">
        <v>610331.68999999994</v>
      </c>
      <c r="AF968">
        <v>4745649.03</v>
      </c>
      <c r="AH968">
        <v>38.947688704364801</v>
      </c>
      <c r="AI968">
        <v>88.356876342328803</v>
      </c>
      <c r="AJ968">
        <v>860797.19</v>
      </c>
      <c r="AK968">
        <v>133.04022880933499</v>
      </c>
      <c r="AL968">
        <v>25552.2</v>
      </c>
      <c r="AM968">
        <v>2143046.39</v>
      </c>
      <c r="AN968">
        <v>2143046.39</v>
      </c>
      <c r="AO968">
        <v>206519.2</v>
      </c>
      <c r="AS968">
        <v>4227.25</v>
      </c>
      <c r="AU968">
        <v>1791418.31</v>
      </c>
      <c r="AV968">
        <v>135.89512994390199</v>
      </c>
    </row>
    <row r="969" spans="1:48" x14ac:dyDescent="0.2">
      <c r="A969" t="s">
        <v>145</v>
      </c>
      <c r="B969" t="s">
        <v>85</v>
      </c>
      <c r="C969">
        <v>3139572</v>
      </c>
      <c r="D969">
        <v>223554.81</v>
      </c>
      <c r="E969">
        <v>285954.53999999998</v>
      </c>
      <c r="F969">
        <v>74550.37</v>
      </c>
      <c r="G969">
        <v>293187.51</v>
      </c>
      <c r="H969">
        <v>1288839</v>
      </c>
      <c r="J969">
        <v>2539999.94</v>
      </c>
      <c r="K969">
        <v>52.048743510000001</v>
      </c>
      <c r="L969">
        <v>558876.69999999995</v>
      </c>
      <c r="N969">
        <v>2319779</v>
      </c>
      <c r="O969">
        <v>4880041</v>
      </c>
      <c r="P969">
        <v>52.6541477827748</v>
      </c>
      <c r="Q969">
        <v>35143.4</v>
      </c>
      <c r="R969">
        <v>103901.68</v>
      </c>
      <c r="S969" t="s">
        <v>87</v>
      </c>
      <c r="T969" t="s">
        <v>51</v>
      </c>
      <c r="U969" t="s">
        <v>146</v>
      </c>
      <c r="V969" t="s">
        <v>147</v>
      </c>
      <c r="W969" t="s">
        <v>147</v>
      </c>
      <c r="X969" t="s">
        <v>140</v>
      </c>
      <c r="Y969" t="s">
        <v>148</v>
      </c>
      <c r="Z969" t="s">
        <v>149</v>
      </c>
      <c r="AA969" t="s">
        <v>143</v>
      </c>
      <c r="AB969" t="s">
        <v>58</v>
      </c>
      <c r="AC969" t="s">
        <v>150</v>
      </c>
      <c r="AF969">
        <v>4949656</v>
      </c>
      <c r="AH969">
        <v>43.0312778109856</v>
      </c>
      <c r="AI969">
        <v>101.426524900098</v>
      </c>
      <c r="AJ969">
        <v>267291.71999999997</v>
      </c>
      <c r="AK969">
        <v>169</v>
      </c>
      <c r="AL969">
        <v>163566.23000000001</v>
      </c>
      <c r="AM969">
        <v>2513159.84</v>
      </c>
      <c r="AN969">
        <v>2569544</v>
      </c>
      <c r="AR969">
        <v>279537.53999999998</v>
      </c>
      <c r="AS969">
        <v>201306.79</v>
      </c>
      <c r="AU969">
        <v>1030940</v>
      </c>
      <c r="AV969">
        <v>75</v>
      </c>
    </row>
    <row r="970" spans="1:48" x14ac:dyDescent="0.2">
      <c r="A970" t="s">
        <v>145</v>
      </c>
      <c r="B970" t="s">
        <v>76</v>
      </c>
      <c r="C970">
        <v>2695756</v>
      </c>
      <c r="H970">
        <v>131635</v>
      </c>
      <c r="I970">
        <v>16.372061148505001</v>
      </c>
      <c r="N970">
        <v>1914541</v>
      </c>
      <c r="O970">
        <v>5442815</v>
      </c>
      <c r="P970">
        <v>40.228613318659598</v>
      </c>
      <c r="S970" t="s">
        <v>87</v>
      </c>
      <c r="T970" t="s">
        <v>51</v>
      </c>
      <c r="U970" t="s">
        <v>146</v>
      </c>
      <c r="V970" t="s">
        <v>147</v>
      </c>
      <c r="W970" t="s">
        <v>147</v>
      </c>
      <c r="X970" t="s">
        <v>140</v>
      </c>
      <c r="Y970" t="s">
        <v>148</v>
      </c>
      <c r="Z970" t="s">
        <v>149</v>
      </c>
      <c r="AA970" t="s">
        <v>143</v>
      </c>
      <c r="AB970" t="s">
        <v>58</v>
      </c>
      <c r="AC970" t="s">
        <v>150</v>
      </c>
      <c r="AD970">
        <v>33.055699400000002</v>
      </c>
      <c r="AE970">
        <v>891101</v>
      </c>
      <c r="AF970">
        <v>4543705</v>
      </c>
      <c r="AH970">
        <v>34.984378487969899</v>
      </c>
      <c r="AI970">
        <v>83.480790730531893</v>
      </c>
      <c r="AK970">
        <v>151.69003269358399</v>
      </c>
      <c r="AM970">
        <v>2189569</v>
      </c>
      <c r="AN970">
        <v>2189569</v>
      </c>
      <c r="AO970">
        <v>306375</v>
      </c>
      <c r="AP970">
        <v>306375</v>
      </c>
      <c r="AQ970">
        <v>143058</v>
      </c>
      <c r="AU970">
        <v>1782906</v>
      </c>
      <c r="AV970">
        <v>141.260526376602</v>
      </c>
    </row>
    <row r="971" spans="1:48" x14ac:dyDescent="0.2">
      <c r="A971" t="s">
        <v>151</v>
      </c>
      <c r="B971" t="s">
        <v>63</v>
      </c>
      <c r="C971">
        <v>9283780.6300000008</v>
      </c>
      <c r="D971">
        <v>0</v>
      </c>
      <c r="E971">
        <v>0</v>
      </c>
      <c r="F971">
        <v>2188275.61</v>
      </c>
      <c r="G971">
        <v>3283545.72</v>
      </c>
      <c r="I971">
        <v>2.9409278907158098</v>
      </c>
      <c r="J971">
        <v>25000472.699999999</v>
      </c>
      <c r="K971">
        <v>13.5994098484272</v>
      </c>
      <c r="L971">
        <v>7288366.4199999999</v>
      </c>
      <c r="M971">
        <v>2982150.14</v>
      </c>
      <c r="N971">
        <v>26500279.969999999</v>
      </c>
      <c r="O971">
        <v>183834982.38999999</v>
      </c>
      <c r="P971">
        <v>15.496720150663601</v>
      </c>
      <c r="Q971">
        <v>721860.17</v>
      </c>
      <c r="R971">
        <v>117923.23</v>
      </c>
      <c r="S971" t="s">
        <v>63</v>
      </c>
      <c r="T971" t="s">
        <v>51</v>
      </c>
      <c r="U971" t="s">
        <v>152</v>
      </c>
      <c r="V971" t="s">
        <v>147</v>
      </c>
      <c r="W971" t="s">
        <v>147</v>
      </c>
      <c r="X971" t="s">
        <v>140</v>
      </c>
      <c r="Y971" t="s">
        <v>148</v>
      </c>
      <c r="Z971" t="s">
        <v>149</v>
      </c>
      <c r="AA971" t="s">
        <v>143</v>
      </c>
      <c r="AB971" t="s">
        <v>58</v>
      </c>
      <c r="AC971" t="s">
        <v>153</v>
      </c>
      <c r="AD971">
        <v>58.235480624449103</v>
      </c>
      <c r="AE971">
        <v>5406454.2700000098</v>
      </c>
      <c r="AF971">
        <v>178438247.75</v>
      </c>
      <c r="AH971">
        <v>81.960021553654002</v>
      </c>
      <c r="AI971">
        <v>97.064359258592603</v>
      </c>
      <c r="AJ971">
        <v>8153963.1700000102</v>
      </c>
      <c r="AK971">
        <v>53.464438871682503</v>
      </c>
      <c r="AL971">
        <v>3451848.75</v>
      </c>
      <c r="AM971">
        <v>28488392.760000002</v>
      </c>
      <c r="AN971">
        <v>28488392.760000002</v>
      </c>
      <c r="AO971">
        <v>5026912.4100000104</v>
      </c>
      <c r="AR971">
        <v>1211668.72</v>
      </c>
      <c r="AS971">
        <v>1545141.72</v>
      </c>
      <c r="AU971">
        <v>27539612.260000002</v>
      </c>
      <c r="AV971">
        <v>55.561296631259999</v>
      </c>
    </row>
    <row r="972" spans="1:48" x14ac:dyDescent="0.2">
      <c r="A972" t="s">
        <v>151</v>
      </c>
      <c r="B972" t="s">
        <v>102</v>
      </c>
      <c r="C972">
        <v>7968642.21</v>
      </c>
      <c r="D972">
        <v>0</v>
      </c>
      <c r="E972">
        <v>0</v>
      </c>
      <c r="F972">
        <v>3351695.26</v>
      </c>
      <c r="G972">
        <v>3738051.52</v>
      </c>
      <c r="H972">
        <v>2074687.6499999801</v>
      </c>
      <c r="I972">
        <v>2.7128226436196501</v>
      </c>
      <c r="J972">
        <v>28196192.940000001</v>
      </c>
      <c r="K972">
        <v>14.722984690789101</v>
      </c>
      <c r="L972">
        <v>9877948.5099999998</v>
      </c>
      <c r="M972">
        <v>3004675.04</v>
      </c>
      <c r="N972">
        <v>26020977.68</v>
      </c>
      <c r="O972">
        <v>191511392.09999999</v>
      </c>
      <c r="P972">
        <v>18.205729229827899</v>
      </c>
      <c r="Q972">
        <v>767734.93</v>
      </c>
      <c r="R972">
        <v>112258.77</v>
      </c>
      <c r="S972" t="s">
        <v>63</v>
      </c>
      <c r="T972" t="s">
        <v>51</v>
      </c>
      <c r="U972" t="s">
        <v>152</v>
      </c>
      <c r="V972" t="s">
        <v>147</v>
      </c>
      <c r="W972" t="s">
        <v>147</v>
      </c>
      <c r="X972" t="s">
        <v>140</v>
      </c>
      <c r="Y972" t="s">
        <v>148</v>
      </c>
      <c r="Z972" t="s">
        <v>149</v>
      </c>
      <c r="AA972" t="s">
        <v>143</v>
      </c>
      <c r="AB972" t="s">
        <v>58</v>
      </c>
      <c r="AC972" t="s">
        <v>153</v>
      </c>
      <c r="AD972">
        <v>65.197611752228795</v>
      </c>
      <c r="AE972">
        <v>5195364.4100000197</v>
      </c>
      <c r="AF972">
        <v>186213226.38999999</v>
      </c>
      <c r="AH972">
        <v>81.026811856170497</v>
      </c>
      <c r="AI972">
        <v>97.233498408682905</v>
      </c>
      <c r="AJ972">
        <v>6173923.6600000197</v>
      </c>
      <c r="AK972">
        <v>50.305513450375699</v>
      </c>
      <c r="AL972">
        <v>2691740.53</v>
      </c>
      <c r="AM972">
        <v>34866045.490000002</v>
      </c>
      <c r="AN972">
        <v>34866045.490000002</v>
      </c>
      <c r="AO972">
        <v>2959418.6800000202</v>
      </c>
      <c r="AR972">
        <v>1075033.28</v>
      </c>
      <c r="AS972">
        <v>2035711.31</v>
      </c>
      <c r="AT972">
        <v>83.6928395925747</v>
      </c>
      <c r="AU972">
        <v>23946290.030000001</v>
      </c>
      <c r="AV972">
        <v>46.294587006108401</v>
      </c>
    </row>
    <row r="973" spans="1:48" x14ac:dyDescent="0.2">
      <c r="A973" t="s">
        <v>151</v>
      </c>
      <c r="B973" t="s">
        <v>62</v>
      </c>
      <c r="H973">
        <v>7377166.3799999999</v>
      </c>
      <c r="N973">
        <v>25355402.809999999</v>
      </c>
      <c r="S973" t="s">
        <v>63</v>
      </c>
      <c r="T973" t="s">
        <v>51</v>
      </c>
      <c r="U973" t="s">
        <v>152</v>
      </c>
      <c r="V973" t="s">
        <v>147</v>
      </c>
      <c r="W973" t="s">
        <v>147</v>
      </c>
      <c r="X973" t="s">
        <v>140</v>
      </c>
      <c r="Y973" t="s">
        <v>148</v>
      </c>
      <c r="Z973" t="s">
        <v>149</v>
      </c>
      <c r="AA973" t="s">
        <v>143</v>
      </c>
      <c r="AB973" t="s">
        <v>58</v>
      </c>
      <c r="AC973" t="s">
        <v>153</v>
      </c>
      <c r="AE973">
        <v>4606875</v>
      </c>
      <c r="AF973">
        <v>192912922</v>
      </c>
      <c r="AK973">
        <v>47</v>
      </c>
      <c r="AO973">
        <v>2045912</v>
      </c>
      <c r="AT973">
        <v>83.827495865455106</v>
      </c>
      <c r="AU973">
        <v>17978236.43</v>
      </c>
      <c r="AV973">
        <v>33.549669999999999</v>
      </c>
    </row>
    <row r="974" spans="1:48" x14ac:dyDescent="0.2">
      <c r="A974" t="s">
        <v>151</v>
      </c>
      <c r="B974" t="s">
        <v>50</v>
      </c>
      <c r="C974">
        <v>25458808</v>
      </c>
      <c r="D974">
        <v>1443907</v>
      </c>
      <c r="E974">
        <v>1492416</v>
      </c>
      <c r="F974">
        <v>10401318</v>
      </c>
      <c r="G974">
        <v>12612478</v>
      </c>
      <c r="H974">
        <v>1495147</v>
      </c>
      <c r="I974">
        <v>3.2310863761387281</v>
      </c>
      <c r="L974">
        <v>2171996</v>
      </c>
      <c r="M974">
        <v>3088347</v>
      </c>
      <c r="N974">
        <v>51905141</v>
      </c>
      <c r="O974">
        <v>227815451</v>
      </c>
      <c r="P974">
        <v>19.018918958222901</v>
      </c>
      <c r="Q974">
        <v>370441</v>
      </c>
      <c r="R974">
        <v>29104</v>
      </c>
      <c r="S974" t="s">
        <v>63</v>
      </c>
      <c r="T974" t="s">
        <v>51</v>
      </c>
      <c r="U974" t="s">
        <v>152</v>
      </c>
      <c r="V974" t="s">
        <v>147</v>
      </c>
      <c r="W974" t="s">
        <v>147</v>
      </c>
      <c r="X974" t="s">
        <v>140</v>
      </c>
      <c r="Y974" t="s">
        <v>148</v>
      </c>
      <c r="Z974" t="s">
        <v>149</v>
      </c>
      <c r="AA974" t="s">
        <v>143</v>
      </c>
      <c r="AB974" t="s">
        <v>58</v>
      </c>
      <c r="AC974" t="s">
        <v>153</v>
      </c>
      <c r="AD974">
        <v>28.91303473438348</v>
      </c>
      <c r="AE974">
        <v>7360914</v>
      </c>
      <c r="AF974">
        <v>220454536</v>
      </c>
      <c r="AG974">
        <v>184010669</v>
      </c>
      <c r="AH974">
        <v>80.771812531714531</v>
      </c>
      <c r="AI974">
        <v>96.768913184909479</v>
      </c>
      <c r="AK974">
        <v>84.760563783545805</v>
      </c>
      <c r="AL974">
        <v>8782597</v>
      </c>
      <c r="AM974">
        <v>48365628</v>
      </c>
      <c r="AN974">
        <v>43328036</v>
      </c>
      <c r="AO974">
        <v>3882185</v>
      </c>
      <c r="AP974">
        <v>3882185</v>
      </c>
      <c r="AQ974">
        <v>-7794286</v>
      </c>
      <c r="AR974">
        <v>1885537</v>
      </c>
      <c r="AS974">
        <v>6087487</v>
      </c>
      <c r="AT974">
        <v>83.767987034558899</v>
      </c>
      <c r="AU974">
        <v>50409994</v>
      </c>
      <c r="AV974">
        <v>82.319004041722195</v>
      </c>
    </row>
    <row r="975" spans="1:48" x14ac:dyDescent="0.2">
      <c r="A975" t="s">
        <v>154</v>
      </c>
      <c r="B975" t="s">
        <v>95</v>
      </c>
      <c r="C975">
        <v>718408</v>
      </c>
      <c r="D975">
        <v>424062</v>
      </c>
      <c r="E975">
        <v>14668361</v>
      </c>
      <c r="F975">
        <v>384744</v>
      </c>
      <c r="G975">
        <v>89321</v>
      </c>
      <c r="H975">
        <v>-17898470</v>
      </c>
      <c r="I975">
        <v>5.7364224065634399</v>
      </c>
      <c r="N975">
        <v>664047</v>
      </c>
      <c r="O975">
        <v>5842788</v>
      </c>
      <c r="P975">
        <v>96.286019619400903</v>
      </c>
      <c r="T975" t="s">
        <v>51</v>
      </c>
      <c r="U975" t="s">
        <v>155</v>
      </c>
      <c r="V975" t="s">
        <v>147</v>
      </c>
      <c r="W975" t="s">
        <v>147</v>
      </c>
      <c r="X975" t="s">
        <v>140</v>
      </c>
      <c r="Y975" t="s">
        <v>148</v>
      </c>
      <c r="Z975" t="s">
        <v>149</v>
      </c>
      <c r="AA975" t="s">
        <v>143</v>
      </c>
      <c r="AB975" t="s">
        <v>58</v>
      </c>
      <c r="AC975" t="s">
        <v>156</v>
      </c>
      <c r="AD975">
        <v>46.654129686751801</v>
      </c>
      <c r="AE975">
        <v>335167</v>
      </c>
      <c r="AF975">
        <v>5507621</v>
      </c>
      <c r="AG975">
        <v>2977452</v>
      </c>
      <c r="AH975">
        <v>50.9594392266158</v>
      </c>
      <c r="AI975">
        <v>94.263577593436594</v>
      </c>
      <c r="AK975">
        <v>43.404751343638203</v>
      </c>
      <c r="AM975">
        <v>19042935</v>
      </c>
      <c r="AN975">
        <v>5625788</v>
      </c>
      <c r="AO975">
        <v>306177</v>
      </c>
      <c r="AP975">
        <v>306177</v>
      </c>
      <c r="AQ975">
        <v>13178418</v>
      </c>
      <c r="AR975">
        <v>3157032</v>
      </c>
      <c r="AS975">
        <v>319415</v>
      </c>
      <c r="AU975">
        <v>18562517</v>
      </c>
      <c r="AV975">
        <v>1213.3198925634099</v>
      </c>
    </row>
    <row r="976" spans="1:48" x14ac:dyDescent="0.2">
      <c r="A976" t="s">
        <v>154</v>
      </c>
      <c r="B976" t="s">
        <v>127</v>
      </c>
      <c r="C976">
        <v>2138825</v>
      </c>
      <c r="D976">
        <v>4695308</v>
      </c>
      <c r="E976">
        <v>18640637</v>
      </c>
      <c r="F976">
        <v>698129</v>
      </c>
      <c r="G976">
        <v>1201565</v>
      </c>
      <c r="H976">
        <v>-20439919</v>
      </c>
      <c r="I976">
        <v>0.70555992737187601</v>
      </c>
      <c r="M976">
        <v>531916</v>
      </c>
      <c r="N976">
        <v>1836957</v>
      </c>
      <c r="O976">
        <v>21538213</v>
      </c>
      <c r="P976">
        <v>91.473025176229797</v>
      </c>
      <c r="T976" t="s">
        <v>51</v>
      </c>
      <c r="U976" t="s">
        <v>155</v>
      </c>
      <c r="V976" t="s">
        <v>147</v>
      </c>
      <c r="W976" t="s">
        <v>147</v>
      </c>
      <c r="X976" t="s">
        <v>140</v>
      </c>
      <c r="Y976" t="s">
        <v>148</v>
      </c>
      <c r="Z976" t="s">
        <v>149</v>
      </c>
      <c r="AA976" t="s">
        <v>143</v>
      </c>
      <c r="AB976" t="s">
        <v>58</v>
      </c>
      <c r="AC976" t="s">
        <v>156</v>
      </c>
      <c r="AD976">
        <v>7.1050693722020304</v>
      </c>
      <c r="AE976">
        <v>151965</v>
      </c>
      <c r="AF976">
        <v>21386248</v>
      </c>
      <c r="AG976">
        <v>14515008</v>
      </c>
      <c r="AH976">
        <v>67.391886225658595</v>
      </c>
      <c r="AI976">
        <v>99.294440072628106</v>
      </c>
      <c r="AK976">
        <v>30.921951339945199</v>
      </c>
      <c r="AM976">
        <v>28356652</v>
      </c>
      <c r="AN976">
        <v>19701655</v>
      </c>
      <c r="AO976">
        <v>89609</v>
      </c>
      <c r="AP976">
        <v>89609</v>
      </c>
      <c r="AQ976">
        <v>6624288</v>
      </c>
      <c r="AS976">
        <v>2589097</v>
      </c>
      <c r="AU976">
        <v>22276876</v>
      </c>
      <c r="AV976">
        <v>374.99216131787102</v>
      </c>
    </row>
    <row r="977" spans="1:48" x14ac:dyDescent="0.2">
      <c r="A977" t="s">
        <v>157</v>
      </c>
      <c r="B977" t="s">
        <v>63</v>
      </c>
      <c r="C977">
        <v>713329.65</v>
      </c>
      <c r="D977">
        <v>0</v>
      </c>
      <c r="E977">
        <v>0</v>
      </c>
      <c r="F977">
        <v>180601.61</v>
      </c>
      <c r="H977">
        <v>4394.1199999994096</v>
      </c>
      <c r="I977">
        <v>17.514837588156599</v>
      </c>
      <c r="J977">
        <v>1411367.93</v>
      </c>
      <c r="K977">
        <v>44.275763601815598</v>
      </c>
      <c r="M977">
        <v>2970.5</v>
      </c>
      <c r="N977">
        <v>3219621.05</v>
      </c>
      <c r="O977">
        <v>3187676.09</v>
      </c>
      <c r="P977">
        <v>33.793210463864902</v>
      </c>
      <c r="Q977">
        <v>33</v>
      </c>
      <c r="T977" t="s">
        <v>103</v>
      </c>
      <c r="U977" t="s">
        <v>158</v>
      </c>
      <c r="V977" t="s">
        <v>159</v>
      </c>
      <c r="W977" t="s">
        <v>160</v>
      </c>
      <c r="X977" t="s">
        <v>161</v>
      </c>
      <c r="Y977" t="s">
        <v>162</v>
      </c>
      <c r="Z977" t="s">
        <v>163</v>
      </c>
      <c r="AA977" t="s">
        <v>164</v>
      </c>
      <c r="AB977" t="s">
        <v>58</v>
      </c>
      <c r="AC977" t="s">
        <v>165</v>
      </c>
      <c r="AD977">
        <v>78.269042931273006</v>
      </c>
      <c r="AE977">
        <v>558316.29</v>
      </c>
      <c r="AF977">
        <v>2626739.46</v>
      </c>
      <c r="AH977">
        <v>35.759761274866499</v>
      </c>
      <c r="AI977">
        <v>82.402960207917502</v>
      </c>
      <c r="AJ977">
        <v>477900.81</v>
      </c>
      <c r="AK977">
        <v>441.25563104001202</v>
      </c>
      <c r="AM977">
        <v>1077218.0900000001</v>
      </c>
      <c r="AN977">
        <v>1077218.0900000001</v>
      </c>
      <c r="AO977">
        <v>273269.99</v>
      </c>
      <c r="AS977">
        <v>800</v>
      </c>
      <c r="AU977">
        <v>3215226.93</v>
      </c>
      <c r="AV977">
        <v>440.65340793258599</v>
      </c>
    </row>
    <row r="978" spans="1:48" x14ac:dyDescent="0.2">
      <c r="A978" t="s">
        <v>859</v>
      </c>
      <c r="B978" t="s">
        <v>63</v>
      </c>
      <c r="C978">
        <v>8355644.3899999997</v>
      </c>
      <c r="D978">
        <v>0</v>
      </c>
      <c r="E978">
        <v>0</v>
      </c>
      <c r="F978">
        <v>2899915.76</v>
      </c>
      <c r="G978">
        <v>4837082.62</v>
      </c>
      <c r="H978">
        <v>4490249.61999992</v>
      </c>
      <c r="I978">
        <v>3.7885904932366499</v>
      </c>
      <c r="J978">
        <v>20482318.690000001</v>
      </c>
      <c r="K978">
        <v>13.0333407577826</v>
      </c>
      <c r="L978">
        <v>2217835.73</v>
      </c>
      <c r="M978">
        <v>2843904.66</v>
      </c>
      <c r="N978">
        <v>27640779.510000098</v>
      </c>
      <c r="O978">
        <v>157153250.81</v>
      </c>
      <c r="P978">
        <v>14.863873034507799</v>
      </c>
      <c r="Q978">
        <v>943573.78</v>
      </c>
      <c r="R978">
        <v>24270.67</v>
      </c>
      <c r="S978" t="s">
        <v>63</v>
      </c>
      <c r="T978" t="s">
        <v>103</v>
      </c>
      <c r="U978" t="s">
        <v>860</v>
      </c>
      <c r="V978" t="s">
        <v>861</v>
      </c>
      <c r="W978" t="s">
        <v>160</v>
      </c>
      <c r="X978" t="s">
        <v>161</v>
      </c>
      <c r="Y978" t="s">
        <v>862</v>
      </c>
      <c r="Z978" t="s">
        <v>163</v>
      </c>
      <c r="AA978" t="s">
        <v>164</v>
      </c>
      <c r="AB978" t="s">
        <v>58</v>
      </c>
      <c r="AC978" t="s">
        <v>863</v>
      </c>
      <c r="AD978">
        <v>71.255941996832803</v>
      </c>
      <c r="AE978">
        <v>5953893.1200000104</v>
      </c>
      <c r="AF978">
        <v>151194170.13999999</v>
      </c>
      <c r="AH978">
        <v>81.401491410866697</v>
      </c>
      <c r="AI978">
        <v>96.208108556911398</v>
      </c>
      <c r="AJ978">
        <v>6697972.4200000102</v>
      </c>
      <c r="AK978">
        <v>65.813917391034906</v>
      </c>
      <c r="AL978">
        <v>4808255.5199999996</v>
      </c>
      <c r="AM978">
        <v>23359059.670000002</v>
      </c>
      <c r="AN978">
        <v>23359059.670000002</v>
      </c>
      <c r="AO978">
        <v>4029595.48000002</v>
      </c>
      <c r="AR978">
        <v>1250767.6200000001</v>
      </c>
      <c r="AS978">
        <v>2270290.33</v>
      </c>
      <c r="AU978">
        <v>23150529.890000001</v>
      </c>
      <c r="AV978">
        <v>55.122434632782799</v>
      </c>
    </row>
    <row r="979" spans="1:48" x14ac:dyDescent="0.2">
      <c r="A979" t="s">
        <v>859</v>
      </c>
      <c r="B979" t="s">
        <v>102</v>
      </c>
      <c r="C979">
        <v>7483904.9100000001</v>
      </c>
      <c r="D979">
        <v>0</v>
      </c>
      <c r="E979">
        <v>0</v>
      </c>
      <c r="F979">
        <v>3526824.87</v>
      </c>
      <c r="G979">
        <v>6302932.21</v>
      </c>
      <c r="H979">
        <v>7152807.6299999701</v>
      </c>
      <c r="I979">
        <v>4.1109117470196503</v>
      </c>
      <c r="J979">
        <v>21706057.48</v>
      </c>
      <c r="K979">
        <v>13.2879953470909</v>
      </c>
      <c r="L979">
        <v>2198341.35</v>
      </c>
      <c r="M979">
        <v>2602662.63</v>
      </c>
      <c r="N979">
        <v>28822589.170000099</v>
      </c>
      <c r="O979">
        <v>163350881.09999999</v>
      </c>
      <c r="P979">
        <v>16.889694052589999</v>
      </c>
      <c r="Q979">
        <v>960125.61</v>
      </c>
      <c r="R979">
        <v>23931.23</v>
      </c>
      <c r="S979" t="s">
        <v>63</v>
      </c>
      <c r="T979" t="s">
        <v>103</v>
      </c>
      <c r="U979" t="s">
        <v>860</v>
      </c>
      <c r="V979" t="s">
        <v>861</v>
      </c>
      <c r="W979" t="s">
        <v>160</v>
      </c>
      <c r="X979" t="s">
        <v>161</v>
      </c>
      <c r="Y979" t="s">
        <v>862</v>
      </c>
      <c r="Z979" t="s">
        <v>163</v>
      </c>
      <c r="AA979" t="s">
        <v>164</v>
      </c>
      <c r="AB979" t="s">
        <v>58</v>
      </c>
      <c r="AC979" t="s">
        <v>863</v>
      </c>
      <c r="AD979">
        <v>89.728699666228096</v>
      </c>
      <c r="AE979">
        <v>6715210.5599999996</v>
      </c>
      <c r="AF979">
        <v>156635670.53999999</v>
      </c>
      <c r="AH979">
        <v>80.537394897467706</v>
      </c>
      <c r="AI979">
        <v>95.889088252980301</v>
      </c>
      <c r="AJ979">
        <v>7676333.71</v>
      </c>
      <c r="AK979">
        <v>66.243736598620302</v>
      </c>
      <c r="AL979">
        <v>6397581.9100000001</v>
      </c>
      <c r="AM979">
        <v>27589464.050000001</v>
      </c>
      <c r="AN979">
        <v>27589464.050000001</v>
      </c>
      <c r="AO979">
        <v>5209084.3</v>
      </c>
      <c r="AR979">
        <v>2227296.31</v>
      </c>
      <c r="AS979">
        <v>1946008.22</v>
      </c>
      <c r="AT979">
        <v>84.166097885526597</v>
      </c>
      <c r="AU979">
        <v>21669781.539999999</v>
      </c>
      <c r="AV979">
        <v>49.804245275074997</v>
      </c>
    </row>
    <row r="980" spans="1:48" x14ac:dyDescent="0.2">
      <c r="A980" t="s">
        <v>859</v>
      </c>
      <c r="B980" t="s">
        <v>85</v>
      </c>
      <c r="C980">
        <v>12729132</v>
      </c>
      <c r="D980">
        <v>576230.36</v>
      </c>
      <c r="E980">
        <v>870673.83</v>
      </c>
      <c r="F980">
        <v>10012819.859999999</v>
      </c>
      <c r="G980">
        <v>4181098.69</v>
      </c>
      <c r="H980">
        <v>-9211552</v>
      </c>
      <c r="I980">
        <v>2.2579832054533799</v>
      </c>
      <c r="J980">
        <v>21277184.100000001</v>
      </c>
      <c r="K980">
        <v>12.118566680000001</v>
      </c>
      <c r="L980">
        <v>1858176.84</v>
      </c>
      <c r="M980">
        <v>3140272.52</v>
      </c>
      <c r="N980">
        <v>19141363</v>
      </c>
      <c r="O980">
        <v>175575088</v>
      </c>
      <c r="P980">
        <v>19.907929648880501</v>
      </c>
      <c r="Q980">
        <v>1202565.22</v>
      </c>
      <c r="R980">
        <v>27968.65</v>
      </c>
      <c r="S980" t="s">
        <v>63</v>
      </c>
      <c r="T980" t="s">
        <v>103</v>
      </c>
      <c r="U980" t="s">
        <v>860</v>
      </c>
      <c r="V980" t="s">
        <v>861</v>
      </c>
      <c r="W980" t="s">
        <v>160</v>
      </c>
      <c r="X980" t="s">
        <v>161</v>
      </c>
      <c r="Y980" t="s">
        <v>862</v>
      </c>
      <c r="Z980" t="s">
        <v>163</v>
      </c>
      <c r="AA980" t="s">
        <v>164</v>
      </c>
      <c r="AB980" t="s">
        <v>58</v>
      </c>
      <c r="AC980" t="s">
        <v>863</v>
      </c>
      <c r="AD980">
        <v>31.1447473401957</v>
      </c>
      <c r="AE980">
        <v>3964456</v>
      </c>
      <c r="AF980">
        <v>171595466</v>
      </c>
      <c r="AH980">
        <v>81.251250746916895</v>
      </c>
      <c r="AI980">
        <v>97.733378894846396</v>
      </c>
      <c r="AJ980">
        <v>3046441.24</v>
      </c>
      <c r="AK980">
        <v>40</v>
      </c>
      <c r="AL980">
        <v>7178481.9199999999</v>
      </c>
      <c r="AM980">
        <v>34953364.609999999</v>
      </c>
      <c r="AN980">
        <v>34953365</v>
      </c>
      <c r="AO980">
        <v>1628201</v>
      </c>
      <c r="AR980">
        <v>1725555.39</v>
      </c>
      <c r="AS980">
        <v>2786763.5</v>
      </c>
      <c r="AT980">
        <v>84.167404506317197</v>
      </c>
      <c r="AU980">
        <v>28352915</v>
      </c>
      <c r="AV980">
        <v>59</v>
      </c>
    </row>
    <row r="981" spans="1:48" x14ac:dyDescent="0.2">
      <c r="A981" t="s">
        <v>859</v>
      </c>
      <c r="B981" t="s">
        <v>50</v>
      </c>
      <c r="C981">
        <v>15592083</v>
      </c>
      <c r="D981">
        <v>2839834</v>
      </c>
      <c r="E981">
        <v>2422564</v>
      </c>
      <c r="F981">
        <v>6020015</v>
      </c>
      <c r="G981">
        <v>12385450</v>
      </c>
      <c r="H981">
        <v>-14504664</v>
      </c>
      <c r="I981">
        <v>2.626357212081496</v>
      </c>
      <c r="L981">
        <v>1702453</v>
      </c>
      <c r="M981">
        <v>3130229</v>
      </c>
      <c r="N981">
        <v>10992049</v>
      </c>
      <c r="O981">
        <v>211994963</v>
      </c>
      <c r="P981">
        <v>20.512877468697219</v>
      </c>
      <c r="Q981">
        <v>828287</v>
      </c>
      <c r="R981">
        <v>3558</v>
      </c>
      <c r="S981" t="s">
        <v>63</v>
      </c>
      <c r="T981" t="s">
        <v>103</v>
      </c>
      <c r="U981" t="s">
        <v>860</v>
      </c>
      <c r="V981" t="s">
        <v>861</v>
      </c>
      <c r="W981" t="s">
        <v>160</v>
      </c>
      <c r="X981" t="s">
        <v>161</v>
      </c>
      <c r="Y981" t="s">
        <v>862</v>
      </c>
      <c r="Z981" t="s">
        <v>163</v>
      </c>
      <c r="AA981" t="s">
        <v>164</v>
      </c>
      <c r="AB981" t="s">
        <v>58</v>
      </c>
      <c r="AC981" t="s">
        <v>863</v>
      </c>
      <c r="AD981">
        <v>35.708795290533033</v>
      </c>
      <c r="AE981">
        <v>5567745</v>
      </c>
      <c r="AF981">
        <v>206427218</v>
      </c>
      <c r="AG981">
        <v>173440602</v>
      </c>
      <c r="AH981">
        <v>81.813548560585375</v>
      </c>
      <c r="AI981">
        <v>97.373642787918499</v>
      </c>
      <c r="AK981">
        <v>19.169650583577599</v>
      </c>
      <c r="AL981">
        <v>13318565</v>
      </c>
      <c r="AM981">
        <v>51311372</v>
      </c>
      <c r="AN981">
        <v>43486267</v>
      </c>
      <c r="AO981">
        <v>702247</v>
      </c>
      <c r="AP981">
        <v>702247</v>
      </c>
      <c r="AQ981">
        <v>-2310832</v>
      </c>
      <c r="AR981">
        <v>4421926</v>
      </c>
      <c r="AS981">
        <v>4238491</v>
      </c>
      <c r="AT981">
        <v>80.429123354536799</v>
      </c>
      <c r="AU981">
        <v>25496713</v>
      </c>
      <c r="AV981">
        <v>44.465147420627403</v>
      </c>
    </row>
    <row r="982" spans="1:48" x14ac:dyDescent="0.2">
      <c r="A982" t="s">
        <v>166</v>
      </c>
      <c r="B982" t="s">
        <v>102</v>
      </c>
      <c r="C982">
        <v>479746.32</v>
      </c>
      <c r="D982">
        <v>0</v>
      </c>
      <c r="E982">
        <v>0</v>
      </c>
      <c r="F982">
        <v>172375.91</v>
      </c>
      <c r="G982">
        <v>510519.88</v>
      </c>
      <c r="I982">
        <v>7.7840997336216802</v>
      </c>
      <c r="J982">
        <v>2042303.21</v>
      </c>
      <c r="K982">
        <v>14.7571748663742</v>
      </c>
      <c r="L982">
        <v>108166.24</v>
      </c>
      <c r="M982">
        <v>326136.90999999997</v>
      </c>
      <c r="N982">
        <v>3141757.66</v>
      </c>
      <c r="O982">
        <v>13839391.539999999</v>
      </c>
      <c r="P982">
        <v>11.006817283818201</v>
      </c>
      <c r="Q982">
        <v>72179.179999999993</v>
      </c>
      <c r="R982">
        <v>13921.05</v>
      </c>
      <c r="U982" t="s">
        <v>864</v>
      </c>
      <c r="AB982" t="s">
        <v>58</v>
      </c>
      <c r="AC982" t="s">
        <v>865</v>
      </c>
      <c r="AD982">
        <v>224.55034985990099</v>
      </c>
      <c r="AE982">
        <v>1077272.04</v>
      </c>
      <c r="AF982">
        <v>12760573.93</v>
      </c>
      <c r="AH982">
        <v>75.145717208315901</v>
      </c>
      <c r="AI982">
        <v>92.204732362099193</v>
      </c>
      <c r="AJ982">
        <v>1313437.8600000001</v>
      </c>
      <c r="AK982">
        <v>88.634944149412703</v>
      </c>
      <c r="AL982">
        <v>105000.58</v>
      </c>
      <c r="AM982">
        <v>1523276.54</v>
      </c>
      <c r="AN982">
        <v>1523276.54</v>
      </c>
      <c r="AO982">
        <v>666320.71000000101</v>
      </c>
      <c r="AR982">
        <v>20574.88</v>
      </c>
      <c r="AS982">
        <v>77768</v>
      </c>
      <c r="AT982">
        <v>69.759048991428102</v>
      </c>
      <c r="AU982">
        <v>4318981.96</v>
      </c>
      <c r="AV982">
        <v>121.84667508916699</v>
      </c>
    </row>
    <row r="983" spans="1:48" x14ac:dyDescent="0.2">
      <c r="A983" t="s">
        <v>166</v>
      </c>
      <c r="B983" t="s">
        <v>62</v>
      </c>
      <c r="N983">
        <v>3976011.61</v>
      </c>
      <c r="U983" t="s">
        <v>864</v>
      </c>
      <c r="AB983" t="s">
        <v>58</v>
      </c>
      <c r="AC983" t="s">
        <v>865</v>
      </c>
      <c r="AE983">
        <v>1201092</v>
      </c>
      <c r="AF983">
        <v>13585780</v>
      </c>
      <c r="AK983">
        <v>106</v>
      </c>
      <c r="AO983">
        <v>785169</v>
      </c>
      <c r="AT983">
        <v>72.8911067627958</v>
      </c>
      <c r="AU983">
        <v>5771688.8200000003</v>
      </c>
      <c r="AV983">
        <v>152.93989999999999</v>
      </c>
    </row>
    <row r="984" spans="1:48" x14ac:dyDescent="0.2">
      <c r="A984" t="s">
        <v>176</v>
      </c>
      <c r="B984" t="s">
        <v>62</v>
      </c>
      <c r="C984">
        <v>34306</v>
      </c>
      <c r="D984">
        <v>0</v>
      </c>
      <c r="E984">
        <v>0</v>
      </c>
      <c r="F984">
        <v>202753.32</v>
      </c>
      <c r="G984">
        <v>246809.89</v>
      </c>
      <c r="I984">
        <v>4.166903971</v>
      </c>
      <c r="J984">
        <v>1456036.15</v>
      </c>
      <c r="K984">
        <v>36.844423939999999</v>
      </c>
      <c r="L984">
        <v>241028.98</v>
      </c>
      <c r="M984">
        <v>44978</v>
      </c>
      <c r="N984">
        <v>1252821.8700000001</v>
      </c>
      <c r="O984">
        <v>3951849.41</v>
      </c>
      <c r="P984">
        <v>54.287655919999999</v>
      </c>
      <c r="Q984">
        <v>122321.27</v>
      </c>
      <c r="T984" t="s">
        <v>167</v>
      </c>
      <c r="U984" t="s">
        <v>177</v>
      </c>
      <c r="V984" t="s">
        <v>178</v>
      </c>
      <c r="W984" t="s">
        <v>178</v>
      </c>
      <c r="X984" t="s">
        <v>171</v>
      </c>
      <c r="Y984" t="s">
        <v>179</v>
      </c>
      <c r="Z984" t="s">
        <v>180</v>
      </c>
      <c r="AA984" t="s">
        <v>174</v>
      </c>
      <c r="AB984" t="s">
        <v>58</v>
      </c>
      <c r="AC984" t="s">
        <v>181</v>
      </c>
      <c r="AD984">
        <v>480.00282750000002</v>
      </c>
      <c r="AE984">
        <v>164669.76999999999</v>
      </c>
      <c r="AF984">
        <v>3787179.64</v>
      </c>
      <c r="AH984">
        <v>54.59853871</v>
      </c>
      <c r="AI984">
        <v>95.833096029999993</v>
      </c>
      <c r="AJ984">
        <v>413411.8</v>
      </c>
      <c r="AK984">
        <v>119.09017160000001</v>
      </c>
      <c r="AL984">
        <v>814319.42</v>
      </c>
      <c r="AM984">
        <v>2145366.41</v>
      </c>
      <c r="AN984">
        <v>2145366.41</v>
      </c>
      <c r="AO984">
        <v>90341.34</v>
      </c>
      <c r="AR984">
        <v>107276.7</v>
      </c>
      <c r="AS984">
        <v>4500</v>
      </c>
      <c r="AU984">
        <v>1579324.88</v>
      </c>
      <c r="AV984">
        <v>150.12674620000001</v>
      </c>
    </row>
    <row r="985" spans="1:48" x14ac:dyDescent="0.2">
      <c r="A985" t="s">
        <v>182</v>
      </c>
      <c r="B985" t="s">
        <v>63</v>
      </c>
      <c r="C985">
        <v>8480733.6500000004</v>
      </c>
      <c r="D985">
        <v>0</v>
      </c>
      <c r="E985">
        <v>0</v>
      </c>
      <c r="F985">
        <v>3484026.56</v>
      </c>
      <c r="G985">
        <v>1012646.81</v>
      </c>
      <c r="H985">
        <v>3003036.97</v>
      </c>
      <c r="I985">
        <v>21.7546149342757</v>
      </c>
      <c r="J985">
        <v>8539021.2699999996</v>
      </c>
      <c r="K985">
        <v>34.997350523960698</v>
      </c>
      <c r="L985">
        <v>3514258.95</v>
      </c>
      <c r="N985">
        <v>9642998.0299999993</v>
      </c>
      <c r="O985">
        <v>24399050.620000001</v>
      </c>
      <c r="P985">
        <v>52.567416289085102</v>
      </c>
      <c r="Q985">
        <v>858348.86</v>
      </c>
      <c r="R985">
        <v>25907.57</v>
      </c>
      <c r="S985" t="s">
        <v>84</v>
      </c>
      <c r="T985" t="s">
        <v>167</v>
      </c>
      <c r="U985" t="s">
        <v>183</v>
      </c>
      <c r="V985" t="s">
        <v>178</v>
      </c>
      <c r="W985" t="s">
        <v>178</v>
      </c>
      <c r="X985" t="s">
        <v>171</v>
      </c>
      <c r="Y985" t="s">
        <v>179</v>
      </c>
      <c r="Z985" t="s">
        <v>180</v>
      </c>
      <c r="AA985" t="s">
        <v>174</v>
      </c>
      <c r="AB985" t="s">
        <v>58</v>
      </c>
      <c r="AC985" t="s">
        <v>184</v>
      </c>
      <c r="AD985">
        <v>62.587975628735897</v>
      </c>
      <c r="AE985">
        <v>5307919.51</v>
      </c>
      <c r="AF985">
        <v>19106092.550000001</v>
      </c>
      <c r="AH985">
        <v>33.097586565030099</v>
      </c>
      <c r="AI985">
        <v>78.306704828665204</v>
      </c>
      <c r="AJ985">
        <v>5890177.1500000004</v>
      </c>
      <c r="AK985">
        <v>181.694885111399</v>
      </c>
      <c r="AL985">
        <v>324373.21000000002</v>
      </c>
      <c r="AM985">
        <v>12825950.51</v>
      </c>
      <c r="AN985">
        <v>12825950.51</v>
      </c>
      <c r="AO985">
        <v>4364580.26</v>
      </c>
      <c r="AR985">
        <v>1227765.77</v>
      </c>
      <c r="AS985">
        <v>551887.46</v>
      </c>
      <c r="AU985">
        <v>6639961.0599999996</v>
      </c>
      <c r="AV985">
        <v>125.111190335985</v>
      </c>
    </row>
    <row r="986" spans="1:48" x14ac:dyDescent="0.2">
      <c r="A986" t="s">
        <v>182</v>
      </c>
      <c r="B986" t="s">
        <v>85</v>
      </c>
      <c r="C986">
        <v>5067050</v>
      </c>
      <c r="H986">
        <v>-4812043</v>
      </c>
      <c r="I986">
        <v>4.0502818230293496</v>
      </c>
      <c r="N986">
        <v>9531548</v>
      </c>
      <c r="O986">
        <v>53436726</v>
      </c>
      <c r="P986">
        <v>28.181400933882099</v>
      </c>
      <c r="S986" t="s">
        <v>84</v>
      </c>
      <c r="T986" t="s">
        <v>167</v>
      </c>
      <c r="U986" t="s">
        <v>183</v>
      </c>
      <c r="V986" t="s">
        <v>178</v>
      </c>
      <c r="W986" t="s">
        <v>178</v>
      </c>
      <c r="X986" t="s">
        <v>171</v>
      </c>
      <c r="Y986" t="s">
        <v>179</v>
      </c>
      <c r="Z986" t="s">
        <v>180</v>
      </c>
      <c r="AA986" t="s">
        <v>174</v>
      </c>
      <c r="AB986" t="s">
        <v>58</v>
      </c>
      <c r="AC986" t="s">
        <v>184</v>
      </c>
      <c r="AD986">
        <v>42.713965719698798</v>
      </c>
      <c r="AE986">
        <v>2164338</v>
      </c>
      <c r="AF986">
        <v>51440825</v>
      </c>
      <c r="AH986">
        <v>74.543698653993104</v>
      </c>
      <c r="AI986">
        <v>96.264926485204199</v>
      </c>
      <c r="AK986">
        <v>67</v>
      </c>
      <c r="AN986">
        <v>15059218</v>
      </c>
      <c r="AO986">
        <v>150417</v>
      </c>
      <c r="AT986">
        <v>79.663824374801607</v>
      </c>
      <c r="AU986">
        <v>14343591</v>
      </c>
      <c r="AV986">
        <v>100</v>
      </c>
    </row>
    <row r="987" spans="1:48" x14ac:dyDescent="0.2">
      <c r="A987" t="s">
        <v>182</v>
      </c>
      <c r="B987" t="s">
        <v>50</v>
      </c>
      <c r="C987">
        <v>12337640</v>
      </c>
      <c r="D987">
        <v>3637904</v>
      </c>
      <c r="E987">
        <v>2498295</v>
      </c>
      <c r="F987">
        <v>4810078</v>
      </c>
      <c r="G987">
        <v>7040924</v>
      </c>
      <c r="H987">
        <v>-15872634</v>
      </c>
      <c r="I987">
        <v>1.5993177513016299</v>
      </c>
      <c r="L987">
        <v>4582774</v>
      </c>
      <c r="M987">
        <v>2029494</v>
      </c>
      <c r="N987">
        <v>13057839</v>
      </c>
      <c r="O987">
        <v>65576087</v>
      </c>
      <c r="P987">
        <v>32.900127145433373</v>
      </c>
      <c r="Q987">
        <v>717567</v>
      </c>
      <c r="R987">
        <v>417714</v>
      </c>
      <c r="S987" t="s">
        <v>84</v>
      </c>
      <c r="T987" t="s">
        <v>167</v>
      </c>
      <c r="U987" t="s">
        <v>183</v>
      </c>
      <c r="V987" t="s">
        <v>178</v>
      </c>
      <c r="W987" t="s">
        <v>178</v>
      </c>
      <c r="X987" t="s">
        <v>171</v>
      </c>
      <c r="Y987" t="s">
        <v>179</v>
      </c>
      <c r="Z987" t="s">
        <v>180</v>
      </c>
      <c r="AA987" t="s">
        <v>174</v>
      </c>
      <c r="AB987" t="s">
        <v>58</v>
      </c>
      <c r="AC987" t="s">
        <v>184</v>
      </c>
      <c r="AD987">
        <v>8.5005722326149886</v>
      </c>
      <c r="AE987">
        <v>1048770</v>
      </c>
      <c r="AF987">
        <v>64653809</v>
      </c>
      <c r="AG987">
        <v>50531311</v>
      </c>
      <c r="AH987">
        <v>77.057527083005112</v>
      </c>
      <c r="AI987">
        <v>98.593575734398399</v>
      </c>
      <c r="AK987">
        <v>72.707580770685894</v>
      </c>
      <c r="AL987">
        <v>1068684</v>
      </c>
      <c r="AM987">
        <v>30031976</v>
      </c>
      <c r="AN987">
        <v>21574616</v>
      </c>
      <c r="AO987">
        <v>-328217</v>
      </c>
      <c r="AP987">
        <v>-192672</v>
      </c>
      <c r="AQ987">
        <v>84856</v>
      </c>
      <c r="AR987">
        <v>2887363</v>
      </c>
      <c r="AS987">
        <v>341179</v>
      </c>
      <c r="AT987">
        <v>75.546151448496204</v>
      </c>
      <c r="AU987">
        <v>28930473</v>
      </c>
      <c r="AV987">
        <v>161.088270607537</v>
      </c>
    </row>
    <row r="988" spans="1:48" x14ac:dyDescent="0.2">
      <c r="A988" t="s">
        <v>182</v>
      </c>
      <c r="B988" t="s">
        <v>88</v>
      </c>
      <c r="C988">
        <v>16416208</v>
      </c>
      <c r="D988">
        <v>6997032</v>
      </c>
      <c r="E988">
        <v>2175375</v>
      </c>
      <c r="F988">
        <v>5114325</v>
      </c>
      <c r="G988">
        <v>6577710</v>
      </c>
      <c r="H988">
        <v>-11277472</v>
      </c>
      <c r="I988">
        <v>-1.012647277712462</v>
      </c>
      <c r="L988">
        <v>3965803</v>
      </c>
      <c r="M988">
        <v>1939416</v>
      </c>
      <c r="N988">
        <v>789655</v>
      </c>
      <c r="O988">
        <v>71070156</v>
      </c>
      <c r="P988">
        <v>37.216613116763106</v>
      </c>
      <c r="Q988">
        <v>340821</v>
      </c>
      <c r="R988">
        <v>180000</v>
      </c>
      <c r="S988" t="s">
        <v>84</v>
      </c>
      <c r="T988" t="s">
        <v>167</v>
      </c>
      <c r="U988" t="s">
        <v>183</v>
      </c>
      <c r="V988" t="s">
        <v>178</v>
      </c>
      <c r="W988" t="s">
        <v>178</v>
      </c>
      <c r="X988" t="s">
        <v>171</v>
      </c>
      <c r="Y988" t="s">
        <v>179</v>
      </c>
      <c r="Z988" t="s">
        <v>180</v>
      </c>
      <c r="AA988" t="s">
        <v>174</v>
      </c>
      <c r="AB988" t="s">
        <v>89</v>
      </c>
      <c r="AC988" t="s">
        <v>184</v>
      </c>
      <c r="AD988">
        <v>-4.3840209626973543</v>
      </c>
      <c r="AE988">
        <v>-719690</v>
      </c>
      <c r="AF988">
        <v>71789846</v>
      </c>
      <c r="AG988">
        <v>54034110</v>
      </c>
      <c r="AH988">
        <v>76.029254811260017</v>
      </c>
      <c r="AI988">
        <v>101.0126472777125</v>
      </c>
      <c r="AK988">
        <v>3.95983298250842</v>
      </c>
      <c r="AL988">
        <v>714900</v>
      </c>
      <c r="AM988">
        <v>31838934</v>
      </c>
      <c r="AN988">
        <v>26449905</v>
      </c>
      <c r="AO988">
        <v>-3052695</v>
      </c>
      <c r="AP988">
        <v>-3006398</v>
      </c>
      <c r="AQ988">
        <v>-12575197</v>
      </c>
      <c r="AR988">
        <v>1498322</v>
      </c>
      <c r="AS988">
        <v>2335230</v>
      </c>
      <c r="AU988">
        <v>12067127</v>
      </c>
      <c r="AV988">
        <v>60.512258516336701</v>
      </c>
    </row>
    <row r="989" spans="1:48" x14ac:dyDescent="0.2">
      <c r="A989" t="s">
        <v>185</v>
      </c>
      <c r="B989" t="s">
        <v>62</v>
      </c>
      <c r="C989">
        <v>6157289.0800000001</v>
      </c>
      <c r="D989">
        <v>4664317.4800000004</v>
      </c>
      <c r="E989">
        <v>122273.33</v>
      </c>
      <c r="F989">
        <v>5467545.4199999999</v>
      </c>
      <c r="G989">
        <v>2766801.87</v>
      </c>
      <c r="I989">
        <v>5.4097605279999996</v>
      </c>
      <c r="J989">
        <v>17799950.559999999</v>
      </c>
      <c r="K989">
        <v>19.763733219999999</v>
      </c>
      <c r="L989">
        <v>4976037.42</v>
      </c>
      <c r="M989">
        <v>4562249.29</v>
      </c>
      <c r="N989">
        <v>30810654.5</v>
      </c>
      <c r="O989">
        <v>90063705.870000005</v>
      </c>
      <c r="P989">
        <v>36.968353669999999</v>
      </c>
      <c r="Q989">
        <v>1022181.52</v>
      </c>
      <c r="R989">
        <v>72050.539999999994</v>
      </c>
      <c r="S989" t="s">
        <v>63</v>
      </c>
      <c r="T989" t="s">
        <v>167</v>
      </c>
      <c r="U989" t="s">
        <v>186</v>
      </c>
      <c r="V989" t="s">
        <v>178</v>
      </c>
      <c r="W989" t="s">
        <v>178</v>
      </c>
      <c r="X989" t="s">
        <v>171</v>
      </c>
      <c r="Y989" t="s">
        <v>179</v>
      </c>
      <c r="Z989" t="s">
        <v>180</v>
      </c>
      <c r="AA989" t="s">
        <v>174</v>
      </c>
      <c r="AB989" t="s">
        <v>58</v>
      </c>
      <c r="AC989" t="s">
        <v>187</v>
      </c>
      <c r="AD989">
        <v>79.129479660000001</v>
      </c>
      <c r="AE989">
        <v>4872230.8099999996</v>
      </c>
      <c r="AF989">
        <v>85138393.049999997</v>
      </c>
      <c r="AH989">
        <v>68.688429959999993</v>
      </c>
      <c r="AI989">
        <v>94.53130118</v>
      </c>
      <c r="AJ989">
        <v>8516373.1199999992</v>
      </c>
      <c r="AK989">
        <v>130.28006780000001</v>
      </c>
      <c r="AL989">
        <v>2522945.02</v>
      </c>
      <c r="AM989">
        <v>33295069.309999999</v>
      </c>
      <c r="AN989">
        <v>33295069.309999999</v>
      </c>
      <c r="AO989">
        <v>2266583.96</v>
      </c>
      <c r="AR989">
        <v>1267055.5900000001</v>
      </c>
      <c r="AS989">
        <v>3499353.43</v>
      </c>
      <c r="AT989">
        <v>74.461665666083107</v>
      </c>
      <c r="AU989">
        <v>32691568.73</v>
      </c>
      <c r="AV989">
        <v>138.23334360000001</v>
      </c>
    </row>
    <row r="990" spans="1:48" x14ac:dyDescent="0.2">
      <c r="A990" t="s">
        <v>185</v>
      </c>
      <c r="B990" t="s">
        <v>127</v>
      </c>
      <c r="C990">
        <v>7155200</v>
      </c>
      <c r="D990">
        <v>3378611</v>
      </c>
      <c r="E990">
        <v>985682</v>
      </c>
      <c r="F990">
        <v>9899863</v>
      </c>
      <c r="G990">
        <v>5289983</v>
      </c>
      <c r="H990">
        <v>-6409332</v>
      </c>
      <c r="I990">
        <v>6.5304571550950703</v>
      </c>
      <c r="L990">
        <v>6020027</v>
      </c>
      <c r="M990">
        <v>6046139</v>
      </c>
      <c r="N990">
        <v>25720066</v>
      </c>
      <c r="O990">
        <v>94049526</v>
      </c>
      <c r="P990">
        <v>36.633778462636798</v>
      </c>
      <c r="Q990">
        <v>986967</v>
      </c>
      <c r="R990">
        <v>160522</v>
      </c>
      <c r="S990" t="s">
        <v>63</v>
      </c>
      <c r="T990" t="s">
        <v>167</v>
      </c>
      <c r="U990" t="s">
        <v>186</v>
      </c>
      <c r="V990" t="s">
        <v>178</v>
      </c>
      <c r="W990" t="s">
        <v>178</v>
      </c>
      <c r="X990" t="s">
        <v>171</v>
      </c>
      <c r="Y990" t="s">
        <v>179</v>
      </c>
      <c r="Z990" t="s">
        <v>180</v>
      </c>
      <c r="AA990" t="s">
        <v>174</v>
      </c>
      <c r="AB990" t="s">
        <v>58</v>
      </c>
      <c r="AC990" t="s">
        <v>187</v>
      </c>
      <c r="AD990">
        <v>85.837768336314895</v>
      </c>
      <c r="AE990">
        <v>6141864</v>
      </c>
      <c r="AF990">
        <v>87901182</v>
      </c>
      <c r="AG990">
        <v>66361132</v>
      </c>
      <c r="AH990">
        <v>70.559772943459606</v>
      </c>
      <c r="AI990">
        <v>93.462652858027198</v>
      </c>
      <c r="AK990">
        <v>105.33673779267301</v>
      </c>
      <c r="AL990">
        <v>3019741</v>
      </c>
      <c r="AM990">
        <v>39848653</v>
      </c>
      <c r="AN990">
        <v>34453895</v>
      </c>
      <c r="AO990">
        <v>3720634</v>
      </c>
      <c r="AP990">
        <v>3197127</v>
      </c>
      <c r="AQ990">
        <v>5745773</v>
      </c>
      <c r="AR990">
        <v>1925601</v>
      </c>
      <c r="AS990">
        <v>2135517</v>
      </c>
      <c r="AT990">
        <v>76.052363769554006</v>
      </c>
      <c r="AU990">
        <v>32129398</v>
      </c>
      <c r="AV990">
        <v>131.58620870422399</v>
      </c>
    </row>
    <row r="991" spans="1:48" x14ac:dyDescent="0.2">
      <c r="A991" t="s">
        <v>185</v>
      </c>
      <c r="B991" t="s">
        <v>50</v>
      </c>
      <c r="C991">
        <v>5292111</v>
      </c>
      <c r="D991">
        <v>4222895</v>
      </c>
      <c r="E991">
        <v>1874574</v>
      </c>
      <c r="F991">
        <v>9819931</v>
      </c>
      <c r="G991">
        <v>3781796</v>
      </c>
      <c r="H991">
        <v>-4580746</v>
      </c>
      <c r="I991">
        <v>4.0330644714096628</v>
      </c>
      <c r="L991">
        <v>6558438</v>
      </c>
      <c r="M991">
        <v>6095006</v>
      </c>
      <c r="N991">
        <v>31637198</v>
      </c>
      <c r="O991">
        <v>106181888</v>
      </c>
      <c r="P991">
        <v>38.712278312474538</v>
      </c>
      <c r="Q991">
        <v>878319</v>
      </c>
      <c r="R991">
        <v>254963</v>
      </c>
      <c r="S991" t="s">
        <v>63</v>
      </c>
      <c r="T991" t="s">
        <v>167</v>
      </c>
      <c r="U991" t="s">
        <v>186</v>
      </c>
      <c r="V991" t="s">
        <v>178</v>
      </c>
      <c r="W991" t="s">
        <v>178</v>
      </c>
      <c r="X991" t="s">
        <v>171</v>
      </c>
      <c r="Y991" t="s">
        <v>179</v>
      </c>
      <c r="Z991" t="s">
        <v>180</v>
      </c>
      <c r="AA991" t="s">
        <v>174</v>
      </c>
      <c r="AB991" t="s">
        <v>58</v>
      </c>
      <c r="AC991" t="s">
        <v>187</v>
      </c>
      <c r="AD991">
        <v>80.920146988602468</v>
      </c>
      <c r="AE991">
        <v>4282384</v>
      </c>
      <c r="AF991">
        <v>101899504</v>
      </c>
      <c r="AG991">
        <v>73084616</v>
      </c>
      <c r="AH991">
        <v>68.829644468178969</v>
      </c>
      <c r="AI991">
        <v>95.966935528590341</v>
      </c>
      <c r="AK991">
        <v>111.770821573381</v>
      </c>
      <c r="AL991">
        <v>2559654</v>
      </c>
      <c r="AM991">
        <v>42405877</v>
      </c>
      <c r="AN991">
        <v>41105428</v>
      </c>
      <c r="AO991">
        <v>1904305</v>
      </c>
      <c r="AP991">
        <v>3588730</v>
      </c>
      <c r="AQ991">
        <v>-1960610</v>
      </c>
      <c r="AR991">
        <v>3909635</v>
      </c>
      <c r="AS991">
        <v>2450666</v>
      </c>
      <c r="AT991">
        <v>73.372180237923203</v>
      </c>
      <c r="AU991">
        <v>36217944</v>
      </c>
      <c r="AV991">
        <v>127.95410505629199</v>
      </c>
    </row>
    <row r="992" spans="1:48" x14ac:dyDescent="0.2">
      <c r="A992" t="s">
        <v>188</v>
      </c>
      <c r="B992" t="s">
        <v>49</v>
      </c>
      <c r="C992">
        <v>3060182.42</v>
      </c>
      <c r="D992">
        <v>95719</v>
      </c>
      <c r="E992">
        <v>237996.01</v>
      </c>
      <c r="F992">
        <v>4744687.2699999996</v>
      </c>
      <c r="G992">
        <v>395960.9</v>
      </c>
      <c r="H992">
        <v>-4935278.57</v>
      </c>
      <c r="I992">
        <v>5.4651042299999997</v>
      </c>
      <c r="J992">
        <v>14711403.17</v>
      </c>
      <c r="K992">
        <v>14.97460953</v>
      </c>
      <c r="L992">
        <v>618786.27</v>
      </c>
      <c r="M992">
        <v>2928169.63</v>
      </c>
      <c r="N992">
        <v>26356203.5</v>
      </c>
      <c r="O992">
        <v>98242315.689999998</v>
      </c>
      <c r="P992">
        <v>19.046879959999998</v>
      </c>
      <c r="Q992">
        <v>698001.81</v>
      </c>
      <c r="R992">
        <v>20376.5</v>
      </c>
      <c r="S992" t="s">
        <v>67</v>
      </c>
      <c r="T992" t="s">
        <v>167</v>
      </c>
      <c r="U992" t="s">
        <v>189</v>
      </c>
      <c r="V992" t="s">
        <v>178</v>
      </c>
      <c r="W992" t="s">
        <v>178</v>
      </c>
      <c r="X992" t="s">
        <v>171</v>
      </c>
      <c r="Y992" t="s">
        <v>179</v>
      </c>
      <c r="Z992" t="s">
        <v>180</v>
      </c>
      <c r="AA992" t="s">
        <v>174</v>
      </c>
      <c r="AB992" t="s">
        <v>58</v>
      </c>
      <c r="AC992" t="s">
        <v>190</v>
      </c>
      <c r="AD992">
        <v>175.44852599999999</v>
      </c>
      <c r="AE992">
        <v>5369044.9500000002</v>
      </c>
      <c r="AF992">
        <v>92791815.349999994</v>
      </c>
      <c r="AH992">
        <v>75.430474309999994</v>
      </c>
      <c r="AI992">
        <v>94.451983040000002</v>
      </c>
      <c r="AJ992">
        <v>6018044.3300000001</v>
      </c>
      <c r="AK992">
        <v>102.25291129999999</v>
      </c>
      <c r="AL992">
        <v>5846198.0899999999</v>
      </c>
      <c r="AM992">
        <v>18712095.940000001</v>
      </c>
      <c r="AN992">
        <v>18712095.940000001</v>
      </c>
      <c r="AO992">
        <v>5758695.04</v>
      </c>
      <c r="AR992">
        <v>298839.88</v>
      </c>
      <c r="AS992">
        <v>409617.21</v>
      </c>
      <c r="AT992">
        <v>76.452929056255101</v>
      </c>
      <c r="AU992">
        <v>31291482.07</v>
      </c>
      <c r="AV992">
        <v>121.4000772</v>
      </c>
    </row>
    <row r="993" spans="1:48" x14ac:dyDescent="0.2">
      <c r="A993" t="s">
        <v>188</v>
      </c>
      <c r="B993" t="s">
        <v>60</v>
      </c>
      <c r="C993">
        <v>13148064</v>
      </c>
      <c r="D993">
        <v>510093</v>
      </c>
      <c r="E993">
        <v>2019758</v>
      </c>
      <c r="F993">
        <v>5196162</v>
      </c>
      <c r="G993">
        <v>2525792</v>
      </c>
      <c r="H993">
        <v>-9009101</v>
      </c>
      <c r="I993">
        <v>9.5539133709106903</v>
      </c>
      <c r="L993">
        <v>1021</v>
      </c>
      <c r="M993">
        <v>2562908</v>
      </c>
      <c r="N993">
        <v>33738670</v>
      </c>
      <c r="O993">
        <v>106671859</v>
      </c>
      <c r="P993">
        <v>20.348356355165802</v>
      </c>
      <c r="Q993">
        <v>516941</v>
      </c>
      <c r="R993">
        <v>79593</v>
      </c>
      <c r="S993" t="s">
        <v>67</v>
      </c>
      <c r="T993" t="s">
        <v>167</v>
      </c>
      <c r="U993" t="s">
        <v>189</v>
      </c>
      <c r="V993" t="s">
        <v>178</v>
      </c>
      <c r="W993" t="s">
        <v>178</v>
      </c>
      <c r="X993" t="s">
        <v>171</v>
      </c>
      <c r="Y993" t="s">
        <v>179</v>
      </c>
      <c r="Z993" t="s">
        <v>180</v>
      </c>
      <c r="AA993" t="s">
        <v>174</v>
      </c>
      <c r="AB993" t="s">
        <v>58</v>
      </c>
      <c r="AC993" t="s">
        <v>190</v>
      </c>
      <c r="AD993">
        <v>77.512073260367501</v>
      </c>
      <c r="AE993">
        <v>10191337</v>
      </c>
      <c r="AF993">
        <v>96480523</v>
      </c>
      <c r="AG993">
        <v>80084432</v>
      </c>
      <c r="AH993">
        <v>75.075500465403906</v>
      </c>
      <c r="AI993">
        <v>90.446087566543696</v>
      </c>
      <c r="AK993">
        <v>125.889877276059</v>
      </c>
      <c r="AL993">
        <v>8620672</v>
      </c>
      <c r="AM993">
        <v>24312310</v>
      </c>
      <c r="AN993">
        <v>21705970</v>
      </c>
      <c r="AO993">
        <v>9331347</v>
      </c>
      <c r="AP993">
        <v>9331347</v>
      </c>
      <c r="AQ993">
        <v>938243</v>
      </c>
      <c r="AR993">
        <v>129618</v>
      </c>
      <c r="AS993">
        <v>2149752</v>
      </c>
      <c r="AT993">
        <v>75.258531556269901</v>
      </c>
      <c r="AU993">
        <v>42747771</v>
      </c>
      <c r="AV993">
        <v>159.50574355821001</v>
      </c>
    </row>
    <row r="994" spans="1:48" x14ac:dyDescent="0.2">
      <c r="A994" t="s">
        <v>191</v>
      </c>
      <c r="B994" t="s">
        <v>63</v>
      </c>
      <c r="C994">
        <v>5754363.3499999996</v>
      </c>
      <c r="D994">
        <v>0</v>
      </c>
      <c r="E994">
        <v>0</v>
      </c>
      <c r="F994">
        <v>1873265.73</v>
      </c>
      <c r="G994">
        <v>2777636.84</v>
      </c>
      <c r="J994">
        <v>21138197.329999998</v>
      </c>
      <c r="K994">
        <v>51.401217520310198</v>
      </c>
      <c r="L994">
        <v>891193.58</v>
      </c>
      <c r="M994">
        <v>3120702.18</v>
      </c>
      <c r="N994">
        <v>26139084.66</v>
      </c>
      <c r="O994">
        <v>41123923.420000002</v>
      </c>
      <c r="P994">
        <v>31.708637687177202</v>
      </c>
      <c r="Q994">
        <v>454921.6</v>
      </c>
      <c r="R994">
        <v>299230.95</v>
      </c>
      <c r="S994" t="s">
        <v>102</v>
      </c>
      <c r="T994" t="s">
        <v>167</v>
      </c>
      <c r="U994" t="s">
        <v>192</v>
      </c>
      <c r="V994" t="s">
        <v>178</v>
      </c>
      <c r="W994" t="s">
        <v>178</v>
      </c>
      <c r="X994" t="s">
        <v>171</v>
      </c>
      <c r="Y994" t="s">
        <v>179</v>
      </c>
      <c r="Z994" t="s">
        <v>180</v>
      </c>
      <c r="AA994" t="s">
        <v>174</v>
      </c>
      <c r="AB994" t="s">
        <v>58</v>
      </c>
      <c r="AC994" t="s">
        <v>193</v>
      </c>
      <c r="AF994">
        <v>42376529.729999997</v>
      </c>
      <c r="AH994">
        <v>47.480361590460298</v>
      </c>
      <c r="AI994">
        <v>103.045930946829</v>
      </c>
      <c r="AJ994">
        <v>1526805.42</v>
      </c>
      <c r="AK994">
        <v>222.05854366923899</v>
      </c>
      <c r="AL994">
        <v>1252512.6599999999</v>
      </c>
      <c r="AM994">
        <v>13039835.880000001</v>
      </c>
      <c r="AN994">
        <v>13039835.880000001</v>
      </c>
      <c r="AR994">
        <v>556230.1</v>
      </c>
      <c r="AS994">
        <v>1052884.57</v>
      </c>
      <c r="AU994">
        <v>30448162.260000002</v>
      </c>
      <c r="AV994">
        <v>258.66531505622697</v>
      </c>
    </row>
    <row r="995" spans="1:48" x14ac:dyDescent="0.2">
      <c r="A995" t="s">
        <v>191</v>
      </c>
      <c r="B995" t="s">
        <v>85</v>
      </c>
      <c r="C995">
        <v>7646020</v>
      </c>
      <c r="D995">
        <v>229950.95</v>
      </c>
      <c r="E995">
        <v>206050.35</v>
      </c>
      <c r="F995">
        <v>2376791.62</v>
      </c>
      <c r="G995">
        <v>3209637.56</v>
      </c>
      <c r="H995">
        <v>-7678050</v>
      </c>
      <c r="I995">
        <v>1.99227205280715</v>
      </c>
      <c r="J995">
        <v>19482941.73</v>
      </c>
      <c r="K995">
        <v>11.7351087</v>
      </c>
      <c r="L995">
        <v>445577.18</v>
      </c>
      <c r="M995">
        <v>3494016</v>
      </c>
      <c r="N995">
        <v>27139984</v>
      </c>
      <c r="O995">
        <v>166022356</v>
      </c>
      <c r="P995">
        <v>9.8093211013099904</v>
      </c>
      <c r="Q995">
        <v>1288445.93</v>
      </c>
      <c r="R995">
        <v>250789.4</v>
      </c>
      <c r="S995" t="s">
        <v>102</v>
      </c>
      <c r="T995" t="s">
        <v>167</v>
      </c>
      <c r="U995" t="s">
        <v>192</v>
      </c>
      <c r="V995" t="s">
        <v>178</v>
      </c>
      <c r="W995" t="s">
        <v>178</v>
      </c>
      <c r="X995" t="s">
        <v>171</v>
      </c>
      <c r="Y995" t="s">
        <v>179</v>
      </c>
      <c r="Z995" t="s">
        <v>180</v>
      </c>
      <c r="AA995" t="s">
        <v>174</v>
      </c>
      <c r="AB995" t="s">
        <v>58</v>
      </c>
      <c r="AC995" t="s">
        <v>193</v>
      </c>
      <c r="AD995">
        <v>43.259329690479497</v>
      </c>
      <c r="AE995">
        <v>3307617</v>
      </c>
      <c r="AF995">
        <v>162714004</v>
      </c>
      <c r="AH995">
        <v>82.758988795460795</v>
      </c>
      <c r="AI995">
        <v>98.007285235730507</v>
      </c>
      <c r="AJ995">
        <v>9224402.9199999999</v>
      </c>
      <c r="AK995">
        <v>60</v>
      </c>
      <c r="AL995">
        <v>2748493.11</v>
      </c>
      <c r="AM995">
        <v>16723179.560000001</v>
      </c>
      <c r="AN995">
        <v>16285666</v>
      </c>
      <c r="AO995">
        <v>2827608</v>
      </c>
      <c r="AR995">
        <v>443100.87</v>
      </c>
      <c r="AS995">
        <v>1272450.3500000001</v>
      </c>
      <c r="AT995">
        <v>85.996038051207606</v>
      </c>
      <c r="AU995">
        <v>34818034</v>
      </c>
      <c r="AV995">
        <v>77</v>
      </c>
    </row>
    <row r="996" spans="1:48" x14ac:dyDescent="0.2">
      <c r="A996" t="s">
        <v>194</v>
      </c>
      <c r="B996" t="s">
        <v>85</v>
      </c>
      <c r="C996">
        <v>13278002</v>
      </c>
      <c r="H996">
        <v>1726755</v>
      </c>
      <c r="I996">
        <v>1.72149415450113</v>
      </c>
      <c r="N996">
        <v>27120399</v>
      </c>
      <c r="O996">
        <v>347153604</v>
      </c>
      <c r="P996">
        <v>19.2798346981874</v>
      </c>
      <c r="S996" t="s">
        <v>63</v>
      </c>
      <c r="T996" t="s">
        <v>167</v>
      </c>
      <c r="U996" t="s">
        <v>195</v>
      </c>
      <c r="V996" t="s">
        <v>178</v>
      </c>
      <c r="W996" t="s">
        <v>178</v>
      </c>
      <c r="X996" t="s">
        <v>171</v>
      </c>
      <c r="Y996" t="s">
        <v>179</v>
      </c>
      <c r="Z996" t="s">
        <v>180</v>
      </c>
      <c r="AA996" t="s">
        <v>174</v>
      </c>
      <c r="AB996" t="s">
        <v>58</v>
      </c>
      <c r="AC996" t="s">
        <v>196</v>
      </c>
      <c r="AD996">
        <v>45.008496007155301</v>
      </c>
      <c r="AE996">
        <v>5976229</v>
      </c>
      <c r="AF996">
        <v>335653811</v>
      </c>
      <c r="AH996">
        <v>81.250407240479106</v>
      </c>
      <c r="AI996">
        <v>96.687404979381995</v>
      </c>
      <c r="AK996">
        <v>29</v>
      </c>
      <c r="AN996">
        <v>66930641</v>
      </c>
      <c r="AT996">
        <v>82.472226287253605</v>
      </c>
      <c r="AU996">
        <v>25393644</v>
      </c>
      <c r="AV996">
        <v>27</v>
      </c>
    </row>
    <row r="997" spans="1:48" x14ac:dyDescent="0.2">
      <c r="A997" t="s">
        <v>194</v>
      </c>
      <c r="B997" t="s">
        <v>86</v>
      </c>
      <c r="C997">
        <v>11531149</v>
      </c>
      <c r="H997">
        <v>1106105</v>
      </c>
      <c r="I997">
        <v>0.821354478532202</v>
      </c>
      <c r="N997">
        <v>17621317</v>
      </c>
      <c r="O997">
        <v>342318338</v>
      </c>
      <c r="P997">
        <v>16.2280645917368</v>
      </c>
      <c r="S997" t="s">
        <v>63</v>
      </c>
      <c r="T997" t="s">
        <v>167</v>
      </c>
      <c r="U997" t="s">
        <v>195</v>
      </c>
      <c r="V997" t="s">
        <v>178</v>
      </c>
      <c r="W997" t="s">
        <v>178</v>
      </c>
      <c r="X997" t="s">
        <v>171</v>
      </c>
      <c r="Y997" t="s">
        <v>179</v>
      </c>
      <c r="Z997" t="s">
        <v>180</v>
      </c>
      <c r="AA997" t="s">
        <v>174</v>
      </c>
      <c r="AB997" t="s">
        <v>58</v>
      </c>
      <c r="AC997" t="s">
        <v>196</v>
      </c>
      <c r="AD997">
        <v>24.383060178998601</v>
      </c>
      <c r="AE997">
        <v>2811647</v>
      </c>
      <c r="AF997">
        <v>339506692</v>
      </c>
      <c r="AH997">
        <v>82.983582083177794</v>
      </c>
      <c r="AI997">
        <v>99.178645813593505</v>
      </c>
      <c r="AK997">
        <v>18.684975199</v>
      </c>
      <c r="AM997">
        <v>54812784.5</v>
      </c>
      <c r="AN997">
        <v>55551641</v>
      </c>
      <c r="AQ997">
        <v>-2934174</v>
      </c>
      <c r="AT997">
        <v>83.007966749946306</v>
      </c>
      <c r="AU997">
        <v>16515212</v>
      </c>
      <c r="AV997">
        <v>17.512103473</v>
      </c>
    </row>
    <row r="998" spans="1:48" x14ac:dyDescent="0.2">
      <c r="A998" t="s">
        <v>194</v>
      </c>
      <c r="B998" t="s">
        <v>87</v>
      </c>
      <c r="C998">
        <v>36791959</v>
      </c>
      <c r="D998">
        <v>10278536</v>
      </c>
      <c r="E998">
        <v>3251070</v>
      </c>
      <c r="F998">
        <v>5703040</v>
      </c>
      <c r="G998">
        <v>33667882</v>
      </c>
      <c r="H998">
        <v>-18767017</v>
      </c>
      <c r="I998">
        <v>5.5054228123207896</v>
      </c>
      <c r="L998">
        <v>614</v>
      </c>
      <c r="M998">
        <v>6002277</v>
      </c>
      <c r="N998">
        <v>62424919</v>
      </c>
      <c r="O998">
        <v>379716903</v>
      </c>
      <c r="P998">
        <v>18.1307135542502</v>
      </c>
      <c r="Q998">
        <v>1373144</v>
      </c>
      <c r="R998">
        <v>6991328</v>
      </c>
      <c r="S998" t="s">
        <v>63</v>
      </c>
      <c r="T998" t="s">
        <v>167</v>
      </c>
      <c r="U998" t="s">
        <v>195</v>
      </c>
      <c r="V998" t="s">
        <v>178</v>
      </c>
      <c r="W998" t="s">
        <v>178</v>
      </c>
      <c r="X998" t="s">
        <v>171</v>
      </c>
      <c r="Y998" t="s">
        <v>179</v>
      </c>
      <c r="Z998" t="s">
        <v>180</v>
      </c>
      <c r="AA998" t="s">
        <v>174</v>
      </c>
      <c r="AB998" t="s">
        <v>58</v>
      </c>
      <c r="AC998" t="s">
        <v>196</v>
      </c>
      <c r="AD998">
        <v>56.819537660389301</v>
      </c>
      <c r="AE998">
        <v>20905021</v>
      </c>
      <c r="AF998">
        <v>358811881</v>
      </c>
      <c r="AG998">
        <v>304089877</v>
      </c>
      <c r="AH998">
        <v>80.083313278260903</v>
      </c>
      <c r="AI998">
        <v>94.494576924325102</v>
      </c>
      <c r="AK998">
        <v>62.631624062637997</v>
      </c>
      <c r="AL998">
        <v>22219812</v>
      </c>
      <c r="AM998">
        <v>101620863</v>
      </c>
      <c r="AN998">
        <v>68845384</v>
      </c>
      <c r="AO998">
        <v>16640003</v>
      </c>
      <c r="AP998">
        <v>16591309</v>
      </c>
      <c r="AQ998">
        <v>20070030</v>
      </c>
      <c r="AR998">
        <v>5792954</v>
      </c>
      <c r="AS998">
        <v>6340206</v>
      </c>
      <c r="AT998">
        <v>83.541925083675494</v>
      </c>
      <c r="AU998">
        <v>81191936</v>
      </c>
      <c r="AV998">
        <v>81.460783512907099</v>
      </c>
    </row>
    <row r="999" spans="1:48" x14ac:dyDescent="0.2">
      <c r="A999" t="s">
        <v>866</v>
      </c>
      <c r="B999" t="s">
        <v>76</v>
      </c>
      <c r="C999">
        <v>1004972</v>
      </c>
      <c r="H999">
        <v>-23255659</v>
      </c>
      <c r="I999">
        <v>4.0000078833721799</v>
      </c>
      <c r="N999">
        <v>5818439</v>
      </c>
      <c r="O999">
        <v>13192324</v>
      </c>
      <c r="P999">
        <v>93.561793964429597</v>
      </c>
      <c r="S999" t="s">
        <v>95</v>
      </c>
      <c r="T999" t="s">
        <v>167</v>
      </c>
      <c r="U999" t="s">
        <v>867</v>
      </c>
      <c r="V999" t="s">
        <v>178</v>
      </c>
      <c r="W999" t="s">
        <v>178</v>
      </c>
      <c r="X999" t="s">
        <v>171</v>
      </c>
      <c r="Y999" t="s">
        <v>179</v>
      </c>
      <c r="Z999" t="s">
        <v>180</v>
      </c>
      <c r="AA999" t="s">
        <v>174</v>
      </c>
      <c r="AB999" t="s">
        <v>58</v>
      </c>
      <c r="AC999" t="s">
        <v>868</v>
      </c>
      <c r="AD999">
        <v>52.508328590249299</v>
      </c>
      <c r="AE999">
        <v>527694</v>
      </c>
      <c r="AF999">
        <v>13134457</v>
      </c>
      <c r="AH999">
        <v>28.620287069965801</v>
      </c>
      <c r="AI999">
        <v>99.561358559720006</v>
      </c>
      <c r="AK999">
        <v>159.476561535814</v>
      </c>
      <c r="AM999">
        <v>12342975</v>
      </c>
      <c r="AN999">
        <v>12342975</v>
      </c>
      <c r="AO999">
        <v>457031</v>
      </c>
      <c r="AP999">
        <v>959968</v>
      </c>
      <c r="AU999">
        <v>29074098</v>
      </c>
      <c r="AV999">
        <v>796.88679021903999</v>
      </c>
    </row>
    <row r="1000" spans="1:48" x14ac:dyDescent="0.2">
      <c r="A1000" t="s">
        <v>866</v>
      </c>
      <c r="B1000" t="s">
        <v>95</v>
      </c>
      <c r="C1000">
        <v>3892131</v>
      </c>
      <c r="D1000">
        <v>2115310</v>
      </c>
      <c r="E1000">
        <v>2264718</v>
      </c>
      <c r="F1000">
        <v>11342791</v>
      </c>
      <c r="G1000">
        <v>614950</v>
      </c>
      <c r="H1000">
        <v>-24141332</v>
      </c>
      <c r="I1000">
        <v>-111.292495274605</v>
      </c>
      <c r="L1000">
        <v>25796</v>
      </c>
      <c r="N1000">
        <v>27386360</v>
      </c>
      <c r="O1000">
        <v>16903350</v>
      </c>
      <c r="P1000">
        <v>90.631957570540706</v>
      </c>
      <c r="S1000" t="s">
        <v>95</v>
      </c>
      <c r="T1000" t="s">
        <v>167</v>
      </c>
      <c r="U1000" t="s">
        <v>867</v>
      </c>
      <c r="V1000" t="s">
        <v>178</v>
      </c>
      <c r="W1000" t="s">
        <v>178</v>
      </c>
      <c r="X1000" t="s">
        <v>171</v>
      </c>
      <c r="Y1000" t="s">
        <v>179</v>
      </c>
      <c r="Z1000" t="s">
        <v>180</v>
      </c>
      <c r="AA1000" t="s">
        <v>174</v>
      </c>
      <c r="AB1000" t="s">
        <v>58</v>
      </c>
      <c r="AC1000" t="s">
        <v>868</v>
      </c>
      <c r="AD1000">
        <v>-483.33830490289301</v>
      </c>
      <c r="AE1000">
        <v>-18812160</v>
      </c>
      <c r="AF1000">
        <v>35715510</v>
      </c>
      <c r="AG1000">
        <v>3628480</v>
      </c>
      <c r="AH1000">
        <v>21.4660407552349</v>
      </c>
      <c r="AI1000">
        <v>211.29249527460499</v>
      </c>
      <c r="AK1000">
        <v>276.045045975824</v>
      </c>
      <c r="AL1000">
        <v>90005</v>
      </c>
      <c r="AM1000">
        <v>17428195</v>
      </c>
      <c r="AN1000">
        <v>15319837</v>
      </c>
      <c r="AO1000">
        <v>-24246236</v>
      </c>
      <c r="AP1000">
        <v>130700</v>
      </c>
      <c r="AQ1000">
        <v>-19311587</v>
      </c>
      <c r="AR1000">
        <v>17100</v>
      </c>
      <c r="AS1000">
        <v>957525</v>
      </c>
      <c r="AU1000">
        <v>51527692</v>
      </c>
      <c r="AV1000">
        <v>519.38133096797401</v>
      </c>
    </row>
    <row r="1001" spans="1:48" x14ac:dyDescent="0.2">
      <c r="A1001" t="s">
        <v>866</v>
      </c>
      <c r="B1001" t="s">
        <v>60</v>
      </c>
      <c r="C1001">
        <v>13515150</v>
      </c>
      <c r="D1001">
        <v>6268855</v>
      </c>
      <c r="E1001">
        <v>429240</v>
      </c>
      <c r="F1001">
        <v>11654768</v>
      </c>
      <c r="G1001">
        <v>1275735</v>
      </c>
      <c r="H1001">
        <v>-20369553</v>
      </c>
      <c r="I1001">
        <v>-156.197783639785</v>
      </c>
      <c r="L1001">
        <v>0</v>
      </c>
      <c r="M1001">
        <v>0</v>
      </c>
      <c r="N1001">
        <v>14345013</v>
      </c>
      <c r="O1001">
        <v>21482970</v>
      </c>
      <c r="P1001">
        <v>72.256857408449605</v>
      </c>
      <c r="Q1001">
        <v>0</v>
      </c>
      <c r="R1001">
        <v>0</v>
      </c>
      <c r="S1001" t="s">
        <v>95</v>
      </c>
      <c r="T1001" t="s">
        <v>167</v>
      </c>
      <c r="U1001" t="s">
        <v>867</v>
      </c>
      <c r="V1001" t="s">
        <v>178</v>
      </c>
      <c r="W1001" t="s">
        <v>178</v>
      </c>
      <c r="X1001" t="s">
        <v>171</v>
      </c>
      <c r="Y1001" t="s">
        <v>179</v>
      </c>
      <c r="Z1001" t="s">
        <v>180</v>
      </c>
      <c r="AA1001" t="s">
        <v>174</v>
      </c>
      <c r="AB1001" t="s">
        <v>58</v>
      </c>
      <c r="AC1001" t="s">
        <v>868</v>
      </c>
      <c r="AD1001">
        <v>-248.28376303629599</v>
      </c>
      <c r="AE1001">
        <v>-33555923</v>
      </c>
      <c r="AF1001">
        <v>55038893</v>
      </c>
      <c r="AG1001">
        <v>7612029</v>
      </c>
      <c r="AH1001">
        <v>35.432852161502801</v>
      </c>
      <c r="AI1001">
        <v>256.19778363978497</v>
      </c>
      <c r="AK1001">
        <v>93.828280303530093</v>
      </c>
      <c r="AL1001">
        <v>69302</v>
      </c>
      <c r="AM1001">
        <v>20178344</v>
      </c>
      <c r="AN1001">
        <v>15522919</v>
      </c>
      <c r="AO1001">
        <v>-38903926</v>
      </c>
      <c r="AP1001">
        <v>-1066120</v>
      </c>
      <c r="AQ1001">
        <v>-36219615</v>
      </c>
      <c r="AR1001">
        <v>0</v>
      </c>
      <c r="AS1001">
        <v>480444</v>
      </c>
      <c r="AT1001">
        <v>44.593144118375598</v>
      </c>
      <c r="AU1001">
        <v>34714566</v>
      </c>
      <c r="AV1001">
        <v>227.06204792309299</v>
      </c>
    </row>
    <row r="1002" spans="1:48" x14ac:dyDescent="0.2">
      <c r="A1002" t="s">
        <v>866</v>
      </c>
      <c r="B1002" t="s">
        <v>87</v>
      </c>
      <c r="C1002">
        <v>10619754</v>
      </c>
      <c r="D1002">
        <v>9403624</v>
      </c>
      <c r="E1002">
        <v>11579062</v>
      </c>
      <c r="F1002">
        <v>27014506</v>
      </c>
      <c r="G1002">
        <v>9849654</v>
      </c>
      <c r="H1002">
        <v>-34270855</v>
      </c>
      <c r="I1002">
        <v>-5.0780940090400897</v>
      </c>
      <c r="L1002">
        <v>10700</v>
      </c>
      <c r="M1002">
        <v>16648</v>
      </c>
      <c r="N1002">
        <v>58052735</v>
      </c>
      <c r="O1002">
        <v>55686602</v>
      </c>
      <c r="P1002">
        <v>74.819429635875395</v>
      </c>
      <c r="R1002">
        <v>1575314</v>
      </c>
      <c r="S1002" t="s">
        <v>95</v>
      </c>
      <c r="T1002" t="s">
        <v>167</v>
      </c>
      <c r="U1002" t="s">
        <v>867</v>
      </c>
      <c r="V1002" t="s">
        <v>178</v>
      </c>
      <c r="W1002" t="s">
        <v>178</v>
      </c>
      <c r="X1002" t="s">
        <v>171</v>
      </c>
      <c r="Y1002" t="s">
        <v>179</v>
      </c>
      <c r="Z1002" t="s">
        <v>180</v>
      </c>
      <c r="AA1002" t="s">
        <v>174</v>
      </c>
      <c r="AB1002" t="s">
        <v>58</v>
      </c>
      <c r="AC1002" t="s">
        <v>868</v>
      </c>
      <c r="AD1002">
        <v>-26.6279049401709</v>
      </c>
      <c r="AE1002">
        <v>-2827818</v>
      </c>
      <c r="AF1002">
        <v>58506053</v>
      </c>
      <c r="AG1002">
        <v>16374523</v>
      </c>
      <c r="AH1002">
        <v>29.404780345548801</v>
      </c>
      <c r="AI1002">
        <v>105.063068850924</v>
      </c>
      <c r="AK1002">
        <v>357.21063938461202</v>
      </c>
      <c r="AL1002">
        <v>160</v>
      </c>
      <c r="AM1002">
        <v>61622532</v>
      </c>
      <c r="AN1002">
        <v>41664398</v>
      </c>
      <c r="AO1002">
        <v>-8422791</v>
      </c>
      <c r="AP1002">
        <v>-265943</v>
      </c>
      <c r="AQ1002">
        <v>14534414</v>
      </c>
      <c r="AR1002">
        <v>1007785</v>
      </c>
      <c r="AS1002">
        <v>1165079</v>
      </c>
      <c r="AT1002">
        <v>41.363365453983498</v>
      </c>
      <c r="AU1002">
        <v>92323590</v>
      </c>
      <c r="AV1002">
        <v>568.08638928351604</v>
      </c>
    </row>
    <row r="1003" spans="1:48" x14ac:dyDescent="0.2">
      <c r="A1003" t="s">
        <v>866</v>
      </c>
      <c r="B1003" t="s">
        <v>88</v>
      </c>
      <c r="C1003">
        <v>16255464</v>
      </c>
      <c r="D1003">
        <v>5880226</v>
      </c>
      <c r="E1003">
        <v>5674757</v>
      </c>
      <c r="F1003">
        <v>45768634</v>
      </c>
      <c r="G1003">
        <v>10427276</v>
      </c>
      <c r="H1003">
        <v>-20347774</v>
      </c>
      <c r="I1003">
        <v>-22.34168616703359</v>
      </c>
      <c r="M1003">
        <v>66300</v>
      </c>
      <c r="N1003">
        <v>43301296</v>
      </c>
      <c r="O1003">
        <v>75292173</v>
      </c>
      <c r="P1003">
        <v>86.654406959405989</v>
      </c>
      <c r="S1003" t="s">
        <v>95</v>
      </c>
      <c r="T1003" t="s">
        <v>167</v>
      </c>
      <c r="U1003" t="s">
        <v>867</v>
      </c>
      <c r="V1003" t="s">
        <v>178</v>
      </c>
      <c r="W1003" t="s">
        <v>178</v>
      </c>
      <c r="X1003" t="s">
        <v>171</v>
      </c>
      <c r="Y1003" t="s">
        <v>179</v>
      </c>
      <c r="Z1003" t="s">
        <v>180</v>
      </c>
      <c r="AA1003" t="s">
        <v>174</v>
      </c>
      <c r="AB1003" t="s">
        <v>89</v>
      </c>
      <c r="AC1003" t="s">
        <v>868</v>
      </c>
      <c r="AD1003">
        <v>-103.4823798324059</v>
      </c>
      <c r="AE1003">
        <v>-16821541</v>
      </c>
      <c r="AF1003">
        <v>92113714</v>
      </c>
      <c r="AG1003">
        <v>22839620</v>
      </c>
      <c r="AH1003">
        <v>30.33465377603061</v>
      </c>
      <c r="AI1003">
        <v>122.3416861670336</v>
      </c>
      <c r="AK1003">
        <v>169.23068111226101</v>
      </c>
      <c r="AM1003">
        <v>74178116</v>
      </c>
      <c r="AN1003">
        <v>65243986</v>
      </c>
      <c r="AO1003">
        <v>-16815299</v>
      </c>
      <c r="AP1003">
        <v>-16361818</v>
      </c>
      <c r="AQ1003">
        <v>-18611815</v>
      </c>
      <c r="AR1003">
        <v>570721</v>
      </c>
      <c r="AS1003">
        <v>5790202</v>
      </c>
      <c r="AU1003">
        <v>63649070</v>
      </c>
      <c r="AV1003">
        <v>248.75411276978801</v>
      </c>
    </row>
    <row r="1004" spans="1:48" x14ac:dyDescent="0.2">
      <c r="A1004" t="s">
        <v>920</v>
      </c>
      <c r="B1004" t="s">
        <v>50</v>
      </c>
      <c r="C1004">
        <v>12826185</v>
      </c>
      <c r="D1004">
        <v>392793</v>
      </c>
      <c r="E1004">
        <v>288093</v>
      </c>
      <c r="F1004">
        <v>7786747</v>
      </c>
      <c r="G1004">
        <v>8594325</v>
      </c>
      <c r="H1004">
        <v>-7160005</v>
      </c>
      <c r="I1004">
        <v>4.6875947306136609</v>
      </c>
      <c r="M1004">
        <v>3876042</v>
      </c>
      <c r="N1004">
        <v>46574693</v>
      </c>
      <c r="O1004">
        <v>117025923</v>
      </c>
      <c r="P1004">
        <v>25.72005605971593</v>
      </c>
      <c r="Q1004">
        <v>389314</v>
      </c>
      <c r="R1004">
        <v>128519</v>
      </c>
      <c r="U1004" t="s">
        <v>921</v>
      </c>
      <c r="AB1004" t="s">
        <v>58</v>
      </c>
      <c r="AC1004" t="s">
        <v>190</v>
      </c>
      <c r="AD1004">
        <v>42.769545270086162</v>
      </c>
      <c r="AE1004">
        <v>5485701</v>
      </c>
      <c r="AF1004">
        <v>111533615</v>
      </c>
      <c r="AG1004">
        <v>87545937</v>
      </c>
      <c r="AH1004">
        <v>74.809012187838078</v>
      </c>
      <c r="AI1004">
        <v>95.306759511736558</v>
      </c>
      <c r="AK1004">
        <v>150.33036883095701</v>
      </c>
      <c r="AL1004">
        <v>11121799</v>
      </c>
      <c r="AM1004">
        <v>34077808</v>
      </c>
      <c r="AN1004">
        <v>30099133</v>
      </c>
      <c r="AO1004">
        <v>239252</v>
      </c>
      <c r="AP1004">
        <v>239252</v>
      </c>
      <c r="AQ1004">
        <v>-1256614</v>
      </c>
      <c r="AR1004">
        <v>1161720</v>
      </c>
      <c r="AS1004">
        <v>338456</v>
      </c>
      <c r="AT1004">
        <v>76.083227933205805</v>
      </c>
      <c r="AU1004">
        <v>53734698</v>
      </c>
      <c r="AV1004">
        <v>173.440906402971</v>
      </c>
    </row>
    <row r="1005" spans="1:48" x14ac:dyDescent="0.2">
      <c r="A1005" t="s">
        <v>200</v>
      </c>
      <c r="B1005" t="s">
        <v>49</v>
      </c>
      <c r="C1005">
        <v>741455</v>
      </c>
      <c r="H1005">
        <v>-1334430.8500000001</v>
      </c>
      <c r="I1005">
        <v>10.8300880532541</v>
      </c>
      <c r="N1005">
        <v>938128.88</v>
      </c>
      <c r="O1005">
        <v>4997771</v>
      </c>
      <c r="P1005">
        <v>67.948291348283107</v>
      </c>
      <c r="T1005" t="s">
        <v>103</v>
      </c>
      <c r="U1005" t="s">
        <v>201</v>
      </c>
      <c r="V1005" t="s">
        <v>202</v>
      </c>
      <c r="W1005" t="s">
        <v>203</v>
      </c>
      <c r="X1005" t="s">
        <v>122</v>
      </c>
      <c r="Y1005" t="s">
        <v>204</v>
      </c>
      <c r="Z1005" t="s">
        <v>205</v>
      </c>
      <c r="AA1005" t="s">
        <v>125</v>
      </c>
      <c r="AB1005" t="s">
        <v>58</v>
      </c>
      <c r="AC1005" t="s">
        <v>206</v>
      </c>
      <c r="AD1005">
        <v>73.0001146394589</v>
      </c>
      <c r="AE1005">
        <v>541263</v>
      </c>
      <c r="AF1005">
        <v>4456507</v>
      </c>
      <c r="AH1005">
        <v>46.528442379612798</v>
      </c>
      <c r="AI1005">
        <v>89.169891937825895</v>
      </c>
      <c r="AK1005">
        <v>76</v>
      </c>
      <c r="AN1005">
        <v>3395900</v>
      </c>
      <c r="AO1005">
        <v>328929</v>
      </c>
      <c r="AU1005">
        <v>2272559.73</v>
      </c>
      <c r="AV1005">
        <v>184</v>
      </c>
    </row>
    <row r="1006" spans="1:48" x14ac:dyDescent="0.2">
      <c r="A1006" t="s">
        <v>869</v>
      </c>
      <c r="B1006" t="s">
        <v>62</v>
      </c>
      <c r="S1006" t="s">
        <v>63</v>
      </c>
      <c r="U1006" t="s">
        <v>870</v>
      </c>
      <c r="V1006" t="s">
        <v>219</v>
      </c>
      <c r="W1006" t="s">
        <v>203</v>
      </c>
      <c r="X1006" t="s">
        <v>122</v>
      </c>
      <c r="Y1006" t="s">
        <v>220</v>
      </c>
      <c r="Z1006" t="s">
        <v>205</v>
      </c>
      <c r="AA1006" t="s">
        <v>125</v>
      </c>
      <c r="AB1006" t="s">
        <v>58</v>
      </c>
      <c r="AC1006" t="s">
        <v>871</v>
      </c>
      <c r="AT1006">
        <v>81.168674742721706</v>
      </c>
    </row>
    <row r="1007" spans="1:48" x14ac:dyDescent="0.2">
      <c r="A1007" t="s">
        <v>211</v>
      </c>
      <c r="B1007" t="s">
        <v>102</v>
      </c>
      <c r="C1007">
        <v>6303706.6299999999</v>
      </c>
      <c r="D1007">
        <v>0</v>
      </c>
      <c r="E1007">
        <v>0</v>
      </c>
      <c r="F1007">
        <v>1956736.92</v>
      </c>
      <c r="G1007">
        <v>2072288.07</v>
      </c>
      <c r="I1007">
        <v>2.3216235026421699</v>
      </c>
      <c r="J1007">
        <v>8797233.2400000002</v>
      </c>
      <c r="K1007">
        <v>10.8043008558144</v>
      </c>
      <c r="L1007">
        <v>117997.08</v>
      </c>
      <c r="M1007">
        <v>1743527.83</v>
      </c>
      <c r="N1007">
        <v>8720441.83999997</v>
      </c>
      <c r="O1007">
        <v>81423438.290000007</v>
      </c>
      <c r="P1007">
        <v>11.5300784972538</v>
      </c>
      <c r="Q1007">
        <v>346827.19</v>
      </c>
      <c r="R1007">
        <v>252522.42</v>
      </c>
      <c r="S1007" t="s">
        <v>102</v>
      </c>
      <c r="T1007" t="s">
        <v>103</v>
      </c>
      <c r="U1007" t="s">
        <v>212</v>
      </c>
      <c r="V1007" t="s">
        <v>202</v>
      </c>
      <c r="W1007" t="s">
        <v>203</v>
      </c>
      <c r="X1007" t="s">
        <v>122</v>
      </c>
      <c r="Y1007" t="s">
        <v>204</v>
      </c>
      <c r="Z1007" t="s">
        <v>205</v>
      </c>
      <c r="AA1007" t="s">
        <v>125</v>
      </c>
      <c r="AB1007" t="s">
        <v>58</v>
      </c>
      <c r="AC1007" t="s">
        <v>213</v>
      </c>
      <c r="AD1007">
        <v>29.987843517393902</v>
      </c>
      <c r="AE1007">
        <v>1890345.6799999899</v>
      </c>
      <c r="AF1007">
        <v>79470092.760000005</v>
      </c>
      <c r="AH1007">
        <v>85.098429598630503</v>
      </c>
      <c r="AI1007">
        <v>97.601003383027304</v>
      </c>
      <c r="AJ1007">
        <v>3304546.3599999901</v>
      </c>
      <c r="AK1007">
        <v>39.5036541844851</v>
      </c>
      <c r="AL1007">
        <v>933406.18</v>
      </c>
      <c r="AM1007">
        <v>9388186.3499999605</v>
      </c>
      <c r="AN1007">
        <v>9388186.3499999605</v>
      </c>
      <c r="AO1007">
        <v>1078065.00999999</v>
      </c>
      <c r="AR1007">
        <v>344527.21</v>
      </c>
      <c r="AS1007">
        <v>532695.02</v>
      </c>
      <c r="AT1007">
        <v>80.696069356446401</v>
      </c>
      <c r="AU1007">
        <v>9941437.7899999991</v>
      </c>
      <c r="AV1007">
        <v>45.034773209694698</v>
      </c>
    </row>
    <row r="1008" spans="1:48" x14ac:dyDescent="0.2">
      <c r="A1008" t="s">
        <v>211</v>
      </c>
      <c r="B1008" t="s">
        <v>84</v>
      </c>
      <c r="C1008">
        <v>3281659.1</v>
      </c>
      <c r="D1008">
        <v>0</v>
      </c>
      <c r="E1008">
        <v>0</v>
      </c>
      <c r="F1008">
        <v>2196735.7799999998</v>
      </c>
      <c r="G1008">
        <v>841858.61</v>
      </c>
      <c r="I1008">
        <v>2.53208846862371</v>
      </c>
      <c r="J1008">
        <v>8791462.7100000009</v>
      </c>
      <c r="K1008">
        <v>10.8124875930591</v>
      </c>
      <c r="L1008">
        <v>130380.94</v>
      </c>
      <c r="M1008">
        <v>1651683.83</v>
      </c>
      <c r="N1008">
        <v>8010404.9299999904</v>
      </c>
      <c r="O1008">
        <v>81308418.939999998</v>
      </c>
      <c r="P1008">
        <v>12.166446733271099</v>
      </c>
      <c r="Q1008">
        <v>343053.78</v>
      </c>
      <c r="R1008">
        <v>278038.74</v>
      </c>
      <c r="S1008" t="s">
        <v>102</v>
      </c>
      <c r="T1008" t="s">
        <v>103</v>
      </c>
      <c r="U1008" t="s">
        <v>212</v>
      </c>
      <c r="V1008" t="s">
        <v>202</v>
      </c>
      <c r="W1008" t="s">
        <v>203</v>
      </c>
      <c r="X1008" t="s">
        <v>122</v>
      </c>
      <c r="Y1008" t="s">
        <v>204</v>
      </c>
      <c r="Z1008" t="s">
        <v>205</v>
      </c>
      <c r="AA1008" t="s">
        <v>125</v>
      </c>
      <c r="AB1008" t="s">
        <v>58</v>
      </c>
      <c r="AC1008" t="s">
        <v>213</v>
      </c>
      <c r="AD1008">
        <v>62.736592597323501</v>
      </c>
      <c r="AE1008">
        <v>2058801.0999999901</v>
      </c>
      <c r="AF1008">
        <v>79086200.989999995</v>
      </c>
      <c r="AH1008">
        <v>84.495514173873303</v>
      </c>
      <c r="AI1008">
        <v>97.266927608517605</v>
      </c>
      <c r="AJ1008">
        <v>3659533.25999999</v>
      </c>
      <c r="AK1008">
        <v>36.463324052758999</v>
      </c>
      <c r="AL1008">
        <v>1658218.14</v>
      </c>
      <c r="AM1008">
        <v>9892345.4799999706</v>
      </c>
      <c r="AN1008">
        <v>9892345.4799999706</v>
      </c>
      <c r="AO1008">
        <v>1366833.20999999</v>
      </c>
      <c r="AR1008">
        <v>862339.53</v>
      </c>
      <c r="AS1008">
        <v>764147.12</v>
      </c>
      <c r="AT1008">
        <v>79.745792771953404</v>
      </c>
      <c r="AU1008">
        <v>11554577.1</v>
      </c>
      <c r="AV1008">
        <v>52.596378431756499</v>
      </c>
    </row>
    <row r="1009" spans="1:48" x14ac:dyDescent="0.2">
      <c r="A1009" t="s">
        <v>214</v>
      </c>
      <c r="B1009" t="s">
        <v>84</v>
      </c>
      <c r="C1009">
        <v>4833457.74</v>
      </c>
      <c r="D1009">
        <v>0</v>
      </c>
      <c r="E1009">
        <v>0</v>
      </c>
      <c r="F1009">
        <v>2938200.11</v>
      </c>
      <c r="G1009">
        <v>3122174.71</v>
      </c>
      <c r="I1009">
        <v>1.3990240138809</v>
      </c>
      <c r="J1009">
        <v>11477422.1</v>
      </c>
      <c r="K1009">
        <v>12.195385914364801</v>
      </c>
      <c r="L1009">
        <v>106682.65</v>
      </c>
      <c r="M1009">
        <v>2084233.69</v>
      </c>
      <c r="N1009">
        <v>10548353.7399999</v>
      </c>
      <c r="O1009">
        <v>94112824.150000006</v>
      </c>
      <c r="P1009">
        <v>15.4151612609959</v>
      </c>
      <c r="Q1009">
        <v>2398542.59</v>
      </c>
      <c r="R1009">
        <v>5481.63</v>
      </c>
      <c r="S1009" t="s">
        <v>102</v>
      </c>
      <c r="U1009" t="s">
        <v>215</v>
      </c>
      <c r="V1009" t="s">
        <v>202</v>
      </c>
      <c r="W1009" t="s">
        <v>203</v>
      </c>
      <c r="X1009" t="s">
        <v>122</v>
      </c>
      <c r="Y1009" t="s">
        <v>204</v>
      </c>
      <c r="Z1009" t="s">
        <v>205</v>
      </c>
      <c r="AA1009" t="s">
        <v>125</v>
      </c>
      <c r="AB1009" t="s">
        <v>58</v>
      </c>
      <c r="AC1009" t="s">
        <v>216</v>
      </c>
      <c r="AD1009">
        <v>27.240561122605399</v>
      </c>
      <c r="AE1009">
        <v>1316661.01</v>
      </c>
      <c r="AF1009">
        <v>92796163.140000001</v>
      </c>
      <c r="AH1009">
        <v>83.704926455551501</v>
      </c>
      <c r="AI1009">
        <v>98.600975986119096</v>
      </c>
      <c r="AJ1009">
        <v>3232631.83</v>
      </c>
      <c r="AK1009">
        <v>40.922029725204098</v>
      </c>
      <c r="AL1009">
        <v>3231844.35</v>
      </c>
      <c r="AM1009">
        <v>14507643.609999999</v>
      </c>
      <c r="AN1009">
        <v>14507643.609999999</v>
      </c>
      <c r="AR1009">
        <v>335474.19</v>
      </c>
      <c r="AS1009">
        <v>285009.69</v>
      </c>
      <c r="AT1009">
        <v>82.318964067995097</v>
      </c>
      <c r="AU1009">
        <v>14612975.359999999</v>
      </c>
      <c r="AV1009">
        <v>56.690610382924</v>
      </c>
    </row>
    <row r="1010" spans="1:48" x14ac:dyDescent="0.2">
      <c r="A1010" t="s">
        <v>872</v>
      </c>
      <c r="B1010" t="s">
        <v>86</v>
      </c>
      <c r="C1010">
        <v>12405</v>
      </c>
      <c r="H1010">
        <v>-1081342</v>
      </c>
      <c r="I1010">
        <v>10.2975561244921</v>
      </c>
      <c r="N1010">
        <v>1331309</v>
      </c>
      <c r="O1010">
        <v>2107636</v>
      </c>
      <c r="P1010">
        <v>87.2651634342932</v>
      </c>
      <c r="U1010" t="s">
        <v>873</v>
      </c>
      <c r="AB1010" t="s">
        <v>58</v>
      </c>
      <c r="AC1010" t="s">
        <v>874</v>
      </c>
      <c r="AD1010">
        <v>1749.57678355502</v>
      </c>
      <c r="AE1010">
        <v>217035</v>
      </c>
      <c r="AF1010">
        <v>1890600</v>
      </c>
      <c r="AH1010">
        <v>12.6664661260294</v>
      </c>
      <c r="AI1010">
        <v>89.702396428984898</v>
      </c>
      <c r="AK1010">
        <v>253.50218978000001</v>
      </c>
      <c r="AM1010">
        <v>1839232</v>
      </c>
      <c r="AN1010">
        <v>1839232</v>
      </c>
      <c r="AO1010">
        <v>211990</v>
      </c>
      <c r="AP1010">
        <v>211990</v>
      </c>
      <c r="AQ1010">
        <v>217550</v>
      </c>
      <c r="AU1010">
        <v>2412651</v>
      </c>
      <c r="AV1010">
        <v>459.40672802</v>
      </c>
    </row>
    <row r="1011" spans="1:48" x14ac:dyDescent="0.2">
      <c r="A1011" t="s">
        <v>217</v>
      </c>
      <c r="B1011" t="s">
        <v>86</v>
      </c>
      <c r="C1011">
        <v>2120121</v>
      </c>
      <c r="H1011">
        <v>-195397</v>
      </c>
      <c r="I1011">
        <v>25.7755626248832</v>
      </c>
      <c r="N1011">
        <v>10553453</v>
      </c>
      <c r="O1011">
        <v>14065144</v>
      </c>
      <c r="P1011">
        <v>49.827396008174503</v>
      </c>
      <c r="T1011" t="s">
        <v>103</v>
      </c>
      <c r="U1011" t="s">
        <v>218</v>
      </c>
      <c r="V1011" t="s">
        <v>219</v>
      </c>
      <c r="W1011" t="s">
        <v>203</v>
      </c>
      <c r="X1011" t="s">
        <v>122</v>
      </c>
      <c r="Y1011" t="s">
        <v>220</v>
      </c>
      <c r="Z1011" t="s">
        <v>205</v>
      </c>
      <c r="AA1011" t="s">
        <v>125</v>
      </c>
      <c r="AB1011" t="s">
        <v>58</v>
      </c>
      <c r="AC1011" t="s">
        <v>221</v>
      </c>
      <c r="AD1011">
        <v>170.998259061629</v>
      </c>
      <c r="AE1011">
        <v>3625370</v>
      </c>
      <c r="AF1011">
        <v>10439774</v>
      </c>
      <c r="AH1011">
        <v>36.609699836702703</v>
      </c>
      <c r="AI1011">
        <v>74.224437375116807</v>
      </c>
      <c r="AK1011">
        <v>363.92005038000002</v>
      </c>
      <c r="AM1011">
        <v>7008295</v>
      </c>
      <c r="AN1011">
        <v>7008295</v>
      </c>
      <c r="AO1011">
        <v>1802870</v>
      </c>
      <c r="AP1011">
        <v>1802870</v>
      </c>
      <c r="AQ1011">
        <v>701530</v>
      </c>
      <c r="AU1011">
        <v>10748850</v>
      </c>
      <c r="AV1011">
        <v>370.65802381999998</v>
      </c>
    </row>
    <row r="1012" spans="1:48" x14ac:dyDescent="0.2">
      <c r="A1012" t="s">
        <v>217</v>
      </c>
      <c r="B1012" t="s">
        <v>114</v>
      </c>
      <c r="C1012">
        <v>3165609</v>
      </c>
      <c r="D1012">
        <v>590608</v>
      </c>
      <c r="E1012">
        <v>63514</v>
      </c>
      <c r="F1012">
        <v>1455343</v>
      </c>
      <c r="G1012">
        <v>1163923</v>
      </c>
      <c r="H1012">
        <v>-2156521</v>
      </c>
      <c r="I1012">
        <v>18.564995431126</v>
      </c>
      <c r="L1012">
        <v>628789</v>
      </c>
      <c r="M1012">
        <v>777867</v>
      </c>
      <c r="N1012">
        <v>10977982</v>
      </c>
      <c r="O1012">
        <v>14069112</v>
      </c>
      <c r="P1012">
        <v>52.0966923854185</v>
      </c>
      <c r="Q1012">
        <v>468979</v>
      </c>
      <c r="R1012">
        <v>0</v>
      </c>
      <c r="T1012" t="s">
        <v>103</v>
      </c>
      <c r="U1012" t="s">
        <v>218</v>
      </c>
      <c r="V1012" t="s">
        <v>219</v>
      </c>
      <c r="W1012" t="s">
        <v>203</v>
      </c>
      <c r="X1012" t="s">
        <v>122</v>
      </c>
      <c r="Y1012" t="s">
        <v>220</v>
      </c>
      <c r="Z1012" t="s">
        <v>205</v>
      </c>
      <c r="AA1012" t="s">
        <v>125</v>
      </c>
      <c r="AB1012" t="s">
        <v>58</v>
      </c>
      <c r="AC1012" t="s">
        <v>221</v>
      </c>
      <c r="AD1012">
        <v>82.509558192436302</v>
      </c>
      <c r="AE1012">
        <v>2611930</v>
      </c>
      <c r="AF1012">
        <v>11350487</v>
      </c>
      <c r="AG1012">
        <v>5125944</v>
      </c>
      <c r="AH1012">
        <v>36.434026539841298</v>
      </c>
      <c r="AI1012">
        <v>80.676641141246193</v>
      </c>
      <c r="AK1012">
        <v>348.18537037221398</v>
      </c>
      <c r="AL1012">
        <v>2093663</v>
      </c>
      <c r="AM1012">
        <v>8884876</v>
      </c>
      <c r="AN1012">
        <v>7329542</v>
      </c>
      <c r="AO1012">
        <v>645610</v>
      </c>
      <c r="AP1012">
        <v>645610</v>
      </c>
      <c r="AQ1012">
        <v>1524635</v>
      </c>
      <c r="AR1012">
        <v>1233181</v>
      </c>
      <c r="AS1012">
        <v>409009</v>
      </c>
      <c r="AU1012">
        <v>13134503</v>
      </c>
      <c r="AV1012">
        <v>416.58310167660602</v>
      </c>
    </row>
    <row r="1013" spans="1:48" x14ac:dyDescent="0.2">
      <c r="A1013" t="s">
        <v>217</v>
      </c>
      <c r="B1013" t="s">
        <v>50</v>
      </c>
      <c r="C1013">
        <v>3489366</v>
      </c>
      <c r="D1013">
        <v>821130</v>
      </c>
      <c r="E1013">
        <v>0</v>
      </c>
      <c r="F1013">
        <v>1233403</v>
      </c>
      <c r="G1013">
        <v>1666812</v>
      </c>
      <c r="H1013">
        <v>-886576</v>
      </c>
      <c r="I1013">
        <v>9.4509692986255995</v>
      </c>
      <c r="L1013">
        <v>334634</v>
      </c>
      <c r="M1013">
        <v>1058239</v>
      </c>
      <c r="N1013">
        <v>6388326</v>
      </c>
      <c r="O1013">
        <v>17671489</v>
      </c>
      <c r="P1013">
        <v>58.535746478409379</v>
      </c>
      <c r="Q1013">
        <v>561659</v>
      </c>
      <c r="R1013">
        <v>0</v>
      </c>
      <c r="T1013" t="s">
        <v>103</v>
      </c>
      <c r="U1013" t="s">
        <v>218</v>
      </c>
      <c r="V1013" t="s">
        <v>219</v>
      </c>
      <c r="W1013" t="s">
        <v>203</v>
      </c>
      <c r="X1013" t="s">
        <v>122</v>
      </c>
      <c r="Y1013" t="s">
        <v>220</v>
      </c>
      <c r="Z1013" t="s">
        <v>205</v>
      </c>
      <c r="AA1013" t="s">
        <v>125</v>
      </c>
      <c r="AB1013" t="s">
        <v>58</v>
      </c>
      <c r="AC1013" t="s">
        <v>221</v>
      </c>
      <c r="AD1013">
        <v>47.863336778085177</v>
      </c>
      <c r="AE1013">
        <v>1670127</v>
      </c>
      <c r="AF1013">
        <v>15837074</v>
      </c>
      <c r="AG1013">
        <v>7344201</v>
      </c>
      <c r="AH1013">
        <v>41.559604852765943</v>
      </c>
      <c r="AI1013">
        <v>89.619352392998692</v>
      </c>
      <c r="AK1013">
        <v>145.21605190453701</v>
      </c>
      <c r="AL1013">
        <v>2838965</v>
      </c>
      <c r="AM1013">
        <v>10613359</v>
      </c>
      <c r="AN1013">
        <v>10344138</v>
      </c>
      <c r="AO1013">
        <v>224553</v>
      </c>
      <c r="AP1013">
        <v>224553</v>
      </c>
      <c r="AQ1013">
        <v>-1615049</v>
      </c>
      <c r="AR1013">
        <v>841351</v>
      </c>
      <c r="AS1013">
        <v>1257166</v>
      </c>
      <c r="AU1013">
        <v>7274902</v>
      </c>
      <c r="AV1013">
        <v>165.369229189685</v>
      </c>
    </row>
    <row r="1014" spans="1:48" x14ac:dyDescent="0.2">
      <c r="A1014" t="s">
        <v>222</v>
      </c>
      <c r="B1014" t="s">
        <v>62</v>
      </c>
      <c r="N1014">
        <v>30458831</v>
      </c>
      <c r="S1014" t="s">
        <v>49</v>
      </c>
      <c r="T1014" t="s">
        <v>103</v>
      </c>
      <c r="U1014" t="s">
        <v>223</v>
      </c>
      <c r="V1014" t="s">
        <v>219</v>
      </c>
      <c r="W1014" t="s">
        <v>203</v>
      </c>
      <c r="X1014" t="s">
        <v>122</v>
      </c>
      <c r="Y1014" t="s">
        <v>220</v>
      </c>
      <c r="Z1014" t="s">
        <v>205</v>
      </c>
      <c r="AA1014" t="s">
        <v>125</v>
      </c>
      <c r="AB1014" t="s">
        <v>58</v>
      </c>
      <c r="AC1014" t="s">
        <v>224</v>
      </c>
      <c r="AE1014">
        <v>8465672</v>
      </c>
      <c r="AF1014">
        <v>403895376</v>
      </c>
      <c r="AK1014">
        <v>27.14856</v>
      </c>
      <c r="AU1014">
        <v>47381119</v>
      </c>
      <c r="AV1014">
        <v>42.231740000000002</v>
      </c>
    </row>
    <row r="1015" spans="1:48" x14ac:dyDescent="0.2">
      <c r="A1015" t="s">
        <v>225</v>
      </c>
      <c r="B1015" t="s">
        <v>76</v>
      </c>
      <c r="C1015">
        <v>1300770</v>
      </c>
      <c r="H1015">
        <v>-1805261</v>
      </c>
      <c r="I1015">
        <v>7.0367803023503699</v>
      </c>
      <c r="N1015">
        <v>3310815</v>
      </c>
      <c r="O1015">
        <v>11643379</v>
      </c>
      <c r="P1015">
        <v>26.822900809120799</v>
      </c>
      <c r="S1015" t="s">
        <v>102</v>
      </c>
      <c r="T1015" t="s">
        <v>167</v>
      </c>
      <c r="U1015" t="s">
        <v>226</v>
      </c>
      <c r="V1015" t="s">
        <v>170</v>
      </c>
      <c r="W1015" t="s">
        <v>170</v>
      </c>
      <c r="X1015" t="s">
        <v>171</v>
      </c>
      <c r="Y1015" t="s">
        <v>227</v>
      </c>
      <c r="Z1015" t="s">
        <v>173</v>
      </c>
      <c r="AA1015" t="s">
        <v>174</v>
      </c>
      <c r="AB1015" t="s">
        <v>58</v>
      </c>
      <c r="AC1015" t="s">
        <v>228</v>
      </c>
      <c r="AD1015">
        <v>62.987230640313001</v>
      </c>
      <c r="AE1015">
        <v>819319</v>
      </c>
      <c r="AF1015">
        <v>10824060</v>
      </c>
      <c r="AH1015">
        <v>70.914371163216501</v>
      </c>
      <c r="AI1015">
        <v>92.963219697649606</v>
      </c>
      <c r="AK1015">
        <v>110.115187831553</v>
      </c>
      <c r="AM1015">
        <v>3123092</v>
      </c>
      <c r="AN1015">
        <v>3123092</v>
      </c>
      <c r="AO1015">
        <v>256258</v>
      </c>
      <c r="AP1015">
        <v>256258</v>
      </c>
      <c r="AQ1015">
        <v>326478</v>
      </c>
      <c r="AT1015">
        <v>75.109634511292299</v>
      </c>
      <c r="AU1015">
        <v>5116076</v>
      </c>
      <c r="AV1015">
        <v>170.15679513971699</v>
      </c>
    </row>
    <row r="1016" spans="1:48" x14ac:dyDescent="0.2">
      <c r="A1016" t="s">
        <v>229</v>
      </c>
      <c r="B1016" t="s">
        <v>49</v>
      </c>
      <c r="C1016">
        <v>4147464</v>
      </c>
      <c r="H1016">
        <v>-12478982</v>
      </c>
      <c r="I1016">
        <v>4.7450139473698201</v>
      </c>
      <c r="N1016">
        <v>23518192</v>
      </c>
      <c r="O1016">
        <v>152464947</v>
      </c>
      <c r="P1016">
        <v>18.9072147842612</v>
      </c>
      <c r="S1016" t="s">
        <v>67</v>
      </c>
      <c r="U1016" t="s">
        <v>230</v>
      </c>
      <c r="V1016" t="s">
        <v>170</v>
      </c>
      <c r="W1016" t="s">
        <v>170</v>
      </c>
      <c r="X1016" t="s">
        <v>171</v>
      </c>
      <c r="Y1016" t="s">
        <v>227</v>
      </c>
      <c r="Z1016" t="s">
        <v>173</v>
      </c>
      <c r="AA1016" t="s">
        <v>174</v>
      </c>
      <c r="AB1016" t="s">
        <v>58</v>
      </c>
      <c r="AC1016" t="s">
        <v>231</v>
      </c>
      <c r="AD1016">
        <v>174.43148391402599</v>
      </c>
      <c r="AE1016">
        <v>7234483</v>
      </c>
      <c r="AF1016">
        <v>143094260</v>
      </c>
      <c r="AH1016">
        <v>79.766311137733197</v>
      </c>
      <c r="AI1016">
        <v>93.853874490901802</v>
      </c>
      <c r="AK1016">
        <v>59</v>
      </c>
      <c r="AN1016">
        <v>28826875</v>
      </c>
      <c r="AO1016">
        <v>6484221</v>
      </c>
      <c r="AT1016">
        <v>79.791804483589203</v>
      </c>
      <c r="AU1016">
        <v>35997174</v>
      </c>
      <c r="AV1016">
        <v>91</v>
      </c>
    </row>
    <row r="1017" spans="1:48" x14ac:dyDescent="0.2">
      <c r="A1017" t="s">
        <v>922</v>
      </c>
      <c r="B1017" t="s">
        <v>49</v>
      </c>
      <c r="C1017">
        <v>24903344</v>
      </c>
      <c r="H1017">
        <v>-9171953</v>
      </c>
      <c r="I1017">
        <v>5.8188508310090796</v>
      </c>
      <c r="N1017">
        <v>17218464</v>
      </c>
      <c r="O1017">
        <v>202208380</v>
      </c>
      <c r="P1017">
        <v>19.6052547377117</v>
      </c>
      <c r="U1017" t="s">
        <v>923</v>
      </c>
      <c r="V1017" t="s">
        <v>170</v>
      </c>
      <c r="W1017" t="s">
        <v>170</v>
      </c>
      <c r="X1017" t="s">
        <v>171</v>
      </c>
      <c r="Y1017" t="s">
        <v>227</v>
      </c>
      <c r="Z1017" t="s">
        <v>173</v>
      </c>
      <c r="AA1017" t="s">
        <v>174</v>
      </c>
      <c r="AB1017" t="s">
        <v>58</v>
      </c>
      <c r="AC1017" t="s">
        <v>924</v>
      </c>
      <c r="AD1017">
        <v>47.247486120739403</v>
      </c>
      <c r="AE1017">
        <v>11766204</v>
      </c>
      <c r="AF1017">
        <v>190442176</v>
      </c>
      <c r="AH1017">
        <v>77.523900344782902</v>
      </c>
      <c r="AI1017">
        <v>94.181149168990899</v>
      </c>
      <c r="AK1017">
        <v>33</v>
      </c>
      <c r="AN1017">
        <v>39643468</v>
      </c>
      <c r="AO1017">
        <v>5442875</v>
      </c>
      <c r="AT1017">
        <v>82.587108365495993</v>
      </c>
      <c r="AU1017">
        <v>26390417</v>
      </c>
      <c r="AV1017">
        <v>50</v>
      </c>
    </row>
    <row r="1018" spans="1:48" x14ac:dyDescent="0.2">
      <c r="A1018" t="s">
        <v>232</v>
      </c>
      <c r="B1018" t="s">
        <v>84</v>
      </c>
      <c r="D1018">
        <v>0</v>
      </c>
      <c r="E1018">
        <v>0</v>
      </c>
      <c r="F1018">
        <v>1738724.31</v>
      </c>
      <c r="G1018">
        <v>641216.86</v>
      </c>
      <c r="I1018">
        <v>0.29483736189134002</v>
      </c>
      <c r="J1018">
        <v>11707332.77</v>
      </c>
      <c r="K1018">
        <v>12.471654934980601</v>
      </c>
      <c r="L1018">
        <v>158304.94</v>
      </c>
      <c r="M1018">
        <v>3358697.44</v>
      </c>
      <c r="N1018">
        <v>12118763.85</v>
      </c>
      <c r="O1018">
        <v>93871525.719999999</v>
      </c>
      <c r="P1018">
        <v>11.087862522918799</v>
      </c>
      <c r="Q1018">
        <v>151758.29</v>
      </c>
      <c r="R1018">
        <v>80102.289999999994</v>
      </c>
      <c r="S1018" t="s">
        <v>84</v>
      </c>
      <c r="T1018" t="s">
        <v>167</v>
      </c>
      <c r="U1018" t="s">
        <v>233</v>
      </c>
      <c r="V1018" t="s">
        <v>170</v>
      </c>
      <c r="W1018" t="s">
        <v>170</v>
      </c>
      <c r="X1018" t="s">
        <v>171</v>
      </c>
      <c r="Y1018" t="s">
        <v>227</v>
      </c>
      <c r="Z1018" t="s">
        <v>173</v>
      </c>
      <c r="AA1018" t="s">
        <v>174</v>
      </c>
      <c r="AB1018" t="s">
        <v>58</v>
      </c>
      <c r="AC1018" t="s">
        <v>234</v>
      </c>
      <c r="AE1018">
        <v>276768.32999999798</v>
      </c>
      <c r="AF1018">
        <v>93628598.849999994</v>
      </c>
      <c r="AH1018">
        <v>85.948631772169307</v>
      </c>
      <c r="AI1018">
        <v>99.741213463681603</v>
      </c>
      <c r="AJ1018">
        <v>1608044.13</v>
      </c>
      <c r="AK1018">
        <v>46.596392978062902</v>
      </c>
      <c r="AL1018">
        <v>2690738.19</v>
      </c>
      <c r="AM1018">
        <v>10408345.720000001</v>
      </c>
      <c r="AN1018">
        <v>10408345.720000001</v>
      </c>
      <c r="AR1018">
        <v>723381.4</v>
      </c>
      <c r="AS1018">
        <v>688162.4</v>
      </c>
      <c r="AT1018">
        <v>84.335097527344601</v>
      </c>
      <c r="AU1018">
        <v>16362461.789999999</v>
      </c>
      <c r="AV1018">
        <v>62.913322603887302</v>
      </c>
    </row>
    <row r="1019" spans="1:48" x14ac:dyDescent="0.2">
      <c r="A1019" t="s">
        <v>232</v>
      </c>
      <c r="B1019" t="s">
        <v>95</v>
      </c>
      <c r="C1019">
        <v>18162370</v>
      </c>
      <c r="D1019">
        <v>151769</v>
      </c>
      <c r="E1019">
        <v>2693376</v>
      </c>
      <c r="F1019">
        <v>2346181</v>
      </c>
      <c r="G1019">
        <v>1337134</v>
      </c>
      <c r="H1019">
        <v>-8799198.5</v>
      </c>
      <c r="I1019">
        <v>4.234636355804585</v>
      </c>
      <c r="L1019">
        <v>132152</v>
      </c>
      <c r="M1019">
        <v>3371763</v>
      </c>
      <c r="N1019">
        <v>17958980.5</v>
      </c>
      <c r="O1019">
        <v>110492866</v>
      </c>
      <c r="P1019">
        <v>14.503842027210201</v>
      </c>
      <c r="Q1019">
        <v>147928</v>
      </c>
      <c r="R1019">
        <v>140883</v>
      </c>
      <c r="S1019" t="s">
        <v>84</v>
      </c>
      <c r="T1019" t="s">
        <v>167</v>
      </c>
      <c r="U1019" t="s">
        <v>233</v>
      </c>
      <c r="V1019" t="s">
        <v>170</v>
      </c>
      <c r="W1019" t="s">
        <v>170</v>
      </c>
      <c r="X1019" t="s">
        <v>171</v>
      </c>
      <c r="Y1019" t="s">
        <v>227</v>
      </c>
      <c r="Z1019" t="s">
        <v>173</v>
      </c>
      <c r="AA1019" t="s">
        <v>174</v>
      </c>
      <c r="AB1019" t="s">
        <v>58</v>
      </c>
      <c r="AC1019" t="s">
        <v>234</v>
      </c>
      <c r="AD1019">
        <v>25.758405978955398</v>
      </c>
      <c r="AE1019">
        <v>4678337</v>
      </c>
      <c r="AF1019">
        <v>104528267</v>
      </c>
      <c r="AG1019">
        <v>90469266</v>
      </c>
      <c r="AH1019">
        <v>81.889022292869399</v>
      </c>
      <c r="AI1019">
        <v>94.614646111951458</v>
      </c>
      <c r="AK1019">
        <v>61.8515274916019</v>
      </c>
      <c r="AL1019">
        <v>3965110</v>
      </c>
      <c r="AM1019">
        <v>17070695.5</v>
      </c>
      <c r="AN1019">
        <v>16023539</v>
      </c>
      <c r="AO1019">
        <v>3962753</v>
      </c>
      <c r="AP1019">
        <v>3852403</v>
      </c>
      <c r="AQ1019">
        <v>3110989</v>
      </c>
      <c r="AR1019">
        <v>1341011</v>
      </c>
      <c r="AS1019">
        <v>2490545</v>
      </c>
      <c r="AT1019">
        <v>85.466935126054693</v>
      </c>
      <c r="AU1019">
        <v>26758179</v>
      </c>
      <c r="AV1019">
        <v>92.156358432690794</v>
      </c>
    </row>
    <row r="1020" spans="1:48" x14ac:dyDescent="0.2">
      <c r="A1020" t="s">
        <v>232</v>
      </c>
      <c r="B1020" t="s">
        <v>60</v>
      </c>
      <c r="C1020">
        <v>6047755</v>
      </c>
      <c r="D1020">
        <v>270268</v>
      </c>
      <c r="E1020">
        <v>1918263</v>
      </c>
      <c r="F1020">
        <v>2356195</v>
      </c>
      <c r="G1020">
        <v>6881063</v>
      </c>
      <c r="H1020">
        <v>-8877058</v>
      </c>
      <c r="I1020">
        <v>4.1904610093458796</v>
      </c>
      <c r="L1020">
        <v>120818</v>
      </c>
      <c r="M1020">
        <v>3564335</v>
      </c>
      <c r="N1020">
        <v>22097241</v>
      </c>
      <c r="O1020">
        <v>110224555</v>
      </c>
      <c r="P1020">
        <v>15.232222983345199</v>
      </c>
      <c r="Q1020">
        <v>144465</v>
      </c>
      <c r="R1020">
        <v>360</v>
      </c>
      <c r="S1020" t="s">
        <v>84</v>
      </c>
      <c r="T1020" t="s">
        <v>167</v>
      </c>
      <c r="U1020" t="s">
        <v>233</v>
      </c>
      <c r="V1020" t="s">
        <v>170</v>
      </c>
      <c r="W1020" t="s">
        <v>170</v>
      </c>
      <c r="X1020" t="s">
        <v>171</v>
      </c>
      <c r="Y1020" t="s">
        <v>227</v>
      </c>
      <c r="Z1020" t="s">
        <v>173</v>
      </c>
      <c r="AA1020" t="s">
        <v>174</v>
      </c>
      <c r="AB1020" t="s">
        <v>58</v>
      </c>
      <c r="AC1020" t="s">
        <v>234</v>
      </c>
      <c r="AD1020">
        <v>76.374076000102505</v>
      </c>
      <c r="AE1020">
        <v>4618917</v>
      </c>
      <c r="AF1020">
        <v>105605638</v>
      </c>
      <c r="AG1020">
        <v>89789382</v>
      </c>
      <c r="AH1020">
        <v>81.460416873536005</v>
      </c>
      <c r="AI1020">
        <v>95.809538990654104</v>
      </c>
      <c r="AK1020">
        <v>75.327481663431598</v>
      </c>
      <c r="AL1020">
        <v>3869615</v>
      </c>
      <c r="AM1020">
        <v>21032180</v>
      </c>
      <c r="AN1020">
        <v>16789650</v>
      </c>
      <c r="AO1020">
        <v>3231604</v>
      </c>
      <c r="AP1020">
        <v>3081417</v>
      </c>
      <c r="AQ1020">
        <v>3311769</v>
      </c>
      <c r="AR1020">
        <v>960955</v>
      </c>
      <c r="AS1020">
        <v>945843</v>
      </c>
      <c r="AT1020">
        <v>84.710211738699002</v>
      </c>
      <c r="AU1020">
        <v>30974299</v>
      </c>
      <c r="AV1020">
        <v>105.588563746947</v>
      </c>
    </row>
    <row r="1021" spans="1:48" x14ac:dyDescent="0.2">
      <c r="A1021" t="s">
        <v>241</v>
      </c>
      <c r="B1021" t="s">
        <v>49</v>
      </c>
      <c r="C1021">
        <v>28923280.859999999</v>
      </c>
      <c r="D1021">
        <v>623279.73</v>
      </c>
      <c r="E1021">
        <v>2453964.23</v>
      </c>
      <c r="F1021">
        <v>13691379.130000001</v>
      </c>
      <c r="G1021">
        <v>6399034.0700000003</v>
      </c>
      <c r="H1021">
        <v>-21650934.890000001</v>
      </c>
      <c r="I1021">
        <v>5.2610403300000002</v>
      </c>
      <c r="J1021">
        <v>45015758.270000003</v>
      </c>
      <c r="K1021">
        <v>12.7341525</v>
      </c>
      <c r="L1021">
        <v>4638630.46</v>
      </c>
      <c r="M1021">
        <v>6366777.2300000004</v>
      </c>
      <c r="N1021">
        <v>40736656.170000002</v>
      </c>
      <c r="O1021">
        <v>353504155.5</v>
      </c>
      <c r="P1021">
        <v>19.182567089999999</v>
      </c>
      <c r="Q1021">
        <v>2924344.44</v>
      </c>
      <c r="R1021">
        <v>184602.54</v>
      </c>
      <c r="S1021" t="s">
        <v>85</v>
      </c>
      <c r="T1021" t="s">
        <v>167</v>
      </c>
      <c r="U1021" t="s">
        <v>242</v>
      </c>
      <c r="V1021" t="s">
        <v>170</v>
      </c>
      <c r="W1021" t="s">
        <v>170</v>
      </c>
      <c r="X1021" t="s">
        <v>171</v>
      </c>
      <c r="Y1021" t="s">
        <v>227</v>
      </c>
      <c r="Z1021" t="s">
        <v>173</v>
      </c>
      <c r="AA1021" t="s">
        <v>174</v>
      </c>
      <c r="AB1021" t="s">
        <v>58</v>
      </c>
      <c r="AC1021" t="s">
        <v>243</v>
      </c>
      <c r="AD1021">
        <v>64.301129180000004</v>
      </c>
      <c r="AE1021">
        <v>18597996.190000001</v>
      </c>
      <c r="AF1021">
        <v>332550359.89999998</v>
      </c>
      <c r="AH1021">
        <v>78.164811220000004</v>
      </c>
      <c r="AI1021">
        <v>94.072546180000003</v>
      </c>
      <c r="AJ1021">
        <v>23969306.440000001</v>
      </c>
      <c r="AK1021">
        <v>44.099174099999999</v>
      </c>
      <c r="AL1021">
        <v>5635825.9000000004</v>
      </c>
      <c r="AM1021">
        <v>67811171.799999997</v>
      </c>
      <c r="AN1021">
        <v>67811171.799999997</v>
      </c>
      <c r="AO1021">
        <v>11608650.35</v>
      </c>
      <c r="AR1021">
        <v>6549204.0800000001</v>
      </c>
      <c r="AS1021">
        <v>3088181.07</v>
      </c>
      <c r="AU1021">
        <v>62387591.060000002</v>
      </c>
      <c r="AV1021">
        <v>67.537237930000003</v>
      </c>
    </row>
    <row r="1022" spans="1:48" x14ac:dyDescent="0.2">
      <c r="A1022" t="s">
        <v>241</v>
      </c>
      <c r="B1022" t="s">
        <v>85</v>
      </c>
      <c r="C1022">
        <v>18961496</v>
      </c>
      <c r="H1022">
        <v>-25503068</v>
      </c>
      <c r="I1022">
        <v>2.67306838662968</v>
      </c>
      <c r="N1022">
        <v>33847462</v>
      </c>
      <c r="O1022">
        <v>353846989</v>
      </c>
      <c r="P1022">
        <v>19.387999087933501</v>
      </c>
      <c r="S1022" t="s">
        <v>85</v>
      </c>
      <c r="T1022" t="s">
        <v>167</v>
      </c>
      <c r="U1022" t="s">
        <v>242</v>
      </c>
      <c r="V1022" t="s">
        <v>170</v>
      </c>
      <c r="W1022" t="s">
        <v>170</v>
      </c>
      <c r="X1022" t="s">
        <v>171</v>
      </c>
      <c r="Y1022" t="s">
        <v>227</v>
      </c>
      <c r="Z1022" t="s">
        <v>173</v>
      </c>
      <c r="AA1022" t="s">
        <v>174</v>
      </c>
      <c r="AB1022" t="s">
        <v>58</v>
      </c>
      <c r="AC1022" t="s">
        <v>243</v>
      </c>
      <c r="AD1022">
        <v>49.8830472026047</v>
      </c>
      <c r="AE1022">
        <v>9458572</v>
      </c>
      <c r="AF1022">
        <v>344326014</v>
      </c>
      <c r="AH1022">
        <v>80.004930888361997</v>
      </c>
      <c r="AI1022">
        <v>97.309296024559401</v>
      </c>
      <c r="AK1022">
        <v>35</v>
      </c>
      <c r="AN1022">
        <v>68603851</v>
      </c>
      <c r="AO1022">
        <v>246416</v>
      </c>
      <c r="AU1022">
        <v>59350530</v>
      </c>
      <c r="AV1022">
        <v>62</v>
      </c>
    </row>
    <row r="1023" spans="1:48" x14ac:dyDescent="0.2">
      <c r="A1023" t="s">
        <v>241</v>
      </c>
      <c r="B1023" t="s">
        <v>95</v>
      </c>
      <c r="C1023">
        <v>65880810</v>
      </c>
      <c r="D1023">
        <v>2674006</v>
      </c>
      <c r="E1023">
        <v>21218236</v>
      </c>
      <c r="F1023">
        <v>8613889</v>
      </c>
      <c r="G1023">
        <v>16191773</v>
      </c>
      <c r="H1023">
        <v>-26964883</v>
      </c>
      <c r="I1023">
        <v>2.6813148053209099</v>
      </c>
      <c r="L1023">
        <v>3040254</v>
      </c>
      <c r="M1023">
        <v>5366387</v>
      </c>
      <c r="N1023">
        <v>27636737</v>
      </c>
      <c r="O1023">
        <v>381031984</v>
      </c>
      <c r="P1023">
        <v>22.1883512539987</v>
      </c>
      <c r="Q1023">
        <v>7373825</v>
      </c>
      <c r="R1023">
        <v>811805</v>
      </c>
      <c r="S1023" t="s">
        <v>85</v>
      </c>
      <c r="T1023" t="s">
        <v>167</v>
      </c>
      <c r="U1023" t="s">
        <v>242</v>
      </c>
      <c r="V1023" t="s">
        <v>170</v>
      </c>
      <c r="W1023" t="s">
        <v>170</v>
      </c>
      <c r="X1023" t="s">
        <v>171</v>
      </c>
      <c r="Y1023" t="s">
        <v>227</v>
      </c>
      <c r="Z1023" t="s">
        <v>173</v>
      </c>
      <c r="AA1023" t="s">
        <v>174</v>
      </c>
      <c r="AB1023" t="s">
        <v>58</v>
      </c>
      <c r="AC1023" t="s">
        <v>243</v>
      </c>
      <c r="AD1023">
        <v>15.507804169378</v>
      </c>
      <c r="AE1023">
        <v>10216667</v>
      </c>
      <c r="AF1023">
        <v>370815317</v>
      </c>
      <c r="AG1023">
        <v>302387835</v>
      </c>
      <c r="AH1023">
        <v>79.360223733869006</v>
      </c>
      <c r="AI1023">
        <v>97.318685194679105</v>
      </c>
      <c r="AK1023">
        <v>26.8306751740786</v>
      </c>
      <c r="AL1023">
        <v>8610615</v>
      </c>
      <c r="AM1023">
        <v>92884932</v>
      </c>
      <c r="AN1023">
        <v>84544715</v>
      </c>
      <c r="AO1023">
        <v>-1120264</v>
      </c>
      <c r="AP1023">
        <v>-1136270</v>
      </c>
      <c r="AQ1023">
        <v>8470114</v>
      </c>
      <c r="AR1023">
        <v>8047429</v>
      </c>
      <c r="AS1023">
        <v>10936713</v>
      </c>
      <c r="AT1023">
        <v>81.137470026712606</v>
      </c>
      <c r="AU1023">
        <v>54601620</v>
      </c>
      <c r="AV1023">
        <v>53.0090918547467</v>
      </c>
    </row>
    <row r="1024" spans="1:48" x14ac:dyDescent="0.2">
      <c r="A1024" t="s">
        <v>241</v>
      </c>
      <c r="B1024" t="s">
        <v>60</v>
      </c>
      <c r="C1024">
        <v>19792713</v>
      </c>
      <c r="D1024">
        <v>4846560</v>
      </c>
      <c r="E1024">
        <v>14364662</v>
      </c>
      <c r="F1024">
        <v>10153842</v>
      </c>
      <c r="G1024">
        <v>15680962</v>
      </c>
      <c r="H1024">
        <v>-22032045</v>
      </c>
      <c r="I1024">
        <v>3.2888454902317701</v>
      </c>
      <c r="L1024">
        <v>5057525</v>
      </c>
      <c r="M1024">
        <v>5317345</v>
      </c>
      <c r="N1024">
        <v>33538316</v>
      </c>
      <c r="O1024">
        <v>392089961</v>
      </c>
      <c r="P1024">
        <v>24.247383370266899</v>
      </c>
      <c r="Q1024">
        <v>8160071</v>
      </c>
      <c r="R1024">
        <v>198950</v>
      </c>
      <c r="S1024" t="s">
        <v>85</v>
      </c>
      <c r="T1024" t="s">
        <v>167</v>
      </c>
      <c r="U1024" t="s">
        <v>242</v>
      </c>
      <c r="V1024" t="s">
        <v>170</v>
      </c>
      <c r="W1024" t="s">
        <v>170</v>
      </c>
      <c r="X1024" t="s">
        <v>171</v>
      </c>
      <c r="Y1024" t="s">
        <v>227</v>
      </c>
      <c r="Z1024" t="s">
        <v>173</v>
      </c>
      <c r="AA1024" t="s">
        <v>174</v>
      </c>
      <c r="AB1024" t="s">
        <v>58</v>
      </c>
      <c r="AC1024" t="s">
        <v>243</v>
      </c>
      <c r="AD1024">
        <v>65.151417089713803</v>
      </c>
      <c r="AE1024">
        <v>12895233</v>
      </c>
      <c r="AF1024">
        <v>379194728</v>
      </c>
      <c r="AG1024">
        <v>302334197</v>
      </c>
      <c r="AH1024">
        <v>77.108374881345199</v>
      </c>
      <c r="AI1024">
        <v>96.711154509768207</v>
      </c>
      <c r="AK1024">
        <v>31.840616096329299</v>
      </c>
      <c r="AL1024">
        <v>7901750</v>
      </c>
      <c r="AM1024">
        <v>86434056</v>
      </c>
      <c r="AN1024">
        <v>95071556</v>
      </c>
      <c r="AO1024">
        <v>2477131</v>
      </c>
      <c r="AP1024">
        <v>2640357</v>
      </c>
      <c r="AQ1024">
        <v>-1110827</v>
      </c>
      <c r="AR1024">
        <v>3900885</v>
      </c>
      <c r="AS1024">
        <v>10851504</v>
      </c>
      <c r="AT1024">
        <v>81.169578100200695</v>
      </c>
      <c r="AU1024">
        <v>55570361</v>
      </c>
      <c r="AV1024">
        <v>52.757405319200501</v>
      </c>
    </row>
    <row r="1025" spans="1:48" x14ac:dyDescent="0.2">
      <c r="A1025" t="s">
        <v>246</v>
      </c>
      <c r="B1025" t="s">
        <v>63</v>
      </c>
      <c r="C1025">
        <v>1394546.3</v>
      </c>
      <c r="D1025">
        <v>0</v>
      </c>
      <c r="E1025">
        <v>0</v>
      </c>
      <c r="F1025">
        <v>374061.16</v>
      </c>
      <c r="G1025">
        <v>1191503.6299999999</v>
      </c>
      <c r="H1025">
        <v>206478.97000000099</v>
      </c>
      <c r="I1025">
        <v>18.677548448682</v>
      </c>
      <c r="J1025">
        <v>1450817.29</v>
      </c>
      <c r="K1025">
        <v>33.942308836652899</v>
      </c>
      <c r="N1025">
        <v>577040.92000000004</v>
      </c>
      <c r="O1025">
        <v>4274362.41</v>
      </c>
      <c r="P1025">
        <v>57.199842584241701</v>
      </c>
      <c r="Q1025">
        <v>83742.37</v>
      </c>
      <c r="S1025" t="s">
        <v>85</v>
      </c>
      <c r="T1025" t="s">
        <v>103</v>
      </c>
      <c r="U1025" t="s">
        <v>247</v>
      </c>
      <c r="V1025" t="s">
        <v>160</v>
      </c>
      <c r="W1025" t="s">
        <v>160</v>
      </c>
      <c r="X1025" t="s">
        <v>161</v>
      </c>
      <c r="Y1025" t="s">
        <v>248</v>
      </c>
      <c r="Z1025" t="s">
        <v>163</v>
      </c>
      <c r="AA1025" t="s">
        <v>164</v>
      </c>
      <c r="AB1025" t="s">
        <v>58</v>
      </c>
      <c r="AC1025" t="s">
        <v>249</v>
      </c>
      <c r="AD1025">
        <v>57.247730677712198</v>
      </c>
      <c r="AE1025">
        <v>798346.11</v>
      </c>
      <c r="AF1025">
        <v>3472417.61</v>
      </c>
      <c r="AH1025">
        <v>34.487486988732002</v>
      </c>
      <c r="AI1025">
        <v>81.238259111491701</v>
      </c>
      <c r="AJ1025">
        <v>1016789.06</v>
      </c>
      <c r="AK1025">
        <v>59.824236175325701</v>
      </c>
      <c r="AM1025">
        <v>2444928.5699999998</v>
      </c>
      <c r="AN1025">
        <v>2444928.5699999998</v>
      </c>
      <c r="AO1025">
        <v>466468.53</v>
      </c>
      <c r="AU1025">
        <v>370561.94999999902</v>
      </c>
      <c r="AV1025">
        <v>38.417701147414597</v>
      </c>
    </row>
    <row r="1026" spans="1:48" x14ac:dyDescent="0.2">
      <c r="A1026" t="s">
        <v>246</v>
      </c>
      <c r="B1026" t="s">
        <v>84</v>
      </c>
      <c r="C1026">
        <v>903732.75</v>
      </c>
      <c r="D1026">
        <v>0</v>
      </c>
      <c r="E1026">
        <v>0</v>
      </c>
      <c r="F1026">
        <v>231224.07</v>
      </c>
      <c r="G1026">
        <v>1218089.06</v>
      </c>
      <c r="H1026">
        <v>594393.30000000098</v>
      </c>
      <c r="I1026">
        <v>11.719233151908799</v>
      </c>
      <c r="J1026">
        <v>1455931.68</v>
      </c>
      <c r="K1026">
        <v>38.649675401290899</v>
      </c>
      <c r="N1026">
        <v>1182596.67</v>
      </c>
      <c r="O1026">
        <v>3766995.88</v>
      </c>
      <c r="P1026">
        <v>62.362130324390002</v>
      </c>
      <c r="Q1026">
        <v>86095.92</v>
      </c>
      <c r="R1026">
        <v>17000</v>
      </c>
      <c r="S1026" t="s">
        <v>85</v>
      </c>
      <c r="T1026" t="s">
        <v>103</v>
      </c>
      <c r="U1026" t="s">
        <v>247</v>
      </c>
      <c r="V1026" t="s">
        <v>160</v>
      </c>
      <c r="W1026" t="s">
        <v>160</v>
      </c>
      <c r="X1026" t="s">
        <v>161</v>
      </c>
      <c r="Y1026" t="s">
        <v>248</v>
      </c>
      <c r="Z1026" t="s">
        <v>163</v>
      </c>
      <c r="AA1026" t="s">
        <v>164</v>
      </c>
      <c r="AB1026" t="s">
        <v>58</v>
      </c>
      <c r="AC1026" t="s">
        <v>249</v>
      </c>
      <c r="AD1026">
        <v>48.848847184081698</v>
      </c>
      <c r="AE1026">
        <v>441463.03</v>
      </c>
      <c r="AF1026">
        <v>3318769.84</v>
      </c>
      <c r="AH1026">
        <v>37.637528820445702</v>
      </c>
      <c r="AI1026">
        <v>88.101233601561603</v>
      </c>
      <c r="AJ1026">
        <v>678068.37</v>
      </c>
      <c r="AK1026">
        <v>128.280905794902</v>
      </c>
      <c r="AM1026">
        <v>2349178.8799999999</v>
      </c>
      <c r="AN1026">
        <v>2349178.8799999999</v>
      </c>
      <c r="AO1026">
        <v>201130.81</v>
      </c>
      <c r="AU1026">
        <v>588203.37</v>
      </c>
      <c r="AV1026">
        <v>63.804729887505601</v>
      </c>
    </row>
    <row r="1027" spans="1:48" x14ac:dyDescent="0.2">
      <c r="A1027" t="s">
        <v>246</v>
      </c>
      <c r="B1027" t="s">
        <v>85</v>
      </c>
      <c r="C1027">
        <v>562622</v>
      </c>
      <c r="D1027">
        <v>0</v>
      </c>
      <c r="E1027">
        <v>0</v>
      </c>
      <c r="F1027">
        <v>425734.24</v>
      </c>
      <c r="G1027">
        <v>818821.51</v>
      </c>
      <c r="H1027">
        <v>51317</v>
      </c>
      <c r="I1027">
        <v>6.2377082679340701</v>
      </c>
      <c r="J1027">
        <v>1588093.16</v>
      </c>
      <c r="K1027">
        <v>17.874816209999999</v>
      </c>
      <c r="L1027">
        <v>353593.16</v>
      </c>
      <c r="M1027">
        <v>177786</v>
      </c>
      <c r="N1027">
        <v>1413712</v>
      </c>
      <c r="O1027">
        <v>8884529</v>
      </c>
      <c r="P1027">
        <v>23.108236801298101</v>
      </c>
      <c r="Q1027">
        <v>45457.66</v>
      </c>
      <c r="S1027" t="s">
        <v>85</v>
      </c>
      <c r="T1027" t="s">
        <v>103</v>
      </c>
      <c r="U1027" t="s">
        <v>247</v>
      </c>
      <c r="V1027" t="s">
        <v>160</v>
      </c>
      <c r="W1027" t="s">
        <v>160</v>
      </c>
      <c r="X1027" t="s">
        <v>161</v>
      </c>
      <c r="Y1027" t="s">
        <v>248</v>
      </c>
      <c r="Z1027" t="s">
        <v>163</v>
      </c>
      <c r="AA1027" t="s">
        <v>164</v>
      </c>
      <c r="AB1027" t="s">
        <v>58</v>
      </c>
      <c r="AC1027" t="s">
        <v>249</v>
      </c>
      <c r="AD1027">
        <v>98.501480567770201</v>
      </c>
      <c r="AE1027">
        <v>554191</v>
      </c>
      <c r="AF1027">
        <v>8330338</v>
      </c>
      <c r="AH1027">
        <v>72.363565924541405</v>
      </c>
      <c r="AI1027">
        <v>93.762291732065904</v>
      </c>
      <c r="AJ1027">
        <v>732141.76</v>
      </c>
      <c r="AK1027">
        <v>61</v>
      </c>
      <c r="AL1027">
        <v>225798.66</v>
      </c>
      <c r="AM1027">
        <v>2053057.61</v>
      </c>
      <c r="AN1027">
        <v>2053058</v>
      </c>
      <c r="AO1027">
        <v>622011</v>
      </c>
      <c r="AT1027">
        <v>83.249419992769205</v>
      </c>
      <c r="AU1027">
        <v>1362395</v>
      </c>
      <c r="AV1027">
        <v>59</v>
      </c>
    </row>
    <row r="1028" spans="1:48" x14ac:dyDescent="0.2">
      <c r="A1028" t="s">
        <v>250</v>
      </c>
      <c r="B1028" t="s">
        <v>60</v>
      </c>
      <c r="C1028">
        <v>753020</v>
      </c>
      <c r="F1028">
        <v>50836203</v>
      </c>
      <c r="H1028">
        <v>-1225055</v>
      </c>
      <c r="I1028">
        <v>-4.6876715073277099E-2</v>
      </c>
      <c r="N1028">
        <v>11856216</v>
      </c>
      <c r="O1028">
        <v>57559494</v>
      </c>
      <c r="P1028">
        <v>81.219212941656494</v>
      </c>
      <c r="S1028" t="s">
        <v>84</v>
      </c>
      <c r="T1028" t="s">
        <v>251</v>
      </c>
      <c r="U1028" t="s">
        <v>252</v>
      </c>
      <c r="V1028" t="s">
        <v>160</v>
      </c>
      <c r="W1028" t="s">
        <v>160</v>
      </c>
      <c r="X1028" t="s">
        <v>161</v>
      </c>
      <c r="Y1028" t="s">
        <v>248</v>
      </c>
      <c r="Z1028" t="s">
        <v>163</v>
      </c>
      <c r="AA1028" t="s">
        <v>164</v>
      </c>
      <c r="AB1028" t="s">
        <v>58</v>
      </c>
      <c r="AC1028" t="s">
        <v>253</v>
      </c>
      <c r="AD1028">
        <v>-3.5831717617062</v>
      </c>
      <c r="AE1028">
        <v>-26982</v>
      </c>
      <c r="AF1028">
        <v>57586476</v>
      </c>
      <c r="AG1028">
        <v>44486010</v>
      </c>
      <c r="AH1028">
        <v>77.287006727334997</v>
      </c>
      <c r="AI1028">
        <v>100.046876715073</v>
      </c>
      <c r="AK1028">
        <v>74.118752465422602</v>
      </c>
      <c r="AM1028">
        <v>50836203</v>
      </c>
      <c r="AN1028">
        <v>46749368</v>
      </c>
      <c r="AO1028">
        <v>-2577654</v>
      </c>
      <c r="AP1028">
        <v>-2577654</v>
      </c>
      <c r="AQ1028">
        <v>4559004</v>
      </c>
      <c r="AU1028">
        <v>13081271</v>
      </c>
      <c r="AV1028">
        <v>81.777144342015305</v>
      </c>
    </row>
    <row r="1029" spans="1:48" x14ac:dyDescent="0.2">
      <c r="A1029" t="s">
        <v>250</v>
      </c>
      <c r="B1029" t="s">
        <v>114</v>
      </c>
      <c r="C1029">
        <v>737485</v>
      </c>
      <c r="F1029">
        <v>9223133</v>
      </c>
      <c r="H1029">
        <v>-5250816</v>
      </c>
      <c r="I1029">
        <v>1.96097081028378</v>
      </c>
      <c r="L1029">
        <v>1431818</v>
      </c>
      <c r="N1029">
        <v>12182065</v>
      </c>
      <c r="O1029">
        <v>54030330</v>
      </c>
      <c r="P1029">
        <v>17.496520935555999</v>
      </c>
      <c r="S1029" t="s">
        <v>84</v>
      </c>
      <c r="T1029" t="s">
        <v>251</v>
      </c>
      <c r="U1029" t="s">
        <v>252</v>
      </c>
      <c r="V1029" t="s">
        <v>160</v>
      </c>
      <c r="W1029" t="s">
        <v>160</v>
      </c>
      <c r="X1029" t="s">
        <v>161</v>
      </c>
      <c r="Y1029" t="s">
        <v>248</v>
      </c>
      <c r="Z1029" t="s">
        <v>163</v>
      </c>
      <c r="AA1029" t="s">
        <v>164</v>
      </c>
      <c r="AB1029" t="s">
        <v>58</v>
      </c>
      <c r="AC1029" t="s">
        <v>253</v>
      </c>
      <c r="AD1029">
        <v>143.66651525115799</v>
      </c>
      <c r="AE1029">
        <v>1059519</v>
      </c>
      <c r="AF1029">
        <v>52970811</v>
      </c>
      <c r="AG1029">
        <v>42501041</v>
      </c>
      <c r="AH1029">
        <v>78.6614499670833</v>
      </c>
      <c r="AI1029">
        <v>98.039029189716203</v>
      </c>
      <c r="AK1029">
        <v>82.791698243019198</v>
      </c>
      <c r="AL1029">
        <v>3629185</v>
      </c>
      <c r="AM1029">
        <v>14284136</v>
      </c>
      <c r="AN1029">
        <v>9453428</v>
      </c>
      <c r="AO1029">
        <v>-1055973</v>
      </c>
      <c r="AP1029">
        <v>-1055973</v>
      </c>
      <c r="AQ1029">
        <v>4221622</v>
      </c>
      <c r="AU1029">
        <v>17432881</v>
      </c>
      <c r="AV1029">
        <v>118.477271567543</v>
      </c>
    </row>
    <row r="1030" spans="1:48" x14ac:dyDescent="0.2">
      <c r="A1030" t="s">
        <v>254</v>
      </c>
      <c r="B1030" t="s">
        <v>63</v>
      </c>
      <c r="C1030">
        <v>2669487.5</v>
      </c>
      <c r="D1030">
        <v>0</v>
      </c>
      <c r="E1030">
        <v>0</v>
      </c>
      <c r="F1030">
        <v>3660658.98</v>
      </c>
      <c r="G1030">
        <v>754494.43</v>
      </c>
      <c r="H1030">
        <v>620160.78</v>
      </c>
      <c r="I1030">
        <v>3.76802806277504</v>
      </c>
      <c r="J1030">
        <v>6062693.5700000003</v>
      </c>
      <c r="K1030">
        <v>49.060307747681499</v>
      </c>
      <c r="L1030">
        <v>1094337.81</v>
      </c>
      <c r="N1030">
        <v>2398347.8399999901</v>
      </c>
      <c r="O1030">
        <v>12357634.609999999</v>
      </c>
      <c r="P1030">
        <v>63.642463854981997</v>
      </c>
      <c r="Q1030">
        <v>511667.16</v>
      </c>
      <c r="R1030">
        <v>6521.72</v>
      </c>
      <c r="S1030" t="s">
        <v>85</v>
      </c>
      <c r="T1030" t="s">
        <v>103</v>
      </c>
      <c r="U1030" t="s">
        <v>255</v>
      </c>
      <c r="V1030" t="s">
        <v>160</v>
      </c>
      <c r="W1030" t="s">
        <v>160</v>
      </c>
      <c r="X1030" t="s">
        <v>161</v>
      </c>
      <c r="Y1030" t="s">
        <v>248</v>
      </c>
      <c r="Z1030" t="s">
        <v>163</v>
      </c>
      <c r="AA1030" t="s">
        <v>164</v>
      </c>
      <c r="AB1030" t="s">
        <v>58</v>
      </c>
      <c r="AC1030" t="s">
        <v>256</v>
      </c>
      <c r="AD1030">
        <v>17.443016309310298</v>
      </c>
      <c r="AE1030">
        <v>465639.14</v>
      </c>
      <c r="AF1030">
        <v>11892130.359999999</v>
      </c>
      <c r="AH1030">
        <v>35.265563496054803</v>
      </c>
      <c r="AI1030">
        <v>96.233063489162305</v>
      </c>
      <c r="AJ1030">
        <v>1669587.59</v>
      </c>
      <c r="AK1030">
        <v>72.603074156008105</v>
      </c>
      <c r="AL1030">
        <v>2080</v>
      </c>
      <c r="AM1030">
        <v>7864703.1399999997</v>
      </c>
      <c r="AN1030">
        <v>7864703.1399999997</v>
      </c>
      <c r="AR1030">
        <v>116423.52</v>
      </c>
      <c r="AS1030">
        <v>815087.71</v>
      </c>
      <c r="AU1030">
        <v>1778187.06</v>
      </c>
      <c r="AV1030">
        <v>53.829492464460301</v>
      </c>
    </row>
    <row r="1031" spans="1:48" x14ac:dyDescent="0.2">
      <c r="A1031" t="s">
        <v>254</v>
      </c>
      <c r="B1031" t="s">
        <v>84</v>
      </c>
      <c r="C1031">
        <v>2217024.5099999998</v>
      </c>
      <c r="D1031">
        <v>0</v>
      </c>
      <c r="E1031">
        <v>0</v>
      </c>
      <c r="F1031">
        <v>4488556.25</v>
      </c>
      <c r="G1031">
        <v>319410.65999999997</v>
      </c>
      <c r="H1031">
        <v>516336.68</v>
      </c>
      <c r="I1031">
        <v>16.0447987632108</v>
      </c>
      <c r="J1031">
        <v>6672908.2699999996</v>
      </c>
      <c r="K1031">
        <v>47.128093073727698</v>
      </c>
      <c r="L1031">
        <v>900906.88</v>
      </c>
      <c r="M1031">
        <v>740345.94</v>
      </c>
      <c r="N1031">
        <v>2446956.6699999901</v>
      </c>
      <c r="O1031">
        <v>14159088.210000001</v>
      </c>
      <c r="P1031">
        <v>62.576912288337198</v>
      </c>
      <c r="Q1031">
        <v>637359.99</v>
      </c>
      <c r="R1031">
        <v>8024.29</v>
      </c>
      <c r="S1031" t="s">
        <v>85</v>
      </c>
      <c r="T1031" t="s">
        <v>103</v>
      </c>
      <c r="U1031" t="s">
        <v>255</v>
      </c>
      <c r="V1031" t="s">
        <v>160</v>
      </c>
      <c r="W1031" t="s">
        <v>160</v>
      </c>
      <c r="X1031" t="s">
        <v>161</v>
      </c>
      <c r="Y1031" t="s">
        <v>248</v>
      </c>
      <c r="Z1031" t="s">
        <v>163</v>
      </c>
      <c r="AA1031" t="s">
        <v>164</v>
      </c>
      <c r="AB1031" t="s">
        <v>58</v>
      </c>
      <c r="AC1031" t="s">
        <v>256</v>
      </c>
      <c r="AD1031">
        <v>102.470550043671</v>
      </c>
      <c r="AE1031">
        <v>2271797.21</v>
      </c>
      <c r="AF1031">
        <v>11836112.77</v>
      </c>
      <c r="AH1031">
        <v>32.979443243400802</v>
      </c>
      <c r="AI1031">
        <v>83.5937497842596</v>
      </c>
      <c r="AJ1031">
        <v>2667505.5299999998</v>
      </c>
      <c r="AK1031">
        <v>74.425144328867205</v>
      </c>
      <c r="AL1031">
        <v>12700</v>
      </c>
      <c r="AM1031">
        <v>8860320.2100000009</v>
      </c>
      <c r="AN1031">
        <v>8860320.2100000009</v>
      </c>
      <c r="AO1031">
        <v>923001.77999999898</v>
      </c>
      <c r="AR1031">
        <v>199042.33</v>
      </c>
      <c r="AS1031">
        <v>520188.17</v>
      </c>
      <c r="AU1031">
        <v>1930619.99</v>
      </c>
      <c r="AV1031">
        <v>58.720562223910001</v>
      </c>
    </row>
    <row r="1032" spans="1:48" x14ac:dyDescent="0.2">
      <c r="A1032" t="s">
        <v>254</v>
      </c>
      <c r="B1032" t="s">
        <v>114</v>
      </c>
      <c r="C1032">
        <v>2350405</v>
      </c>
      <c r="D1032">
        <v>495113</v>
      </c>
      <c r="E1032">
        <v>109335</v>
      </c>
      <c r="F1032">
        <v>4623526</v>
      </c>
      <c r="G1032">
        <v>661352</v>
      </c>
      <c r="H1032">
        <v>-2841208</v>
      </c>
      <c r="I1032">
        <v>10.266203676144499</v>
      </c>
      <c r="L1032">
        <v>1375212</v>
      </c>
      <c r="M1032">
        <v>952317</v>
      </c>
      <c r="N1032">
        <v>8204470</v>
      </c>
      <c r="O1032">
        <v>40737191</v>
      </c>
      <c r="P1032">
        <v>22.308600021047098</v>
      </c>
      <c r="Q1032">
        <v>549285</v>
      </c>
      <c r="R1032">
        <v>773</v>
      </c>
      <c r="S1032" t="s">
        <v>85</v>
      </c>
      <c r="T1032" t="s">
        <v>103</v>
      </c>
      <c r="U1032" t="s">
        <v>255</v>
      </c>
      <c r="V1032" t="s">
        <v>160</v>
      </c>
      <c r="W1032" t="s">
        <v>160</v>
      </c>
      <c r="X1032" t="s">
        <v>161</v>
      </c>
      <c r="Y1032" t="s">
        <v>248</v>
      </c>
      <c r="Z1032" t="s">
        <v>163</v>
      </c>
      <c r="AA1032" t="s">
        <v>164</v>
      </c>
      <c r="AB1032" t="s">
        <v>58</v>
      </c>
      <c r="AC1032" t="s">
        <v>256</v>
      </c>
      <c r="AD1032">
        <v>177.93371780608001</v>
      </c>
      <c r="AE1032">
        <v>4182163</v>
      </c>
      <c r="AF1032">
        <v>36555028</v>
      </c>
      <c r="AG1032">
        <v>30408708</v>
      </c>
      <c r="AH1032">
        <v>74.646059911200098</v>
      </c>
      <c r="AI1032">
        <v>89.733796323855501</v>
      </c>
      <c r="AK1032">
        <v>80.798986120322496</v>
      </c>
      <c r="AL1032">
        <v>198800</v>
      </c>
      <c r="AM1032">
        <v>10612084</v>
      </c>
      <c r="AN1032">
        <v>9087897</v>
      </c>
      <c r="AO1032">
        <v>1491113</v>
      </c>
      <c r="AP1032">
        <v>1491113</v>
      </c>
      <c r="AQ1032">
        <v>3466889</v>
      </c>
      <c r="AR1032">
        <v>1000809</v>
      </c>
      <c r="AS1032">
        <v>645562</v>
      </c>
      <c r="AT1032">
        <v>84.302133130506405</v>
      </c>
      <c r="AU1032">
        <v>11045678</v>
      </c>
      <c r="AV1032">
        <v>108.779675397869</v>
      </c>
    </row>
    <row r="1033" spans="1:48" x14ac:dyDescent="0.2">
      <c r="A1033" t="s">
        <v>257</v>
      </c>
      <c r="B1033" t="s">
        <v>63</v>
      </c>
      <c r="H1033">
        <v>3452336.64</v>
      </c>
      <c r="N1033">
        <v>28401385.129999999</v>
      </c>
      <c r="S1033" t="s">
        <v>63</v>
      </c>
      <c r="T1033" t="s">
        <v>103</v>
      </c>
      <c r="U1033" t="s">
        <v>258</v>
      </c>
      <c r="V1033" t="s">
        <v>160</v>
      </c>
      <c r="W1033" t="s">
        <v>160</v>
      </c>
      <c r="X1033" t="s">
        <v>161</v>
      </c>
      <c r="Y1033" t="s">
        <v>248</v>
      </c>
      <c r="Z1033" t="s">
        <v>163</v>
      </c>
      <c r="AA1033" t="s">
        <v>164</v>
      </c>
      <c r="AB1033" t="s">
        <v>58</v>
      </c>
      <c r="AC1033" t="s">
        <v>259</v>
      </c>
      <c r="AU1033">
        <v>24949048.489999998</v>
      </c>
    </row>
    <row r="1034" spans="1:48" x14ac:dyDescent="0.2">
      <c r="A1034" t="s">
        <v>257</v>
      </c>
      <c r="B1034" t="s">
        <v>84</v>
      </c>
      <c r="C1034">
        <v>19141026.870000001</v>
      </c>
      <c r="D1034">
        <v>0</v>
      </c>
      <c r="E1034">
        <v>0</v>
      </c>
      <c r="F1034">
        <v>10152113.390000001</v>
      </c>
      <c r="G1034">
        <v>7168853.8200000003</v>
      </c>
      <c r="H1034">
        <v>3624829.94000002</v>
      </c>
      <c r="I1034">
        <v>4.1199337799357796</v>
      </c>
      <c r="J1034">
        <v>35737323.780000001</v>
      </c>
      <c r="K1034">
        <v>14.020972805695401</v>
      </c>
      <c r="L1034">
        <v>5080248.16</v>
      </c>
      <c r="M1034">
        <v>4519293.32</v>
      </c>
      <c r="N1034">
        <v>24951221.6100001</v>
      </c>
      <c r="O1034">
        <v>254884766.38</v>
      </c>
      <c r="P1034">
        <v>23.009194049896699</v>
      </c>
      <c r="Q1034">
        <v>3090096.48</v>
      </c>
      <c r="R1034">
        <v>174605</v>
      </c>
      <c r="S1034" t="s">
        <v>63</v>
      </c>
      <c r="T1034" t="s">
        <v>103</v>
      </c>
      <c r="U1034" t="s">
        <v>258</v>
      </c>
      <c r="V1034" t="s">
        <v>160</v>
      </c>
      <c r="W1034" t="s">
        <v>160</v>
      </c>
      <c r="X1034" t="s">
        <v>161</v>
      </c>
      <c r="Y1034" t="s">
        <v>248</v>
      </c>
      <c r="Z1034" t="s">
        <v>163</v>
      </c>
      <c r="AA1034" t="s">
        <v>164</v>
      </c>
      <c r="AB1034" t="s">
        <v>58</v>
      </c>
      <c r="AC1034" t="s">
        <v>259</v>
      </c>
      <c r="AD1034">
        <v>54.861652205600898</v>
      </c>
      <c r="AE1034">
        <v>10501083.59</v>
      </c>
      <c r="AF1034">
        <v>243533033.78999999</v>
      </c>
      <c r="AH1034">
        <v>76.936371829943695</v>
      </c>
      <c r="AI1034">
        <v>95.546327561578906</v>
      </c>
      <c r="AJ1034">
        <v>15218855.6</v>
      </c>
      <c r="AK1034">
        <v>36.883865978303497</v>
      </c>
      <c r="AL1034">
        <v>6370754.3899999997</v>
      </c>
      <c r="AM1034">
        <v>58646930.5</v>
      </c>
      <c r="AN1034">
        <v>58646930.5</v>
      </c>
      <c r="AO1034">
        <v>5966107.9900000198</v>
      </c>
      <c r="AR1034">
        <v>3219464.33</v>
      </c>
      <c r="AS1034">
        <v>5124744.34</v>
      </c>
      <c r="AT1034">
        <v>79.713917211991202</v>
      </c>
      <c r="AU1034">
        <v>21326391.670000002</v>
      </c>
      <c r="AV1034">
        <v>31.525501414400999</v>
      </c>
    </row>
    <row r="1035" spans="1:48" x14ac:dyDescent="0.2">
      <c r="A1035" t="s">
        <v>257</v>
      </c>
      <c r="B1035" t="s">
        <v>49</v>
      </c>
      <c r="C1035">
        <v>12756951.85</v>
      </c>
      <c r="D1035">
        <v>3537177.98</v>
      </c>
      <c r="E1035">
        <v>1604972</v>
      </c>
      <c r="F1035">
        <v>7932479.7000000002</v>
      </c>
      <c r="G1035">
        <v>5755806.0099999998</v>
      </c>
      <c r="H1035">
        <v>-3968104.33</v>
      </c>
      <c r="I1035">
        <v>2.4420601049999999</v>
      </c>
      <c r="J1035">
        <v>33617654.560000002</v>
      </c>
      <c r="K1035">
        <v>13.406073449999999</v>
      </c>
      <c r="L1035">
        <v>3649090.21</v>
      </c>
      <c r="M1035">
        <v>4612833.6399999997</v>
      </c>
      <c r="N1035">
        <v>21605239.93</v>
      </c>
      <c r="O1035">
        <v>250764362</v>
      </c>
      <c r="P1035">
        <v>20.338517230000001</v>
      </c>
      <c r="Q1035">
        <v>3077626.28</v>
      </c>
      <c r="R1035">
        <v>90389.84</v>
      </c>
      <c r="S1035" t="s">
        <v>63</v>
      </c>
      <c r="T1035" t="s">
        <v>103</v>
      </c>
      <c r="U1035" t="s">
        <v>258</v>
      </c>
      <c r="V1035" t="s">
        <v>160</v>
      </c>
      <c r="W1035" t="s">
        <v>160</v>
      </c>
      <c r="X1035" t="s">
        <v>161</v>
      </c>
      <c r="Y1035" t="s">
        <v>248</v>
      </c>
      <c r="Z1035" t="s">
        <v>163</v>
      </c>
      <c r="AA1035" t="s">
        <v>164</v>
      </c>
      <c r="AB1035" t="s">
        <v>58</v>
      </c>
      <c r="AC1035" t="s">
        <v>259</v>
      </c>
      <c r="AD1035">
        <v>48.00375914</v>
      </c>
      <c r="AE1035">
        <v>6123816.4400000004</v>
      </c>
      <c r="AF1035">
        <v>244697374.59999999</v>
      </c>
      <c r="AH1035">
        <v>80.182982640000006</v>
      </c>
      <c r="AI1035">
        <v>97.580602249999998</v>
      </c>
      <c r="AJ1035">
        <v>11551708.310000001</v>
      </c>
      <c r="AK1035">
        <v>31.785736920000002</v>
      </c>
      <c r="AL1035">
        <v>8124076.8200000003</v>
      </c>
      <c r="AM1035">
        <v>51001752.969999999</v>
      </c>
      <c r="AN1035">
        <v>51001752.969999999</v>
      </c>
      <c r="AO1035">
        <v>729908.51</v>
      </c>
      <c r="AR1035">
        <v>4162250.51</v>
      </c>
      <c r="AS1035">
        <v>4401615.62</v>
      </c>
      <c r="AT1035">
        <v>80.734060698375302</v>
      </c>
      <c r="AU1035">
        <v>25573344.260000002</v>
      </c>
      <c r="AV1035">
        <v>37.623631830000001</v>
      </c>
    </row>
    <row r="1036" spans="1:48" x14ac:dyDescent="0.2">
      <c r="A1036" t="s">
        <v>257</v>
      </c>
      <c r="B1036" t="s">
        <v>86</v>
      </c>
      <c r="C1036">
        <v>15575797</v>
      </c>
      <c r="H1036">
        <v>-10545780</v>
      </c>
      <c r="I1036">
        <v>-0.28665678012155799</v>
      </c>
      <c r="N1036">
        <v>14039912</v>
      </c>
      <c r="O1036">
        <v>251187849</v>
      </c>
      <c r="P1036">
        <v>18.949115647707899</v>
      </c>
      <c r="S1036" t="s">
        <v>63</v>
      </c>
      <c r="T1036" t="s">
        <v>103</v>
      </c>
      <c r="U1036" t="s">
        <v>258</v>
      </c>
      <c r="V1036" t="s">
        <v>160</v>
      </c>
      <c r="W1036" t="s">
        <v>160</v>
      </c>
      <c r="X1036" t="s">
        <v>161</v>
      </c>
      <c r="Y1036" t="s">
        <v>248</v>
      </c>
      <c r="Z1036" t="s">
        <v>163</v>
      </c>
      <c r="AA1036" t="s">
        <v>164</v>
      </c>
      <c r="AB1036" t="s">
        <v>58</v>
      </c>
      <c r="AC1036" t="s">
        <v>259</v>
      </c>
      <c r="AE1036">
        <v>-720047</v>
      </c>
      <c r="AF1036">
        <v>251907896</v>
      </c>
      <c r="AH1036">
        <v>83.907719994847398</v>
      </c>
      <c r="AI1036">
        <v>100.286656780122</v>
      </c>
      <c r="AK1036">
        <v>20.064350504</v>
      </c>
      <c r="AM1036">
        <v>47163440.5</v>
      </c>
      <c r="AN1036">
        <v>47597876</v>
      </c>
      <c r="AQ1036">
        <v>-3433520</v>
      </c>
      <c r="AT1036">
        <v>81.564276683836496</v>
      </c>
      <c r="AU1036">
        <v>24585692</v>
      </c>
      <c r="AV1036">
        <v>35.135258800999999</v>
      </c>
    </row>
    <row r="1037" spans="1:48" x14ac:dyDescent="0.2">
      <c r="A1037" t="s">
        <v>257</v>
      </c>
      <c r="B1037" t="s">
        <v>114</v>
      </c>
      <c r="C1037">
        <v>14399105</v>
      </c>
      <c r="D1037">
        <v>5693197</v>
      </c>
      <c r="E1037">
        <v>1648581</v>
      </c>
      <c r="F1037">
        <v>10435765</v>
      </c>
      <c r="G1037">
        <v>13279007</v>
      </c>
      <c r="H1037">
        <v>-17136654</v>
      </c>
      <c r="I1037">
        <v>4.1784876003948801</v>
      </c>
      <c r="M1037">
        <v>5291994</v>
      </c>
      <c r="N1037">
        <v>39981543</v>
      </c>
      <c r="O1037">
        <v>260014006</v>
      </c>
      <c r="P1037">
        <v>18.958190275334601</v>
      </c>
      <c r="Q1037">
        <v>1653410</v>
      </c>
      <c r="R1037">
        <v>3990920</v>
      </c>
      <c r="S1037" t="s">
        <v>63</v>
      </c>
      <c r="T1037" t="s">
        <v>103</v>
      </c>
      <c r="U1037" t="s">
        <v>258</v>
      </c>
      <c r="V1037" t="s">
        <v>160</v>
      </c>
      <c r="W1037" t="s">
        <v>160</v>
      </c>
      <c r="X1037" t="s">
        <v>161</v>
      </c>
      <c r="Y1037" t="s">
        <v>248</v>
      </c>
      <c r="Z1037" t="s">
        <v>163</v>
      </c>
      <c r="AA1037" t="s">
        <v>164</v>
      </c>
      <c r="AB1037" t="s">
        <v>58</v>
      </c>
      <c r="AC1037" t="s">
        <v>259</v>
      </c>
      <c r="AD1037">
        <v>75.453668821777498</v>
      </c>
      <c r="AE1037">
        <v>10864653</v>
      </c>
      <c r="AF1037">
        <v>249150260</v>
      </c>
      <c r="AG1037">
        <v>216357443</v>
      </c>
      <c r="AH1037">
        <v>83.209918699533404</v>
      </c>
      <c r="AI1037">
        <v>95.821861226967897</v>
      </c>
      <c r="AK1037">
        <v>57.769779088330097</v>
      </c>
      <c r="AL1037">
        <v>8732011</v>
      </c>
      <c r="AM1037">
        <v>61462671</v>
      </c>
      <c r="AN1037">
        <v>49293950</v>
      </c>
      <c r="AO1037">
        <v>6954368</v>
      </c>
      <c r="AP1037">
        <v>6347155</v>
      </c>
      <c r="AQ1037">
        <v>3021108</v>
      </c>
      <c r="AR1037">
        <v>6797742</v>
      </c>
      <c r="AS1037">
        <v>3940044</v>
      </c>
      <c r="AT1037">
        <v>80.021011654283797</v>
      </c>
      <c r="AU1037">
        <v>57118197</v>
      </c>
      <c r="AV1037">
        <v>82.530722303882001</v>
      </c>
    </row>
    <row r="1038" spans="1:48" x14ac:dyDescent="0.2">
      <c r="A1038" t="s">
        <v>257</v>
      </c>
      <c r="B1038" t="s">
        <v>127</v>
      </c>
      <c r="C1038">
        <v>20634071</v>
      </c>
      <c r="D1038">
        <v>6127710</v>
      </c>
      <c r="E1038">
        <v>830449</v>
      </c>
      <c r="F1038">
        <v>7710140</v>
      </c>
      <c r="G1038">
        <v>19033179</v>
      </c>
      <c r="H1038">
        <v>-24868811</v>
      </c>
      <c r="I1038">
        <v>5.4092469269166097</v>
      </c>
      <c r="M1038">
        <v>5450179</v>
      </c>
      <c r="N1038">
        <v>47717413</v>
      </c>
      <c r="O1038">
        <v>275828913</v>
      </c>
      <c r="P1038">
        <v>21.8549202635621</v>
      </c>
      <c r="Q1038">
        <v>1613917</v>
      </c>
      <c r="R1038">
        <v>4115509</v>
      </c>
      <c r="S1038" t="s">
        <v>63</v>
      </c>
      <c r="T1038" t="s">
        <v>103</v>
      </c>
      <c r="U1038" t="s">
        <v>258</v>
      </c>
      <c r="V1038" t="s">
        <v>160</v>
      </c>
      <c r="W1038" t="s">
        <v>160</v>
      </c>
      <c r="X1038" t="s">
        <v>161</v>
      </c>
      <c r="Y1038" t="s">
        <v>248</v>
      </c>
      <c r="Z1038" t="s">
        <v>163</v>
      </c>
      <c r="AA1038" t="s">
        <v>164</v>
      </c>
      <c r="AB1038" t="s">
        <v>58</v>
      </c>
      <c r="AC1038" t="s">
        <v>259</v>
      </c>
      <c r="AD1038">
        <v>72.308886598286904</v>
      </c>
      <c r="AE1038">
        <v>14920267</v>
      </c>
      <c r="AF1038">
        <v>260908646</v>
      </c>
      <c r="AG1038">
        <v>221386304</v>
      </c>
      <c r="AH1038">
        <v>80.262181941745894</v>
      </c>
      <c r="AI1038">
        <v>94.590753073083405</v>
      </c>
      <c r="AK1038">
        <v>65.840166446611306</v>
      </c>
      <c r="AL1038">
        <v>18084212</v>
      </c>
      <c r="AM1038">
        <v>75599546</v>
      </c>
      <c r="AN1038">
        <v>60282189</v>
      </c>
      <c r="AO1038">
        <v>7186841</v>
      </c>
      <c r="AP1038">
        <v>6495510</v>
      </c>
      <c r="AQ1038">
        <v>14004878</v>
      </c>
      <c r="AR1038">
        <v>5597344</v>
      </c>
      <c r="AS1038">
        <v>7036907</v>
      </c>
      <c r="AT1038">
        <v>79.343181138087601</v>
      </c>
      <c r="AU1038">
        <v>72586224</v>
      </c>
      <c r="AV1038">
        <v>100.153985084879</v>
      </c>
    </row>
    <row r="1039" spans="1:48" x14ac:dyDescent="0.2">
      <c r="A1039" t="s">
        <v>260</v>
      </c>
      <c r="B1039" t="s">
        <v>84</v>
      </c>
      <c r="C1039">
        <v>2019461.36</v>
      </c>
      <c r="D1039">
        <v>0</v>
      </c>
      <c r="E1039">
        <v>0</v>
      </c>
      <c r="F1039">
        <v>1432367.81</v>
      </c>
      <c r="G1039">
        <v>2821104.6</v>
      </c>
      <c r="H1039">
        <v>1305798.27999999</v>
      </c>
      <c r="I1039">
        <v>1.6237469062719201</v>
      </c>
      <c r="J1039">
        <v>12013639.039999999</v>
      </c>
      <c r="K1039">
        <v>12.5917225874935</v>
      </c>
      <c r="L1039">
        <v>347253.96</v>
      </c>
      <c r="M1039">
        <v>2783147.64</v>
      </c>
      <c r="N1039">
        <v>12679462.23</v>
      </c>
      <c r="O1039">
        <v>95409019.349999994</v>
      </c>
      <c r="P1039">
        <v>14.325675332496701</v>
      </c>
      <c r="Q1039">
        <v>144789.10999999999</v>
      </c>
      <c r="R1039">
        <v>1790552.12</v>
      </c>
      <c r="S1039" t="s">
        <v>63</v>
      </c>
      <c r="T1039" t="s">
        <v>103</v>
      </c>
      <c r="U1039" t="s">
        <v>261</v>
      </c>
      <c r="V1039" t="s">
        <v>160</v>
      </c>
      <c r="W1039" t="s">
        <v>160</v>
      </c>
      <c r="X1039" t="s">
        <v>161</v>
      </c>
      <c r="Y1039" t="s">
        <v>248</v>
      </c>
      <c r="Z1039" t="s">
        <v>163</v>
      </c>
      <c r="AA1039" t="s">
        <v>164</v>
      </c>
      <c r="AB1039" t="s">
        <v>58</v>
      </c>
      <c r="AC1039" t="s">
        <v>262</v>
      </c>
      <c r="AD1039">
        <v>76.713574752428002</v>
      </c>
      <c r="AE1039">
        <v>1549201</v>
      </c>
      <c r="AF1039">
        <v>93948877.849999994</v>
      </c>
      <c r="AH1039">
        <v>83.716443638302593</v>
      </c>
      <c r="AI1039">
        <v>98.469598042252599</v>
      </c>
      <c r="AJ1039">
        <v>2833810.91</v>
      </c>
      <c r="AK1039">
        <v>48.586066244323902</v>
      </c>
      <c r="AL1039">
        <v>846226.13</v>
      </c>
      <c r="AM1039">
        <v>13667986.35</v>
      </c>
      <c r="AN1039">
        <v>13667986.35</v>
      </c>
      <c r="AO1039">
        <v>500287.16</v>
      </c>
      <c r="AR1039">
        <v>817744.33</v>
      </c>
      <c r="AS1039">
        <v>1432599.85</v>
      </c>
      <c r="AT1039">
        <v>81.021437445457806</v>
      </c>
      <c r="AU1039">
        <v>11373663.949999999</v>
      </c>
      <c r="AV1039">
        <v>43.582415412532903</v>
      </c>
    </row>
    <row r="1040" spans="1:48" x14ac:dyDescent="0.2">
      <c r="A1040" t="s">
        <v>260</v>
      </c>
      <c r="B1040" t="s">
        <v>49</v>
      </c>
      <c r="C1040">
        <v>4275688.72</v>
      </c>
      <c r="D1040">
        <v>106791.72</v>
      </c>
      <c r="E1040">
        <v>179243.69</v>
      </c>
      <c r="F1040">
        <v>959730.59</v>
      </c>
      <c r="G1040">
        <v>2723682.25</v>
      </c>
      <c r="H1040">
        <v>393905.69</v>
      </c>
      <c r="I1040">
        <v>1.5166504620000001</v>
      </c>
      <c r="J1040">
        <v>11759908.800000001</v>
      </c>
      <c r="K1040">
        <v>11.739826300000001</v>
      </c>
      <c r="L1040">
        <v>408260.94</v>
      </c>
      <c r="M1040">
        <v>3129714.23</v>
      </c>
      <c r="N1040">
        <v>8631115.3699999992</v>
      </c>
      <c r="O1040">
        <v>100171063</v>
      </c>
      <c r="P1040">
        <v>14.215084279999999</v>
      </c>
      <c r="Q1040">
        <v>124666.68</v>
      </c>
      <c r="R1040">
        <v>1874429.91</v>
      </c>
      <c r="S1040" t="s">
        <v>63</v>
      </c>
      <c r="T1040" t="s">
        <v>103</v>
      </c>
      <c r="U1040" t="s">
        <v>261</v>
      </c>
      <c r="V1040" t="s">
        <v>160</v>
      </c>
      <c r="W1040" t="s">
        <v>160</v>
      </c>
      <c r="X1040" t="s">
        <v>161</v>
      </c>
      <c r="Y1040" t="s">
        <v>248</v>
      </c>
      <c r="Z1040" t="s">
        <v>163</v>
      </c>
      <c r="AA1040" t="s">
        <v>164</v>
      </c>
      <c r="AB1040" t="s">
        <v>58</v>
      </c>
      <c r="AC1040" t="s">
        <v>262</v>
      </c>
      <c r="AD1040">
        <v>35.532167790000003</v>
      </c>
      <c r="AE1040">
        <v>1519244.89</v>
      </c>
      <c r="AF1040">
        <v>98756751.799999997</v>
      </c>
      <c r="AH1040">
        <v>84.459334490000003</v>
      </c>
      <c r="AI1040">
        <v>98.588104000000001</v>
      </c>
      <c r="AJ1040">
        <v>3349841.24</v>
      </c>
      <c r="AK1040">
        <v>31.46318076</v>
      </c>
      <c r="AL1040">
        <v>1265240.48</v>
      </c>
      <c r="AM1040">
        <v>14239401.029999999</v>
      </c>
      <c r="AN1040">
        <v>14239401.029999999</v>
      </c>
      <c r="AO1040">
        <v>104345.43</v>
      </c>
      <c r="AR1040">
        <v>613781.36</v>
      </c>
      <c r="AS1040">
        <v>1036981.49</v>
      </c>
      <c r="AT1040">
        <v>84.258376069497004</v>
      </c>
      <c r="AU1040">
        <v>8237209.6799999997</v>
      </c>
      <c r="AV1040">
        <v>30.027268320000001</v>
      </c>
    </row>
    <row r="1041" spans="1:48" x14ac:dyDescent="0.2">
      <c r="A1041" t="s">
        <v>260</v>
      </c>
      <c r="B1041" t="s">
        <v>114</v>
      </c>
      <c r="C1041">
        <v>2921658</v>
      </c>
      <c r="D1041">
        <v>624277</v>
      </c>
      <c r="E1041">
        <v>862702</v>
      </c>
      <c r="F1041">
        <v>2345052</v>
      </c>
      <c r="G1041">
        <v>6714671</v>
      </c>
      <c r="H1041">
        <v>-8484328</v>
      </c>
      <c r="I1041">
        <v>2.7882960345482402</v>
      </c>
      <c r="L1041">
        <v>101274</v>
      </c>
      <c r="M1041">
        <v>1994244</v>
      </c>
      <c r="N1041">
        <v>13525368</v>
      </c>
      <c r="O1041">
        <v>112031397</v>
      </c>
      <c r="P1041">
        <v>13.4783537511364</v>
      </c>
      <c r="Q1041">
        <v>15961</v>
      </c>
      <c r="R1041">
        <v>1585426</v>
      </c>
      <c r="S1041" t="s">
        <v>63</v>
      </c>
      <c r="T1041" t="s">
        <v>103</v>
      </c>
      <c r="U1041" t="s">
        <v>261</v>
      </c>
      <c r="V1041" t="s">
        <v>160</v>
      </c>
      <c r="W1041" t="s">
        <v>160</v>
      </c>
      <c r="X1041" t="s">
        <v>161</v>
      </c>
      <c r="Y1041" t="s">
        <v>248</v>
      </c>
      <c r="Z1041" t="s">
        <v>163</v>
      </c>
      <c r="AA1041" t="s">
        <v>164</v>
      </c>
      <c r="AB1041" t="s">
        <v>58</v>
      </c>
      <c r="AC1041" t="s">
        <v>262</v>
      </c>
      <c r="AD1041">
        <v>106.91761321824799</v>
      </c>
      <c r="AE1041">
        <v>3123767</v>
      </c>
      <c r="AF1041">
        <v>108907630</v>
      </c>
      <c r="AG1041">
        <v>96070564</v>
      </c>
      <c r="AH1041">
        <v>85.7532500465026</v>
      </c>
      <c r="AI1041">
        <v>97.211703965451804</v>
      </c>
      <c r="AK1041">
        <v>44.708827838784103</v>
      </c>
      <c r="AL1041">
        <v>2866208</v>
      </c>
      <c r="AM1041">
        <v>19927972</v>
      </c>
      <c r="AN1041">
        <v>15099988</v>
      </c>
      <c r="AO1041">
        <v>1183186</v>
      </c>
      <c r="AP1041">
        <v>1183186</v>
      </c>
      <c r="AQ1041">
        <v>5232419</v>
      </c>
      <c r="AR1041">
        <v>467844</v>
      </c>
      <c r="AS1041">
        <v>2350313</v>
      </c>
      <c r="AT1041">
        <v>84.747699556830895</v>
      </c>
      <c r="AU1041">
        <v>22009696</v>
      </c>
      <c r="AV1041">
        <v>72.754228147284095</v>
      </c>
    </row>
    <row r="1042" spans="1:48" x14ac:dyDescent="0.2">
      <c r="A1042" t="s">
        <v>260</v>
      </c>
      <c r="B1042" t="s">
        <v>127</v>
      </c>
      <c r="C1042">
        <v>5083015</v>
      </c>
      <c r="D1042">
        <v>517267</v>
      </c>
      <c r="E1042">
        <v>703111</v>
      </c>
      <c r="F1042">
        <v>2965755</v>
      </c>
      <c r="G1042">
        <v>5903404</v>
      </c>
      <c r="H1042">
        <v>-12895104</v>
      </c>
      <c r="I1042">
        <v>3.01190962173535</v>
      </c>
      <c r="L1042">
        <v>202665</v>
      </c>
      <c r="M1042">
        <v>1926674</v>
      </c>
      <c r="N1042">
        <v>12469429</v>
      </c>
      <c r="O1042">
        <v>117229248</v>
      </c>
      <c r="P1042">
        <v>14.9317011740961</v>
      </c>
      <c r="Q1042">
        <v>1736</v>
      </c>
      <c r="R1042">
        <v>1923562</v>
      </c>
      <c r="S1042" t="s">
        <v>63</v>
      </c>
      <c r="T1042" t="s">
        <v>103</v>
      </c>
      <c r="U1042" t="s">
        <v>261</v>
      </c>
      <c r="V1042" t="s">
        <v>160</v>
      </c>
      <c r="W1042" t="s">
        <v>160</v>
      </c>
      <c r="X1042" t="s">
        <v>161</v>
      </c>
      <c r="Y1042" t="s">
        <v>248</v>
      </c>
      <c r="Z1042" t="s">
        <v>163</v>
      </c>
      <c r="AA1042" t="s">
        <v>164</v>
      </c>
      <c r="AB1042" t="s">
        <v>58</v>
      </c>
      <c r="AC1042" t="s">
        <v>262</v>
      </c>
      <c r="AD1042">
        <v>69.463477876811297</v>
      </c>
      <c r="AE1042">
        <v>3530839</v>
      </c>
      <c r="AF1042">
        <v>113698409</v>
      </c>
      <c r="AG1042">
        <v>99273019</v>
      </c>
      <c r="AH1042">
        <v>84.682807996857605</v>
      </c>
      <c r="AI1042">
        <v>96.988090378264602</v>
      </c>
      <c r="AK1042">
        <v>39.481594153177603</v>
      </c>
      <c r="AL1042">
        <v>3729537</v>
      </c>
      <c r="AM1042">
        <v>20565868</v>
      </c>
      <c r="AN1042">
        <v>17504321</v>
      </c>
      <c r="AO1042">
        <v>895420</v>
      </c>
      <c r="AP1042">
        <v>895420</v>
      </c>
      <c r="AQ1042">
        <v>2511598</v>
      </c>
      <c r="AR1042">
        <v>984347</v>
      </c>
      <c r="AS1042">
        <v>1707810</v>
      </c>
      <c r="AT1042">
        <v>83.974290013080406</v>
      </c>
      <c r="AU1042">
        <v>25364533</v>
      </c>
      <c r="AV1042">
        <v>80.310990807267999</v>
      </c>
    </row>
    <row r="1043" spans="1:48" x14ac:dyDescent="0.2">
      <c r="A1043" t="s">
        <v>263</v>
      </c>
      <c r="B1043" t="s">
        <v>63</v>
      </c>
      <c r="C1043">
        <v>101560.39</v>
      </c>
      <c r="D1043">
        <v>0</v>
      </c>
      <c r="E1043">
        <v>0</v>
      </c>
      <c r="F1043">
        <v>138640.56</v>
      </c>
      <c r="G1043">
        <v>143852.74</v>
      </c>
      <c r="J1043">
        <v>783463.76</v>
      </c>
      <c r="K1043">
        <v>37.014094778324001</v>
      </c>
      <c r="M1043">
        <v>186597.66</v>
      </c>
      <c r="N1043">
        <v>670697.46</v>
      </c>
      <c r="O1043">
        <v>2116663.2999999998</v>
      </c>
      <c r="P1043">
        <v>49.508987565476303</v>
      </c>
      <c r="Q1043">
        <v>60257.87</v>
      </c>
      <c r="T1043" t="s">
        <v>103</v>
      </c>
      <c r="U1043" t="s">
        <v>264</v>
      </c>
      <c r="V1043" t="s">
        <v>160</v>
      </c>
      <c r="W1043" t="s">
        <v>160</v>
      </c>
      <c r="X1043" t="s">
        <v>161</v>
      </c>
      <c r="Y1043" t="s">
        <v>248</v>
      </c>
      <c r="Z1043" t="s">
        <v>163</v>
      </c>
      <c r="AA1043" t="s">
        <v>164</v>
      </c>
      <c r="AB1043" t="s">
        <v>58</v>
      </c>
      <c r="AC1043" t="s">
        <v>265</v>
      </c>
      <c r="AF1043">
        <v>2216010.29</v>
      </c>
      <c r="AH1043">
        <v>47.363133286243503</v>
      </c>
      <c r="AI1043">
        <v>104.693566048034</v>
      </c>
      <c r="AJ1043">
        <v>285332.96999999997</v>
      </c>
      <c r="AK1043">
        <v>108.95756517448299</v>
      </c>
      <c r="AM1043">
        <v>1047938.57</v>
      </c>
      <c r="AN1043">
        <v>1047938.57</v>
      </c>
      <c r="AU1043">
        <v>1058352.19</v>
      </c>
      <c r="AV1043">
        <v>171.93367292531801</v>
      </c>
    </row>
    <row r="1044" spans="1:48" x14ac:dyDescent="0.2">
      <c r="A1044" t="s">
        <v>263</v>
      </c>
      <c r="B1044" t="s">
        <v>102</v>
      </c>
      <c r="C1044">
        <v>77660.66</v>
      </c>
      <c r="D1044">
        <v>0</v>
      </c>
      <c r="E1044">
        <v>0</v>
      </c>
      <c r="F1044">
        <v>90599.28</v>
      </c>
      <c r="G1044">
        <v>272605.7</v>
      </c>
      <c r="I1044">
        <v>7.4316604358540896</v>
      </c>
      <c r="J1044">
        <v>828902.37</v>
      </c>
      <c r="K1044">
        <v>33.461699970442901</v>
      </c>
      <c r="M1044">
        <v>288166.88</v>
      </c>
      <c r="N1044">
        <v>774802.00999999896</v>
      </c>
      <c r="O1044">
        <v>2477167.54</v>
      </c>
      <c r="P1044">
        <v>56.163199199679497</v>
      </c>
      <c r="Q1044">
        <v>105648.17</v>
      </c>
      <c r="T1044" t="s">
        <v>103</v>
      </c>
      <c r="U1044" t="s">
        <v>264</v>
      </c>
      <c r="V1044" t="s">
        <v>160</v>
      </c>
      <c r="W1044" t="s">
        <v>160</v>
      </c>
      <c r="X1044" t="s">
        <v>161</v>
      </c>
      <c r="Y1044" t="s">
        <v>248</v>
      </c>
      <c r="Z1044" t="s">
        <v>163</v>
      </c>
      <c r="AA1044" t="s">
        <v>164</v>
      </c>
      <c r="AB1044" t="s">
        <v>58</v>
      </c>
      <c r="AC1044" t="s">
        <v>265</v>
      </c>
      <c r="AD1044">
        <v>237.050110055722</v>
      </c>
      <c r="AE1044">
        <v>184094.68</v>
      </c>
      <c r="AF1044">
        <v>2293072.86</v>
      </c>
      <c r="AH1044">
        <v>45.856254841769797</v>
      </c>
      <c r="AI1044">
        <v>92.568339564145901</v>
      </c>
      <c r="AJ1044">
        <v>474495.13</v>
      </c>
      <c r="AK1044">
        <v>121.639712573285</v>
      </c>
      <c r="AM1044">
        <v>1391256.54</v>
      </c>
      <c r="AN1044">
        <v>1391256.54</v>
      </c>
      <c r="AO1044">
        <v>39390.629999999997</v>
      </c>
      <c r="AU1044">
        <v>1044081.38</v>
      </c>
      <c r="AV1044">
        <v>163.91511292842199</v>
      </c>
    </row>
    <row r="1045" spans="1:48" x14ac:dyDescent="0.2">
      <c r="A1045" t="s">
        <v>266</v>
      </c>
      <c r="B1045" t="s">
        <v>86</v>
      </c>
      <c r="C1045">
        <v>582053</v>
      </c>
      <c r="H1045">
        <v>-21152</v>
      </c>
      <c r="I1045">
        <v>3.5318000599298398</v>
      </c>
      <c r="N1045">
        <v>2661954</v>
      </c>
      <c r="O1045">
        <v>18298063</v>
      </c>
      <c r="P1045">
        <v>5.0645087406246203</v>
      </c>
      <c r="S1045" t="s">
        <v>49</v>
      </c>
      <c r="T1045" t="s">
        <v>103</v>
      </c>
      <c r="U1045" t="s">
        <v>267</v>
      </c>
      <c r="V1045" t="s">
        <v>268</v>
      </c>
      <c r="W1045" t="s">
        <v>160</v>
      </c>
      <c r="X1045" t="s">
        <v>161</v>
      </c>
      <c r="Y1045" t="s">
        <v>269</v>
      </c>
      <c r="Z1045" t="s">
        <v>163</v>
      </c>
      <c r="AA1045" t="s">
        <v>164</v>
      </c>
      <c r="AB1045" t="s">
        <v>58</v>
      </c>
      <c r="AC1045" t="s">
        <v>270</v>
      </c>
      <c r="AD1045">
        <v>111.029579780535</v>
      </c>
      <c r="AE1045">
        <v>646251</v>
      </c>
      <c r="AF1045">
        <v>17651812</v>
      </c>
      <c r="AH1045">
        <v>85.522948521928299</v>
      </c>
      <c r="AI1045">
        <v>96.468199940070207</v>
      </c>
      <c r="AK1045">
        <v>54.289238974</v>
      </c>
      <c r="AM1045">
        <v>926707</v>
      </c>
      <c r="AN1045">
        <v>926707</v>
      </c>
      <c r="AO1045">
        <v>406448</v>
      </c>
      <c r="AP1045">
        <v>406448</v>
      </c>
      <c r="AQ1045">
        <v>-426020</v>
      </c>
      <c r="AT1045">
        <v>93.570541690615698</v>
      </c>
      <c r="AU1045">
        <v>2683106</v>
      </c>
      <c r="AV1045">
        <v>54.720623582000002</v>
      </c>
    </row>
    <row r="1046" spans="1:48" x14ac:dyDescent="0.2">
      <c r="A1046" t="s">
        <v>266</v>
      </c>
      <c r="B1046" t="s">
        <v>114</v>
      </c>
      <c r="C1046">
        <v>269755</v>
      </c>
      <c r="D1046">
        <v>177738</v>
      </c>
      <c r="F1046">
        <v>226485</v>
      </c>
      <c r="G1046">
        <v>162537</v>
      </c>
      <c r="H1046">
        <v>-1521449</v>
      </c>
      <c r="I1046">
        <v>3.1282487375563202</v>
      </c>
      <c r="M1046">
        <v>6147</v>
      </c>
      <c r="N1046">
        <v>2730574</v>
      </c>
      <c r="O1046">
        <v>22239408</v>
      </c>
      <c r="P1046">
        <v>9.2911870675694193</v>
      </c>
      <c r="Q1046">
        <v>3852</v>
      </c>
      <c r="R1046">
        <v>153174</v>
      </c>
      <c r="S1046" t="s">
        <v>49</v>
      </c>
      <c r="T1046" t="s">
        <v>103</v>
      </c>
      <c r="U1046" t="s">
        <v>267</v>
      </c>
      <c r="V1046" t="s">
        <v>268</v>
      </c>
      <c r="W1046" t="s">
        <v>160</v>
      </c>
      <c r="X1046" t="s">
        <v>161</v>
      </c>
      <c r="Y1046" t="s">
        <v>269</v>
      </c>
      <c r="Z1046" t="s">
        <v>163</v>
      </c>
      <c r="AA1046" t="s">
        <v>164</v>
      </c>
      <c r="AB1046" t="s">
        <v>58</v>
      </c>
      <c r="AC1046" t="s">
        <v>270</v>
      </c>
      <c r="AD1046">
        <v>257.90217048803498</v>
      </c>
      <c r="AE1046">
        <v>695704</v>
      </c>
      <c r="AF1046">
        <v>21536036</v>
      </c>
      <c r="AG1046">
        <v>16058821</v>
      </c>
      <c r="AH1046">
        <v>72.208851062942003</v>
      </c>
      <c r="AI1046">
        <v>96.837271927382204</v>
      </c>
      <c r="AK1046">
        <v>45.644734249144101</v>
      </c>
      <c r="AL1046">
        <v>2858</v>
      </c>
      <c r="AM1046">
        <v>1545147</v>
      </c>
      <c r="AN1046">
        <v>2066305</v>
      </c>
      <c r="AO1046">
        <v>432864</v>
      </c>
      <c r="AP1046">
        <v>432864</v>
      </c>
      <c r="AQ1046">
        <v>225538</v>
      </c>
      <c r="AR1046">
        <v>667145</v>
      </c>
      <c r="AS1046">
        <v>145211</v>
      </c>
      <c r="AT1046">
        <v>92.320115336996295</v>
      </c>
      <c r="AU1046">
        <v>4252023</v>
      </c>
      <c r="AV1046">
        <v>71.077531631169293</v>
      </c>
    </row>
    <row r="1047" spans="1:48" x14ac:dyDescent="0.2">
      <c r="A1047" t="s">
        <v>266</v>
      </c>
      <c r="B1047" t="s">
        <v>127</v>
      </c>
      <c r="C1047">
        <v>275933</v>
      </c>
      <c r="D1047">
        <v>219517</v>
      </c>
      <c r="E1047">
        <v>0</v>
      </c>
      <c r="F1047">
        <v>209808</v>
      </c>
      <c r="G1047">
        <v>280917</v>
      </c>
      <c r="H1047">
        <v>-1708452</v>
      </c>
      <c r="I1047">
        <v>5.8887238307282699</v>
      </c>
      <c r="L1047">
        <v>23988</v>
      </c>
      <c r="M1047">
        <v>0</v>
      </c>
      <c r="N1047">
        <v>3802720</v>
      </c>
      <c r="O1047">
        <v>22297191</v>
      </c>
      <c r="P1047">
        <v>5.6876491751808604</v>
      </c>
      <c r="Q1047">
        <v>12465</v>
      </c>
      <c r="R1047">
        <v>40308</v>
      </c>
      <c r="S1047" t="s">
        <v>49</v>
      </c>
      <c r="T1047" t="s">
        <v>103</v>
      </c>
      <c r="U1047" t="s">
        <v>267</v>
      </c>
      <c r="V1047" t="s">
        <v>268</v>
      </c>
      <c r="W1047" t="s">
        <v>160</v>
      </c>
      <c r="X1047" t="s">
        <v>161</v>
      </c>
      <c r="Y1047" t="s">
        <v>269</v>
      </c>
      <c r="Z1047" t="s">
        <v>163</v>
      </c>
      <c r="AA1047" t="s">
        <v>164</v>
      </c>
      <c r="AB1047" t="s">
        <v>58</v>
      </c>
      <c r="AC1047" t="s">
        <v>270</v>
      </c>
      <c r="AD1047">
        <v>475.84739773785702</v>
      </c>
      <c r="AE1047">
        <v>1313020</v>
      </c>
      <c r="AF1047">
        <v>20984171</v>
      </c>
      <c r="AG1047">
        <v>15861435</v>
      </c>
      <c r="AH1047">
        <v>71.136471854234898</v>
      </c>
      <c r="AI1047">
        <v>94.111276169271704</v>
      </c>
      <c r="AK1047">
        <v>65.238660131010207</v>
      </c>
      <c r="AL1047">
        <v>0</v>
      </c>
      <c r="AM1047">
        <v>1045655</v>
      </c>
      <c r="AN1047">
        <v>1268186</v>
      </c>
      <c r="AO1047">
        <v>967532</v>
      </c>
      <c r="AP1047">
        <v>967532</v>
      </c>
      <c r="AQ1047">
        <v>1143715</v>
      </c>
      <c r="AR1047">
        <v>71352</v>
      </c>
      <c r="AS1047">
        <v>187300</v>
      </c>
      <c r="AT1047">
        <v>91.270871453889796</v>
      </c>
      <c r="AU1047">
        <v>5511172</v>
      </c>
      <c r="AV1047">
        <v>94.548501344179897</v>
      </c>
    </row>
    <row r="1048" spans="1:48" x14ac:dyDescent="0.2">
      <c r="A1048" t="s">
        <v>266</v>
      </c>
      <c r="B1048" t="s">
        <v>88</v>
      </c>
      <c r="C1048">
        <v>672660</v>
      </c>
      <c r="D1048">
        <v>60973</v>
      </c>
      <c r="E1048">
        <v>0</v>
      </c>
      <c r="F1048">
        <v>238051</v>
      </c>
      <c r="G1048">
        <v>405807</v>
      </c>
      <c r="H1048">
        <v>541323</v>
      </c>
      <c r="I1048">
        <v>-1.6552621517776001</v>
      </c>
      <c r="L1048">
        <v>0</v>
      </c>
      <c r="M1048">
        <v>115850</v>
      </c>
      <c r="N1048">
        <v>2636330</v>
      </c>
      <c r="O1048">
        <v>23893315</v>
      </c>
      <c r="P1048">
        <v>6.589043839249598</v>
      </c>
      <c r="Q1048">
        <v>9410</v>
      </c>
      <c r="R1048">
        <v>133195</v>
      </c>
      <c r="S1048" t="s">
        <v>49</v>
      </c>
      <c r="T1048" t="s">
        <v>103</v>
      </c>
      <c r="U1048" t="s">
        <v>267</v>
      </c>
      <c r="V1048" t="s">
        <v>268</v>
      </c>
      <c r="W1048" t="s">
        <v>160</v>
      </c>
      <c r="X1048" t="s">
        <v>161</v>
      </c>
      <c r="Y1048" t="s">
        <v>269</v>
      </c>
      <c r="Z1048" t="s">
        <v>163</v>
      </c>
      <c r="AA1048" t="s">
        <v>164</v>
      </c>
      <c r="AB1048" t="s">
        <v>89</v>
      </c>
      <c r="AC1048" t="s">
        <v>270</v>
      </c>
      <c r="AD1048">
        <v>-58.795974192013801</v>
      </c>
      <c r="AE1048">
        <v>-395497</v>
      </c>
      <c r="AF1048">
        <v>24288812</v>
      </c>
      <c r="AG1048">
        <v>18333436</v>
      </c>
      <c r="AH1048">
        <v>76.730399276952568</v>
      </c>
      <c r="AI1048">
        <v>101.65526215177761</v>
      </c>
      <c r="AK1048">
        <v>39.074731197227798</v>
      </c>
      <c r="AL1048">
        <v>6796</v>
      </c>
      <c r="AM1048">
        <v>1214020</v>
      </c>
      <c r="AN1048">
        <v>1574341</v>
      </c>
      <c r="AO1048">
        <v>-660283</v>
      </c>
      <c r="AP1048">
        <v>-660283</v>
      </c>
      <c r="AQ1048">
        <v>-3764885</v>
      </c>
      <c r="AR1048">
        <v>12718</v>
      </c>
      <c r="AS1048">
        <v>231220</v>
      </c>
      <c r="AU1048">
        <v>2095007</v>
      </c>
      <c r="AV1048">
        <v>31.051437180212801</v>
      </c>
    </row>
    <row r="1049" spans="1:48" x14ac:dyDescent="0.2">
      <c r="A1049" t="s">
        <v>271</v>
      </c>
      <c r="B1049" t="s">
        <v>86</v>
      </c>
      <c r="C1049">
        <v>907553</v>
      </c>
      <c r="H1049">
        <v>27236082</v>
      </c>
      <c r="I1049">
        <v>13.2051712869797</v>
      </c>
      <c r="N1049">
        <v>32414167</v>
      </c>
      <c r="O1049">
        <v>14304911</v>
      </c>
      <c r="P1049">
        <v>95.057263900488394</v>
      </c>
      <c r="T1049" t="s">
        <v>103</v>
      </c>
      <c r="U1049" t="s">
        <v>272</v>
      </c>
      <c r="V1049" t="s">
        <v>160</v>
      </c>
      <c r="W1049" t="s">
        <v>160</v>
      </c>
      <c r="X1049" t="s">
        <v>161</v>
      </c>
      <c r="Y1049" t="s">
        <v>248</v>
      </c>
      <c r="Z1049" t="s">
        <v>163</v>
      </c>
      <c r="AA1049" t="s">
        <v>164</v>
      </c>
      <c r="AB1049" t="s">
        <v>58</v>
      </c>
      <c r="AC1049" t="s">
        <v>273</v>
      </c>
      <c r="AD1049">
        <v>208.14079177745</v>
      </c>
      <c r="AE1049">
        <v>1888988</v>
      </c>
      <c r="AF1049">
        <v>12415923</v>
      </c>
      <c r="AH1049">
        <v>35.6725602836676</v>
      </c>
      <c r="AI1049">
        <v>86.794828713020294</v>
      </c>
      <c r="AK1049">
        <v>939.84958830999994</v>
      </c>
      <c r="AM1049">
        <v>12180197</v>
      </c>
      <c r="AN1049">
        <v>13597857</v>
      </c>
      <c r="AO1049">
        <v>1920543</v>
      </c>
      <c r="AP1049">
        <v>2008620</v>
      </c>
      <c r="AQ1049">
        <v>3499006</v>
      </c>
      <c r="AU1049">
        <v>5178085</v>
      </c>
      <c r="AV1049">
        <v>150.13870495</v>
      </c>
    </row>
    <row r="1050" spans="1:48" x14ac:dyDescent="0.2">
      <c r="A1050" t="s">
        <v>274</v>
      </c>
      <c r="B1050" t="s">
        <v>88</v>
      </c>
      <c r="C1050">
        <v>54306313</v>
      </c>
      <c r="D1050">
        <v>4635203</v>
      </c>
      <c r="E1050">
        <v>10841282</v>
      </c>
      <c r="F1050">
        <v>10488821</v>
      </c>
      <c r="G1050">
        <v>29231324</v>
      </c>
      <c r="H1050">
        <v>-6479720</v>
      </c>
      <c r="I1050">
        <v>1.01018151576066</v>
      </c>
      <c r="L1050">
        <v>415000</v>
      </c>
      <c r="M1050">
        <v>5553365</v>
      </c>
      <c r="N1050">
        <v>19300443</v>
      </c>
      <c r="O1050">
        <v>308956257</v>
      </c>
      <c r="P1050">
        <v>25.35188436076891</v>
      </c>
      <c r="Q1050">
        <v>1087750</v>
      </c>
      <c r="R1050">
        <v>4375500</v>
      </c>
      <c r="U1050" t="s">
        <v>275</v>
      </c>
      <c r="AB1050" t="s">
        <v>89</v>
      </c>
      <c r="AC1050" t="s">
        <v>276</v>
      </c>
      <c r="AD1050">
        <v>5.7470648025764524</v>
      </c>
      <c r="AE1050">
        <v>3121019</v>
      </c>
      <c r="AF1050">
        <v>305835238</v>
      </c>
      <c r="AG1050">
        <v>252689347</v>
      </c>
      <c r="AH1050">
        <v>81.788065874969476</v>
      </c>
      <c r="AI1050">
        <v>98.989818484239365</v>
      </c>
      <c r="AK1050">
        <v>22.7186361043197</v>
      </c>
      <c r="AL1050">
        <v>20500000</v>
      </c>
      <c r="AM1050">
        <v>100280734</v>
      </c>
      <c r="AN1050">
        <v>78326233</v>
      </c>
      <c r="AO1050">
        <v>-4286223</v>
      </c>
      <c r="AP1050">
        <v>1210809</v>
      </c>
      <c r="AQ1050">
        <v>-29417128</v>
      </c>
      <c r="AR1050">
        <v>4747716</v>
      </c>
      <c r="AS1050">
        <v>8404773</v>
      </c>
      <c r="AU1050">
        <v>25780163</v>
      </c>
      <c r="AV1050">
        <v>30.345942935457298</v>
      </c>
    </row>
    <row r="1051" spans="1:48" x14ac:dyDescent="0.2">
      <c r="A1051" t="s">
        <v>277</v>
      </c>
      <c r="B1051" t="s">
        <v>87</v>
      </c>
      <c r="C1051">
        <v>14879923</v>
      </c>
      <c r="D1051">
        <v>3202311</v>
      </c>
      <c r="E1051">
        <v>1332834</v>
      </c>
      <c r="F1051">
        <v>4824337</v>
      </c>
      <c r="G1051">
        <v>10826676</v>
      </c>
      <c r="H1051">
        <v>-27046136</v>
      </c>
      <c r="I1051">
        <v>1.18843588479034</v>
      </c>
      <c r="L1051">
        <v>0</v>
      </c>
      <c r="M1051">
        <v>4254280</v>
      </c>
      <c r="N1051">
        <v>41957648</v>
      </c>
      <c r="O1051">
        <v>211508339</v>
      </c>
      <c r="P1051">
        <v>16.914989342335101</v>
      </c>
      <c r="Q1051">
        <v>806167</v>
      </c>
      <c r="R1051">
        <v>2510553</v>
      </c>
      <c r="S1051" t="s">
        <v>63</v>
      </c>
      <c r="T1051" t="s">
        <v>51</v>
      </c>
      <c r="U1051" t="s">
        <v>278</v>
      </c>
      <c r="V1051" t="s">
        <v>279</v>
      </c>
      <c r="W1051" t="s">
        <v>131</v>
      </c>
      <c r="X1051" t="s">
        <v>132</v>
      </c>
      <c r="Y1051" t="s">
        <v>280</v>
      </c>
      <c r="Z1051" t="s">
        <v>134</v>
      </c>
      <c r="AA1051" t="s">
        <v>135</v>
      </c>
      <c r="AB1051" t="s">
        <v>58</v>
      </c>
      <c r="AC1051" t="s">
        <v>281</v>
      </c>
      <c r="AD1051">
        <v>16.8928360717996</v>
      </c>
      <c r="AE1051">
        <v>2513641</v>
      </c>
      <c r="AF1051">
        <v>208994698</v>
      </c>
      <c r="AG1051">
        <v>175741493</v>
      </c>
      <c r="AH1051">
        <v>83.089628442498395</v>
      </c>
      <c r="AI1051">
        <v>98.811564115209706</v>
      </c>
      <c r="AK1051">
        <v>72.273380255799594</v>
      </c>
      <c r="AL1051">
        <v>8316667</v>
      </c>
      <c r="AM1051">
        <v>56986314</v>
      </c>
      <c r="AN1051">
        <v>35776613</v>
      </c>
      <c r="AO1051">
        <v>-2766870</v>
      </c>
      <c r="AP1051">
        <v>-2766870</v>
      </c>
      <c r="AQ1051">
        <v>10491471</v>
      </c>
      <c r="AR1051">
        <v>4918003</v>
      </c>
      <c r="AS1051">
        <v>15994486</v>
      </c>
      <c r="AT1051">
        <v>81.668004457071603</v>
      </c>
      <c r="AU1051">
        <v>69003784</v>
      </c>
      <c r="AV1051">
        <v>118.861207857053</v>
      </c>
    </row>
    <row r="1052" spans="1:48" x14ac:dyDescent="0.2">
      <c r="A1052" t="s">
        <v>282</v>
      </c>
      <c r="B1052" t="s">
        <v>102</v>
      </c>
      <c r="C1052">
        <v>112666.6</v>
      </c>
      <c r="D1052">
        <v>0</v>
      </c>
      <c r="E1052">
        <v>0</v>
      </c>
      <c r="F1052">
        <v>431124.16</v>
      </c>
      <c r="G1052">
        <v>221488.63</v>
      </c>
      <c r="J1052">
        <v>2454395.0099999998</v>
      </c>
      <c r="K1052">
        <v>50.969167906000401</v>
      </c>
      <c r="L1052">
        <v>339445.4</v>
      </c>
      <c r="M1052">
        <v>20970.650000000001</v>
      </c>
      <c r="O1052">
        <v>4815450.42</v>
      </c>
      <c r="P1052">
        <v>67.518967831050801</v>
      </c>
      <c r="Q1052">
        <v>91830.69</v>
      </c>
      <c r="R1052">
        <v>19807.64</v>
      </c>
      <c r="T1052" t="s">
        <v>167</v>
      </c>
      <c r="U1052" t="s">
        <v>283</v>
      </c>
      <c r="V1052" t="s">
        <v>284</v>
      </c>
      <c r="W1052" t="s">
        <v>285</v>
      </c>
      <c r="X1052" t="s">
        <v>286</v>
      </c>
      <c r="Y1052" t="s">
        <v>287</v>
      </c>
      <c r="Z1052" t="s">
        <v>288</v>
      </c>
      <c r="AA1052" t="s">
        <v>289</v>
      </c>
      <c r="AB1052" t="s">
        <v>58</v>
      </c>
      <c r="AC1052" t="s">
        <v>290</v>
      </c>
      <c r="AF1052">
        <v>5156047.8899999997</v>
      </c>
      <c r="AH1052">
        <v>51.929177374855001</v>
      </c>
      <c r="AI1052">
        <v>107.073013743126</v>
      </c>
      <c r="AJ1052">
        <v>22556.320000000698</v>
      </c>
      <c r="AL1052">
        <v>1110942.8500000001</v>
      </c>
      <c r="AM1052">
        <v>3251342.42</v>
      </c>
      <c r="AN1052">
        <v>3251342.42</v>
      </c>
      <c r="AR1052">
        <v>200455.55</v>
      </c>
      <c r="AS1052">
        <v>504794.68</v>
      </c>
    </row>
    <row r="1053" spans="1:48" x14ac:dyDescent="0.2">
      <c r="A1053" t="s">
        <v>282</v>
      </c>
      <c r="B1053" t="s">
        <v>95</v>
      </c>
      <c r="C1053">
        <v>283178</v>
      </c>
      <c r="D1053">
        <v>19967</v>
      </c>
      <c r="E1053">
        <v>0</v>
      </c>
      <c r="F1053">
        <v>588284</v>
      </c>
      <c r="G1053">
        <v>205103</v>
      </c>
      <c r="H1053">
        <v>-836948</v>
      </c>
      <c r="I1053">
        <v>6.0081753293426301</v>
      </c>
      <c r="L1053">
        <v>25332</v>
      </c>
      <c r="M1053">
        <v>1305521</v>
      </c>
      <c r="N1053">
        <v>2068538</v>
      </c>
      <c r="O1053">
        <v>4365818</v>
      </c>
      <c r="P1053">
        <v>61.9976141928042</v>
      </c>
      <c r="Q1053">
        <v>65670</v>
      </c>
      <c r="R1053">
        <v>0</v>
      </c>
      <c r="T1053" t="s">
        <v>167</v>
      </c>
      <c r="U1053" t="s">
        <v>283</v>
      </c>
      <c r="V1053" t="s">
        <v>284</v>
      </c>
      <c r="W1053" t="s">
        <v>285</v>
      </c>
      <c r="X1053" t="s">
        <v>286</v>
      </c>
      <c r="Y1053" t="s">
        <v>287</v>
      </c>
      <c r="Z1053" t="s">
        <v>288</v>
      </c>
      <c r="AA1053" t="s">
        <v>289</v>
      </c>
      <c r="AB1053" t="s">
        <v>58</v>
      </c>
      <c r="AC1053" t="s">
        <v>290</v>
      </c>
      <c r="AD1053">
        <v>92.629370925707505</v>
      </c>
      <c r="AE1053">
        <v>262306</v>
      </c>
      <c r="AF1053">
        <v>4281155</v>
      </c>
      <c r="AG1053">
        <v>2101004</v>
      </c>
      <c r="AH1053">
        <v>48.123948364315702</v>
      </c>
      <c r="AI1053">
        <v>98.060775781308294</v>
      </c>
      <c r="AK1053">
        <v>173.94223755038101</v>
      </c>
      <c r="AL1053">
        <v>759974</v>
      </c>
      <c r="AM1053">
        <v>3548952</v>
      </c>
      <c r="AN1053">
        <v>2706703</v>
      </c>
      <c r="AO1053">
        <v>169526</v>
      </c>
      <c r="AP1053">
        <v>169526</v>
      </c>
      <c r="AQ1053">
        <v>1123391</v>
      </c>
      <c r="AR1053">
        <v>367378</v>
      </c>
      <c r="AS1053">
        <v>211723</v>
      </c>
      <c r="AU1053">
        <v>2905486</v>
      </c>
      <c r="AV1053">
        <v>244.32074054781901</v>
      </c>
    </row>
    <row r="1054" spans="1:48" x14ac:dyDescent="0.2">
      <c r="A1054" t="s">
        <v>282</v>
      </c>
      <c r="B1054" t="s">
        <v>88</v>
      </c>
      <c r="C1054">
        <v>1087000</v>
      </c>
      <c r="D1054">
        <v>313459</v>
      </c>
      <c r="E1054">
        <v>90000</v>
      </c>
      <c r="F1054">
        <v>473280</v>
      </c>
      <c r="G1054">
        <v>225749</v>
      </c>
      <c r="H1054">
        <v>-1614563</v>
      </c>
      <c r="I1054">
        <v>-14.737853959147969</v>
      </c>
      <c r="L1054">
        <v>0</v>
      </c>
      <c r="M1054">
        <v>0</v>
      </c>
      <c r="N1054">
        <v>4590458</v>
      </c>
      <c r="O1054">
        <v>6041022</v>
      </c>
      <c r="P1054">
        <v>68.025195074608234</v>
      </c>
      <c r="Q1054">
        <v>40000</v>
      </c>
      <c r="R1054">
        <v>0</v>
      </c>
      <c r="T1054" t="s">
        <v>167</v>
      </c>
      <c r="U1054" t="s">
        <v>283</v>
      </c>
      <c r="V1054" t="s">
        <v>284</v>
      </c>
      <c r="W1054" t="s">
        <v>285</v>
      </c>
      <c r="X1054" t="s">
        <v>286</v>
      </c>
      <c r="Y1054" t="s">
        <v>287</v>
      </c>
      <c r="Z1054" t="s">
        <v>288</v>
      </c>
      <c r="AA1054" t="s">
        <v>289</v>
      </c>
      <c r="AB1054" t="s">
        <v>89</v>
      </c>
      <c r="AC1054" t="s">
        <v>290</v>
      </c>
      <c r="AD1054">
        <v>-81.905887764489421</v>
      </c>
      <c r="AE1054">
        <v>-890317</v>
      </c>
      <c r="AF1054">
        <v>6931339</v>
      </c>
      <c r="AG1054">
        <v>3047658</v>
      </c>
      <c r="AH1054">
        <v>50.449377605312471</v>
      </c>
      <c r="AI1054">
        <v>114.737853959148</v>
      </c>
      <c r="AK1054">
        <v>238.41928377763699</v>
      </c>
      <c r="AL1054">
        <v>2701364</v>
      </c>
      <c r="AM1054">
        <v>4109417</v>
      </c>
      <c r="AN1054">
        <v>4109417</v>
      </c>
      <c r="AO1054">
        <v>-1090144</v>
      </c>
      <c r="AP1054">
        <v>-1090144</v>
      </c>
      <c r="AQ1054">
        <v>-1977317</v>
      </c>
      <c r="AR1054">
        <v>142790</v>
      </c>
      <c r="AS1054">
        <v>122775</v>
      </c>
      <c r="AU1054">
        <v>6205021</v>
      </c>
      <c r="AV1054">
        <v>322.276483663546</v>
      </c>
    </row>
    <row r="1055" spans="1:48" x14ac:dyDescent="0.2">
      <c r="A1055" t="s">
        <v>291</v>
      </c>
      <c r="B1055" t="s">
        <v>62</v>
      </c>
      <c r="C1055">
        <v>16721298.289999999</v>
      </c>
      <c r="D1055">
        <v>0</v>
      </c>
      <c r="E1055">
        <v>0</v>
      </c>
      <c r="F1055">
        <v>12071431.279999999</v>
      </c>
      <c r="G1055">
        <v>15289776.24</v>
      </c>
      <c r="I1055">
        <v>2.914632149</v>
      </c>
      <c r="J1055">
        <v>40973659.329999998</v>
      </c>
      <c r="K1055">
        <v>15.504590759999999</v>
      </c>
      <c r="L1055">
        <v>1447420.44</v>
      </c>
      <c r="M1055">
        <v>1292793.8</v>
      </c>
      <c r="N1055">
        <v>29673813.449999999</v>
      </c>
      <c r="O1055">
        <v>264267918.80000001</v>
      </c>
      <c r="P1055">
        <v>19.483883179999999</v>
      </c>
      <c r="Q1055">
        <v>1209784.17</v>
      </c>
      <c r="R1055">
        <v>360130.16</v>
      </c>
      <c r="S1055" t="s">
        <v>63</v>
      </c>
      <c r="U1055" t="s">
        <v>292</v>
      </c>
      <c r="V1055" t="s">
        <v>284</v>
      </c>
      <c r="W1055" t="s">
        <v>285</v>
      </c>
      <c r="X1055" t="s">
        <v>286</v>
      </c>
      <c r="Y1055" t="s">
        <v>287</v>
      </c>
      <c r="Z1055" t="s">
        <v>288</v>
      </c>
      <c r="AA1055" t="s">
        <v>289</v>
      </c>
      <c r="AB1055" t="s">
        <v>58</v>
      </c>
      <c r="AC1055" t="s">
        <v>293</v>
      </c>
      <c r="AD1055">
        <v>46.063634450000002</v>
      </c>
      <c r="AE1055">
        <v>7702437.7199999997</v>
      </c>
      <c r="AF1055">
        <v>256525588.69999999</v>
      </c>
      <c r="AH1055">
        <v>78.532203999999993</v>
      </c>
      <c r="AI1055">
        <v>97.070272419999995</v>
      </c>
      <c r="AJ1055">
        <v>10005951.41</v>
      </c>
      <c r="AK1055">
        <v>41.643303090000003</v>
      </c>
      <c r="AL1055">
        <v>4990518.4000000004</v>
      </c>
      <c r="AM1055">
        <v>51489652.590000004</v>
      </c>
      <c r="AN1055">
        <v>51489652.590000004</v>
      </c>
      <c r="AR1055">
        <v>4624791.16</v>
      </c>
      <c r="AS1055">
        <v>9886847.1899999995</v>
      </c>
      <c r="AT1055">
        <v>80.731156396281804</v>
      </c>
      <c r="AU1055">
        <v>53423878.590000004</v>
      </c>
      <c r="AV1055">
        <v>74.973402809999996</v>
      </c>
    </row>
    <row r="1056" spans="1:48" x14ac:dyDescent="0.2">
      <c r="A1056" t="s">
        <v>294</v>
      </c>
      <c r="B1056" t="s">
        <v>102</v>
      </c>
      <c r="N1056">
        <v>22273528.780000001</v>
      </c>
      <c r="S1056" t="s">
        <v>102</v>
      </c>
      <c r="U1056" t="s">
        <v>295</v>
      </c>
      <c r="V1056" t="s">
        <v>284</v>
      </c>
      <c r="W1056" t="s">
        <v>285</v>
      </c>
      <c r="X1056" t="s">
        <v>286</v>
      </c>
      <c r="Y1056" t="s">
        <v>287</v>
      </c>
      <c r="Z1056" t="s">
        <v>288</v>
      </c>
      <c r="AA1056" t="s">
        <v>289</v>
      </c>
      <c r="AB1056" t="s">
        <v>58</v>
      </c>
      <c r="AC1056" t="s">
        <v>296</v>
      </c>
      <c r="AT1056">
        <v>83.308135633012199</v>
      </c>
      <c r="AU1056">
        <v>30184717.3800001</v>
      </c>
    </row>
    <row r="1057" spans="1:48" x14ac:dyDescent="0.2">
      <c r="A1057" t="s">
        <v>297</v>
      </c>
      <c r="B1057" t="s">
        <v>63</v>
      </c>
      <c r="C1057">
        <v>486436.05</v>
      </c>
      <c r="D1057">
        <v>0</v>
      </c>
      <c r="E1057">
        <v>0</v>
      </c>
      <c r="F1057">
        <v>709354.44</v>
      </c>
      <c r="G1057">
        <v>112492.66</v>
      </c>
      <c r="I1057">
        <v>2.34827698921322</v>
      </c>
      <c r="J1057">
        <v>4734663.08</v>
      </c>
      <c r="K1057">
        <v>40.2487286948829</v>
      </c>
      <c r="L1057">
        <v>1858462.09</v>
      </c>
      <c r="M1057">
        <v>1146144.67</v>
      </c>
      <c r="N1057">
        <v>7738930.4199999999</v>
      </c>
      <c r="O1057">
        <v>11763509.640000001</v>
      </c>
      <c r="P1057">
        <v>50.4330940472626</v>
      </c>
      <c r="Q1057">
        <v>58527.56</v>
      </c>
      <c r="R1057">
        <v>44187.29</v>
      </c>
      <c r="S1057" t="s">
        <v>84</v>
      </c>
      <c r="U1057" t="s">
        <v>298</v>
      </c>
      <c r="V1057" t="s">
        <v>284</v>
      </c>
      <c r="W1057" t="s">
        <v>285</v>
      </c>
      <c r="X1057" t="s">
        <v>286</v>
      </c>
      <c r="Y1057" t="s">
        <v>287</v>
      </c>
      <c r="Z1057" t="s">
        <v>288</v>
      </c>
      <c r="AA1057" t="s">
        <v>289</v>
      </c>
      <c r="AB1057" t="s">
        <v>58</v>
      </c>
      <c r="AC1057" t="s">
        <v>299</v>
      </c>
      <c r="AD1057">
        <v>56.788511048882803</v>
      </c>
      <c r="AE1057">
        <v>276239.78999999899</v>
      </c>
      <c r="AF1057">
        <v>11185433.16</v>
      </c>
      <c r="AH1057">
        <v>47.927641686363302</v>
      </c>
      <c r="AI1057">
        <v>95.085850246304602</v>
      </c>
      <c r="AJ1057">
        <v>1536466.32</v>
      </c>
      <c r="AK1057">
        <v>249.07528491279299</v>
      </c>
      <c r="AL1057">
        <v>799999.5</v>
      </c>
      <c r="AM1057">
        <v>5932701.8799999999</v>
      </c>
      <c r="AN1057">
        <v>5932701.8799999999</v>
      </c>
      <c r="AO1057">
        <v>88541.879999999001</v>
      </c>
      <c r="AS1057">
        <v>38780.65</v>
      </c>
      <c r="AU1057">
        <v>8938841.8599999994</v>
      </c>
      <c r="AV1057">
        <v>287.69409495090099</v>
      </c>
    </row>
    <row r="1058" spans="1:48" x14ac:dyDescent="0.2">
      <c r="A1058" t="s">
        <v>297</v>
      </c>
      <c r="B1058" t="s">
        <v>49</v>
      </c>
      <c r="C1058">
        <v>1419112</v>
      </c>
      <c r="H1058">
        <v>-1727812</v>
      </c>
      <c r="I1058">
        <v>4.1710544128977203</v>
      </c>
      <c r="N1058">
        <v>11790943</v>
      </c>
      <c r="O1058">
        <v>49128297</v>
      </c>
      <c r="P1058">
        <v>16.953954255731698</v>
      </c>
      <c r="S1058" t="s">
        <v>84</v>
      </c>
      <c r="U1058" t="s">
        <v>298</v>
      </c>
      <c r="V1058" t="s">
        <v>284</v>
      </c>
      <c r="W1058" t="s">
        <v>285</v>
      </c>
      <c r="X1058" t="s">
        <v>286</v>
      </c>
      <c r="Y1058" t="s">
        <v>287</v>
      </c>
      <c r="Z1058" t="s">
        <v>288</v>
      </c>
      <c r="AA1058" t="s">
        <v>289</v>
      </c>
      <c r="AB1058" t="s">
        <v>58</v>
      </c>
      <c r="AC1058" t="s">
        <v>299</v>
      </c>
      <c r="AD1058">
        <v>144.397905168866</v>
      </c>
      <c r="AE1058">
        <v>2049168</v>
      </c>
      <c r="AF1058">
        <v>47076340</v>
      </c>
      <c r="AH1058">
        <v>86.446098467447399</v>
      </c>
      <c r="AI1058">
        <v>95.823268614419902</v>
      </c>
      <c r="AK1058">
        <v>90</v>
      </c>
      <c r="AN1058">
        <v>8329189</v>
      </c>
      <c r="AO1058">
        <v>1582371</v>
      </c>
      <c r="AT1058">
        <v>81.456054307447502</v>
      </c>
      <c r="AU1058">
        <v>13518755</v>
      </c>
      <c r="AV1058">
        <v>103</v>
      </c>
    </row>
    <row r="1059" spans="1:48" x14ac:dyDescent="0.2">
      <c r="A1059" t="s">
        <v>297</v>
      </c>
      <c r="B1059" t="s">
        <v>85</v>
      </c>
      <c r="C1059">
        <v>1234194</v>
      </c>
      <c r="H1059">
        <v>-1120050</v>
      </c>
      <c r="N1059">
        <v>8127749</v>
      </c>
      <c r="O1059">
        <v>45650772</v>
      </c>
      <c r="P1059">
        <v>16.762419702343699</v>
      </c>
      <c r="S1059" t="s">
        <v>84</v>
      </c>
      <c r="U1059" t="s">
        <v>298</v>
      </c>
      <c r="V1059" t="s">
        <v>284</v>
      </c>
      <c r="W1059" t="s">
        <v>285</v>
      </c>
      <c r="X1059" t="s">
        <v>286</v>
      </c>
      <c r="Y1059" t="s">
        <v>287</v>
      </c>
      <c r="Z1059" t="s">
        <v>288</v>
      </c>
      <c r="AA1059" t="s">
        <v>289</v>
      </c>
      <c r="AB1059" t="s">
        <v>58</v>
      </c>
      <c r="AC1059" t="s">
        <v>299</v>
      </c>
      <c r="AF1059">
        <v>48127551</v>
      </c>
      <c r="AH1059">
        <v>94.191447627654597</v>
      </c>
      <c r="AI1059">
        <v>105.425492037681</v>
      </c>
      <c r="AK1059">
        <v>61</v>
      </c>
      <c r="AN1059">
        <v>7652174</v>
      </c>
      <c r="AT1059">
        <v>80.789705701578399</v>
      </c>
      <c r="AU1059">
        <v>9247799</v>
      </c>
      <c r="AV1059">
        <v>69</v>
      </c>
    </row>
    <row r="1060" spans="1:48" x14ac:dyDescent="0.2">
      <c r="A1060" t="s">
        <v>300</v>
      </c>
      <c r="B1060" t="s">
        <v>102</v>
      </c>
      <c r="D1060">
        <v>0</v>
      </c>
      <c r="E1060">
        <v>0</v>
      </c>
      <c r="F1060">
        <v>1951168.79</v>
      </c>
      <c r="G1060">
        <v>12841194.619999999</v>
      </c>
      <c r="H1060">
        <v>3540496.75000002</v>
      </c>
      <c r="I1060">
        <v>4.5210893254679396</v>
      </c>
      <c r="J1060">
        <v>23464393.07</v>
      </c>
      <c r="K1060">
        <v>21.104738594693998</v>
      </c>
      <c r="L1060">
        <v>3239567.84</v>
      </c>
      <c r="M1060">
        <v>2502301.4300000002</v>
      </c>
      <c r="N1060">
        <v>21887062.300000101</v>
      </c>
      <c r="O1060">
        <v>111180685.63</v>
      </c>
      <c r="P1060">
        <v>33.6247835297686</v>
      </c>
      <c r="Q1060">
        <v>3129383.45</v>
      </c>
      <c r="R1060">
        <v>309733.61</v>
      </c>
      <c r="S1060" t="s">
        <v>63</v>
      </c>
      <c r="T1060" t="s">
        <v>167</v>
      </c>
      <c r="U1060" t="s">
        <v>301</v>
      </c>
      <c r="V1060" t="s">
        <v>285</v>
      </c>
      <c r="W1060" t="s">
        <v>285</v>
      </c>
      <c r="X1060" t="s">
        <v>286</v>
      </c>
      <c r="Y1060" t="s">
        <v>302</v>
      </c>
      <c r="Z1060" t="s">
        <v>288</v>
      </c>
      <c r="AA1060" t="s">
        <v>289</v>
      </c>
      <c r="AB1060" t="s">
        <v>58</v>
      </c>
      <c r="AC1060" t="s">
        <v>303</v>
      </c>
      <c r="AE1060">
        <v>5026578.1100000003</v>
      </c>
      <c r="AF1060">
        <v>106146461.70999999</v>
      </c>
      <c r="AH1060">
        <v>69.878797796365006</v>
      </c>
      <c r="AI1060">
        <v>95.472033751659495</v>
      </c>
      <c r="AJ1060">
        <v>10217493.470000001</v>
      </c>
      <c r="AK1060">
        <v>74.230853304625199</v>
      </c>
      <c r="AL1060">
        <v>3417903.46</v>
      </c>
      <c r="AM1060">
        <v>37384264.869999997</v>
      </c>
      <c r="AN1060">
        <v>37384264.869999997</v>
      </c>
      <c r="AO1060">
        <v>901862.90999999805</v>
      </c>
      <c r="AR1060">
        <v>3955348.57</v>
      </c>
      <c r="AS1060">
        <v>3416768.11</v>
      </c>
      <c r="AT1060">
        <v>70.161582931335701</v>
      </c>
      <c r="AU1060">
        <v>18346565.550000001</v>
      </c>
      <c r="AV1060">
        <v>62.2231159814324</v>
      </c>
    </row>
    <row r="1061" spans="1:48" x14ac:dyDescent="0.2">
      <c r="A1061" t="s">
        <v>300</v>
      </c>
      <c r="B1061" t="s">
        <v>84</v>
      </c>
      <c r="C1061">
        <v>8918817.4100000001</v>
      </c>
      <c r="D1061">
        <v>0</v>
      </c>
      <c r="E1061">
        <v>0</v>
      </c>
      <c r="F1061">
        <v>4770129.62</v>
      </c>
      <c r="G1061">
        <v>5302706.96</v>
      </c>
      <c r="I1061">
        <v>3.25636478820353</v>
      </c>
      <c r="J1061">
        <v>24537967.030000001</v>
      </c>
      <c r="K1061">
        <v>21.399815084732499</v>
      </c>
      <c r="L1061">
        <v>2613955.3199999998</v>
      </c>
      <c r="M1061">
        <v>2872909.98</v>
      </c>
      <c r="N1061">
        <v>18019385.780000001</v>
      </c>
      <c r="O1061">
        <v>114664388.14</v>
      </c>
      <c r="P1061">
        <v>34.257897833143197</v>
      </c>
      <c r="Q1061">
        <v>3138681.23</v>
      </c>
      <c r="R1061">
        <v>322708.90999999997</v>
      </c>
      <c r="S1061" t="s">
        <v>63</v>
      </c>
      <c r="T1061" t="s">
        <v>167</v>
      </c>
      <c r="U1061" t="s">
        <v>301</v>
      </c>
      <c r="V1061" t="s">
        <v>285</v>
      </c>
      <c r="W1061" t="s">
        <v>285</v>
      </c>
      <c r="X1061" t="s">
        <v>286</v>
      </c>
      <c r="Y1061" t="s">
        <v>302</v>
      </c>
      <c r="Z1061" t="s">
        <v>288</v>
      </c>
      <c r="AA1061" t="s">
        <v>289</v>
      </c>
      <c r="AB1061" t="s">
        <v>58</v>
      </c>
      <c r="AC1061" t="s">
        <v>303</v>
      </c>
      <c r="AD1061">
        <v>41.865312275744699</v>
      </c>
      <c r="AE1061">
        <v>3733890.75999999</v>
      </c>
      <c r="AF1061">
        <v>110929772.19</v>
      </c>
      <c r="AH1061">
        <v>69.362288623467705</v>
      </c>
      <c r="AI1061">
        <v>96.743002766089703</v>
      </c>
      <c r="AJ1061">
        <v>8906762.9999999907</v>
      </c>
      <c r="AK1061">
        <v>58.478249371044598</v>
      </c>
      <c r="AL1061">
        <v>2823121.82</v>
      </c>
      <c r="AM1061">
        <v>39281608.939999998</v>
      </c>
      <c r="AN1061">
        <v>39281608.939999998</v>
      </c>
      <c r="AO1061">
        <v>667794.09999998799</v>
      </c>
      <c r="AR1061">
        <v>4801247.45</v>
      </c>
      <c r="AS1061">
        <v>3331614.13</v>
      </c>
      <c r="AT1061">
        <v>69.835695425952096</v>
      </c>
      <c r="AU1061">
        <v>19595641.43</v>
      </c>
      <c r="AV1061">
        <v>63.593666294718403</v>
      </c>
    </row>
    <row r="1062" spans="1:48" x14ac:dyDescent="0.2">
      <c r="A1062" t="s">
        <v>300</v>
      </c>
      <c r="B1062" t="s">
        <v>49</v>
      </c>
      <c r="C1062">
        <v>11334988</v>
      </c>
      <c r="D1062">
        <v>4514790.34</v>
      </c>
      <c r="E1062">
        <v>889356.48</v>
      </c>
      <c r="F1062">
        <v>5494291.8200000003</v>
      </c>
      <c r="G1062">
        <v>4953539.3499999996</v>
      </c>
      <c r="H1062">
        <v>-8221538.9100000001</v>
      </c>
      <c r="I1062">
        <v>1.921481682</v>
      </c>
      <c r="J1062">
        <v>19846254.579999998</v>
      </c>
      <c r="K1062">
        <v>18.065675519999999</v>
      </c>
      <c r="L1062">
        <v>3244110.57</v>
      </c>
      <c r="M1062">
        <v>3422950.56</v>
      </c>
      <c r="N1062">
        <v>16194644.83</v>
      </c>
      <c r="O1062">
        <v>109856144.40000001</v>
      </c>
      <c r="P1062">
        <v>31.222546139999999</v>
      </c>
      <c r="Q1062">
        <v>2929691.72</v>
      </c>
      <c r="R1062">
        <v>489412.39</v>
      </c>
      <c r="S1062" t="s">
        <v>63</v>
      </c>
      <c r="T1062" t="s">
        <v>167</v>
      </c>
      <c r="U1062" t="s">
        <v>301</v>
      </c>
      <c r="V1062" t="s">
        <v>285</v>
      </c>
      <c r="W1062" t="s">
        <v>285</v>
      </c>
      <c r="X1062" t="s">
        <v>286</v>
      </c>
      <c r="Y1062" t="s">
        <v>302</v>
      </c>
      <c r="Z1062" t="s">
        <v>288</v>
      </c>
      <c r="AA1062" t="s">
        <v>289</v>
      </c>
      <c r="AB1062" t="s">
        <v>58</v>
      </c>
      <c r="AC1062" t="s">
        <v>303</v>
      </c>
      <c r="AD1062">
        <v>18.6225693401705</v>
      </c>
      <c r="AE1062">
        <v>2110865.69</v>
      </c>
      <c r="AF1062">
        <v>105228709.09999999</v>
      </c>
      <c r="AH1062">
        <v>74.304950849999997</v>
      </c>
      <c r="AI1062">
        <v>95.787731910000005</v>
      </c>
      <c r="AJ1062">
        <v>5725282.2699999996</v>
      </c>
      <c r="AK1062">
        <v>55.403816990000003</v>
      </c>
      <c r="AL1062">
        <v>1750819.69</v>
      </c>
      <c r="AM1062">
        <v>34299885.359999999</v>
      </c>
      <c r="AN1062">
        <v>34299885.359999999</v>
      </c>
      <c r="AR1062">
        <v>4819265.57</v>
      </c>
      <c r="AS1062">
        <v>1471138.7</v>
      </c>
      <c r="AT1062">
        <v>70.409670739281594</v>
      </c>
      <c r="AU1062">
        <v>24416183.739999998</v>
      </c>
      <c r="AV1062">
        <v>83.530684980000004</v>
      </c>
    </row>
    <row r="1063" spans="1:48" x14ac:dyDescent="0.2">
      <c r="A1063" t="s">
        <v>300</v>
      </c>
      <c r="B1063" t="s">
        <v>86</v>
      </c>
      <c r="C1063">
        <v>4943794</v>
      </c>
      <c r="H1063">
        <v>-14446538</v>
      </c>
      <c r="I1063">
        <v>5.9362470818970596</v>
      </c>
      <c r="N1063">
        <v>22635307</v>
      </c>
      <c r="O1063">
        <v>106636060</v>
      </c>
      <c r="P1063">
        <v>27.5854237300215</v>
      </c>
      <c r="S1063" t="s">
        <v>63</v>
      </c>
      <c r="T1063" t="s">
        <v>167</v>
      </c>
      <c r="U1063" t="s">
        <v>301</v>
      </c>
      <c r="V1063" t="s">
        <v>285</v>
      </c>
      <c r="W1063" t="s">
        <v>285</v>
      </c>
      <c r="X1063" t="s">
        <v>286</v>
      </c>
      <c r="Y1063" t="s">
        <v>302</v>
      </c>
      <c r="Z1063" t="s">
        <v>288</v>
      </c>
      <c r="AA1063" t="s">
        <v>289</v>
      </c>
      <c r="AB1063" t="s">
        <v>58</v>
      </c>
      <c r="AC1063" t="s">
        <v>303</v>
      </c>
      <c r="AD1063">
        <v>128.04295648241001</v>
      </c>
      <c r="AE1063">
        <v>6330180</v>
      </c>
      <c r="AF1063">
        <v>100269051</v>
      </c>
      <c r="AH1063">
        <v>72.009356872337605</v>
      </c>
      <c r="AI1063">
        <v>94.029215820614496</v>
      </c>
      <c r="AK1063">
        <v>81.268451618</v>
      </c>
      <c r="AM1063">
        <v>29416009</v>
      </c>
      <c r="AN1063">
        <v>29416009</v>
      </c>
      <c r="AO1063">
        <v>4176830</v>
      </c>
      <c r="AP1063">
        <v>3829516</v>
      </c>
      <c r="AQ1063">
        <v>985961</v>
      </c>
      <c r="AT1063">
        <v>73.892821157596202</v>
      </c>
      <c r="AU1063">
        <v>37081845</v>
      </c>
      <c r="AV1063">
        <v>133.13643708000001</v>
      </c>
    </row>
    <row r="1064" spans="1:48" x14ac:dyDescent="0.2">
      <c r="A1064" t="s">
        <v>875</v>
      </c>
      <c r="B1064" t="s">
        <v>76</v>
      </c>
      <c r="C1064">
        <v>23933094</v>
      </c>
      <c r="H1064">
        <v>-13397025</v>
      </c>
      <c r="I1064">
        <v>1.0282716101723399</v>
      </c>
      <c r="N1064">
        <v>39841569</v>
      </c>
      <c r="O1064">
        <v>431550376</v>
      </c>
      <c r="P1064">
        <v>19.39154167253</v>
      </c>
      <c r="S1064" t="s">
        <v>76</v>
      </c>
      <c r="T1064" t="s">
        <v>167</v>
      </c>
      <c r="U1064" t="s">
        <v>876</v>
      </c>
      <c r="V1064" t="s">
        <v>284</v>
      </c>
      <c r="W1064" t="s">
        <v>285</v>
      </c>
      <c r="X1064" t="s">
        <v>286</v>
      </c>
      <c r="Y1064" t="s">
        <v>287</v>
      </c>
      <c r="Z1064" t="s">
        <v>288</v>
      </c>
      <c r="AA1064" t="s">
        <v>289</v>
      </c>
      <c r="AB1064" t="s">
        <v>58</v>
      </c>
      <c r="AC1064" t="s">
        <v>877</v>
      </c>
      <c r="AD1064">
        <v>18.541313550000002</v>
      </c>
      <c r="AE1064">
        <v>4437510</v>
      </c>
      <c r="AF1064">
        <v>427112864</v>
      </c>
      <c r="AH1064">
        <v>81.854437313710093</v>
      </c>
      <c r="AI1064">
        <v>98.9717279263823</v>
      </c>
      <c r="AK1064">
        <v>33.5812054586115</v>
      </c>
      <c r="AM1064">
        <v>83684271</v>
      </c>
      <c r="AN1064">
        <v>83684271</v>
      </c>
      <c r="AO1064">
        <v>-5448125</v>
      </c>
      <c r="AP1064">
        <v>-4736724</v>
      </c>
      <c r="AQ1064">
        <v>-36993546</v>
      </c>
      <c r="AU1064">
        <v>53238594</v>
      </c>
      <c r="AV1064">
        <v>44.873136483194301</v>
      </c>
    </row>
    <row r="1065" spans="1:48" x14ac:dyDescent="0.2">
      <c r="A1065" t="s">
        <v>875</v>
      </c>
      <c r="B1065" t="s">
        <v>95</v>
      </c>
      <c r="C1065">
        <v>51057138</v>
      </c>
      <c r="D1065">
        <v>7768965</v>
      </c>
      <c r="E1065">
        <v>9652730</v>
      </c>
      <c r="F1065">
        <v>24743613</v>
      </c>
      <c r="G1065">
        <v>20313764</v>
      </c>
      <c r="H1065">
        <v>-5213509</v>
      </c>
      <c r="I1065">
        <v>2.3547561208034602</v>
      </c>
      <c r="L1065">
        <v>529623</v>
      </c>
      <c r="M1065">
        <v>6351037</v>
      </c>
      <c r="N1065">
        <v>41520969</v>
      </c>
      <c r="O1065">
        <v>458438303</v>
      </c>
      <c r="P1065">
        <v>21.257831067401</v>
      </c>
      <c r="Q1065">
        <v>1878374</v>
      </c>
      <c r="R1065">
        <v>3008525</v>
      </c>
      <c r="S1065" t="s">
        <v>76</v>
      </c>
      <c r="T1065" t="s">
        <v>167</v>
      </c>
      <c r="U1065" t="s">
        <v>876</v>
      </c>
      <c r="V1065" t="s">
        <v>284</v>
      </c>
      <c r="W1065" t="s">
        <v>285</v>
      </c>
      <c r="X1065" t="s">
        <v>286</v>
      </c>
      <c r="Y1065" t="s">
        <v>287</v>
      </c>
      <c r="Z1065" t="s">
        <v>288</v>
      </c>
      <c r="AA1065" t="s">
        <v>289</v>
      </c>
      <c r="AB1065" t="s">
        <v>58</v>
      </c>
      <c r="AC1065" t="s">
        <v>877</v>
      </c>
      <c r="AD1065">
        <v>21.143182761242901</v>
      </c>
      <c r="AE1065">
        <v>10795104</v>
      </c>
      <c r="AF1065">
        <v>447643200</v>
      </c>
      <c r="AG1065">
        <v>364318784</v>
      </c>
      <c r="AH1065">
        <v>79.469534202511895</v>
      </c>
      <c r="AI1065">
        <v>97.645244097328401</v>
      </c>
      <c r="AK1065">
        <v>33.391658445833599</v>
      </c>
      <c r="AL1065">
        <v>14014723</v>
      </c>
      <c r="AM1065">
        <v>113292358</v>
      </c>
      <c r="AN1065">
        <v>97454040</v>
      </c>
      <c r="AO1065">
        <v>904841</v>
      </c>
      <c r="AP1065">
        <v>459020</v>
      </c>
      <c r="AQ1065">
        <v>1801023</v>
      </c>
      <c r="AR1065">
        <v>7650960</v>
      </c>
      <c r="AS1065">
        <v>17380044</v>
      </c>
      <c r="AT1065">
        <v>80.9251291804527</v>
      </c>
      <c r="AU1065">
        <v>46734478</v>
      </c>
      <c r="AV1065">
        <v>37.584424559559899</v>
      </c>
    </row>
    <row r="1066" spans="1:48" x14ac:dyDescent="0.2">
      <c r="A1066" t="s">
        <v>310</v>
      </c>
      <c r="B1066" t="s">
        <v>63</v>
      </c>
      <c r="C1066">
        <v>476165.42</v>
      </c>
      <c r="D1066">
        <v>0</v>
      </c>
      <c r="E1066">
        <v>0</v>
      </c>
      <c r="F1066">
        <v>286990.88</v>
      </c>
      <c r="G1066">
        <v>596021.31999999995</v>
      </c>
      <c r="H1066">
        <v>358780.8</v>
      </c>
      <c r="I1066">
        <v>10.7165819355689</v>
      </c>
      <c r="J1066">
        <v>1825221.95</v>
      </c>
      <c r="K1066">
        <v>42.0764351624086</v>
      </c>
      <c r="L1066">
        <v>334351.63</v>
      </c>
      <c r="M1066">
        <v>240273</v>
      </c>
      <c r="N1066">
        <v>734392.44000000495</v>
      </c>
      <c r="O1066">
        <v>4337872.12</v>
      </c>
      <c r="P1066">
        <v>57.850264613148603</v>
      </c>
      <c r="Q1066">
        <v>406880.47</v>
      </c>
      <c r="T1066" t="s">
        <v>167</v>
      </c>
      <c r="U1066" t="s">
        <v>311</v>
      </c>
      <c r="V1066" t="s">
        <v>312</v>
      </c>
      <c r="W1066" t="s">
        <v>313</v>
      </c>
      <c r="X1066" t="s">
        <v>286</v>
      </c>
      <c r="Y1066" t="s">
        <v>314</v>
      </c>
      <c r="Z1066" t="s">
        <v>315</v>
      </c>
      <c r="AA1066" t="s">
        <v>289</v>
      </c>
      <c r="AB1066" t="s">
        <v>58</v>
      </c>
      <c r="AC1066" t="s">
        <v>316</v>
      </c>
      <c r="AD1066">
        <v>97.628177199427896</v>
      </c>
      <c r="AE1066">
        <v>464871.62</v>
      </c>
      <c r="AF1066">
        <v>3868580.63</v>
      </c>
      <c r="AH1066">
        <v>43.930888861702996</v>
      </c>
      <c r="AI1066">
        <v>89.181527785563205</v>
      </c>
      <c r="AJ1066">
        <v>783957.05</v>
      </c>
      <c r="AK1066">
        <v>68.340640582693993</v>
      </c>
      <c r="AL1066">
        <v>304699.03000000003</v>
      </c>
      <c r="AM1066">
        <v>2509470.5</v>
      </c>
      <c r="AN1066">
        <v>2509470.5</v>
      </c>
      <c r="AO1066">
        <v>36247.099999999897</v>
      </c>
      <c r="AR1066">
        <v>37352.269999999997</v>
      </c>
      <c r="AS1066">
        <v>161243.56</v>
      </c>
      <c r="AU1066">
        <v>375611.640000001</v>
      </c>
      <c r="AV1066">
        <v>34.953437276554901</v>
      </c>
    </row>
    <row r="1067" spans="1:48" x14ac:dyDescent="0.2">
      <c r="A1067" t="s">
        <v>310</v>
      </c>
      <c r="B1067" t="s">
        <v>85</v>
      </c>
      <c r="C1067">
        <v>1997447</v>
      </c>
      <c r="D1067">
        <v>181272.21</v>
      </c>
      <c r="E1067">
        <v>2397.48</v>
      </c>
      <c r="F1067">
        <v>1215907.33</v>
      </c>
      <c r="G1067">
        <v>444815.54</v>
      </c>
      <c r="H1067">
        <v>514858</v>
      </c>
      <c r="I1067">
        <v>6.1989722771380702</v>
      </c>
      <c r="J1067">
        <v>1952005.6</v>
      </c>
      <c r="K1067">
        <v>40.914520330000002</v>
      </c>
      <c r="L1067">
        <v>294524.27</v>
      </c>
      <c r="M1067">
        <v>258323.8</v>
      </c>
      <c r="N1067">
        <v>1441614</v>
      </c>
      <c r="O1067">
        <v>4770936</v>
      </c>
      <c r="P1067">
        <v>38.376641396992099</v>
      </c>
      <c r="Q1067">
        <v>234257.97</v>
      </c>
      <c r="T1067" t="s">
        <v>167</v>
      </c>
      <c r="U1067" t="s">
        <v>311</v>
      </c>
      <c r="V1067" t="s">
        <v>312</v>
      </c>
      <c r="W1067" t="s">
        <v>313</v>
      </c>
      <c r="X1067" t="s">
        <v>286</v>
      </c>
      <c r="Y1067" t="s">
        <v>314</v>
      </c>
      <c r="Z1067" t="s">
        <v>315</v>
      </c>
      <c r="AA1067" t="s">
        <v>289</v>
      </c>
      <c r="AB1067" t="s">
        <v>58</v>
      </c>
      <c r="AC1067" t="s">
        <v>316</v>
      </c>
      <c r="AD1067">
        <v>14.8063503061658</v>
      </c>
      <c r="AE1067">
        <v>295749</v>
      </c>
      <c r="AF1067">
        <v>4503474</v>
      </c>
      <c r="AH1067">
        <v>46.3162993592872</v>
      </c>
      <c r="AI1067">
        <v>94.393930247649493</v>
      </c>
      <c r="AJ1067">
        <v>683631.83</v>
      </c>
      <c r="AK1067">
        <v>115</v>
      </c>
      <c r="AL1067">
        <v>62169.62</v>
      </c>
      <c r="AM1067">
        <v>3075888.05</v>
      </c>
      <c r="AN1067">
        <v>1830925</v>
      </c>
      <c r="AR1067">
        <v>160289.76999999999</v>
      </c>
      <c r="AS1067">
        <v>221930.06</v>
      </c>
      <c r="AU1067">
        <v>926756</v>
      </c>
      <c r="AV1067">
        <v>74</v>
      </c>
    </row>
    <row r="1068" spans="1:48" x14ac:dyDescent="0.2">
      <c r="A1068" t="s">
        <v>310</v>
      </c>
      <c r="B1068" t="s">
        <v>95</v>
      </c>
      <c r="C1068">
        <v>964830</v>
      </c>
      <c r="D1068">
        <v>179609</v>
      </c>
      <c r="E1068">
        <v>0</v>
      </c>
      <c r="F1068">
        <v>114304</v>
      </c>
      <c r="G1068">
        <v>92862</v>
      </c>
      <c r="H1068">
        <v>410090</v>
      </c>
      <c r="I1068">
        <v>18.554520726859501</v>
      </c>
      <c r="L1068">
        <v>479201</v>
      </c>
      <c r="M1068">
        <v>339438</v>
      </c>
      <c r="N1068">
        <v>1367147</v>
      </c>
      <c r="O1068">
        <v>4949182</v>
      </c>
      <c r="P1068">
        <v>60.183864727544901</v>
      </c>
      <c r="Q1068">
        <v>229062</v>
      </c>
      <c r="R1068">
        <v>79504</v>
      </c>
      <c r="T1068" t="s">
        <v>167</v>
      </c>
      <c r="U1068" t="s">
        <v>311</v>
      </c>
      <c r="V1068" t="s">
        <v>312</v>
      </c>
      <c r="W1068" t="s">
        <v>313</v>
      </c>
      <c r="X1068" t="s">
        <v>286</v>
      </c>
      <c r="Y1068" t="s">
        <v>314</v>
      </c>
      <c r="Z1068" t="s">
        <v>315</v>
      </c>
      <c r="AA1068" t="s">
        <v>289</v>
      </c>
      <c r="AB1068" t="s">
        <v>58</v>
      </c>
      <c r="AC1068" t="s">
        <v>316</v>
      </c>
      <c r="AD1068">
        <v>95.177077827182003</v>
      </c>
      <c r="AE1068">
        <v>918297</v>
      </c>
      <c r="AF1068">
        <v>4027884</v>
      </c>
      <c r="AG1068">
        <v>1962844</v>
      </c>
      <c r="AH1068">
        <v>39.6599680512861</v>
      </c>
      <c r="AI1068">
        <v>81.384842990215404</v>
      </c>
      <c r="AK1068">
        <v>122.191433516953</v>
      </c>
      <c r="AL1068">
        <v>1203187</v>
      </c>
      <c r="AM1068">
        <v>3055324</v>
      </c>
      <c r="AN1068">
        <v>2978609</v>
      </c>
      <c r="AO1068">
        <v>335731</v>
      </c>
      <c r="AP1068">
        <v>335731</v>
      </c>
      <c r="AQ1068">
        <v>-40183</v>
      </c>
      <c r="AR1068">
        <v>156203</v>
      </c>
      <c r="AS1068">
        <v>181954</v>
      </c>
      <c r="AU1068">
        <v>957057</v>
      </c>
      <c r="AV1068">
        <v>85.538838755038597</v>
      </c>
    </row>
    <row r="1069" spans="1:48" x14ac:dyDescent="0.2">
      <c r="A1069" t="s">
        <v>310</v>
      </c>
      <c r="B1069" t="s">
        <v>114</v>
      </c>
      <c r="C1069">
        <v>1368886</v>
      </c>
      <c r="D1069">
        <v>253326</v>
      </c>
      <c r="E1069">
        <v>93945</v>
      </c>
      <c r="F1069">
        <v>103375</v>
      </c>
      <c r="G1069">
        <v>27792</v>
      </c>
      <c r="H1069">
        <v>740545</v>
      </c>
      <c r="I1069">
        <v>20.9932489800212</v>
      </c>
      <c r="L1069">
        <v>518989</v>
      </c>
      <c r="M1069">
        <v>334647</v>
      </c>
      <c r="N1069">
        <v>2200610</v>
      </c>
      <c r="O1069">
        <v>5323640</v>
      </c>
      <c r="P1069">
        <v>62.782569820649002</v>
      </c>
      <c r="Q1069">
        <v>218163</v>
      </c>
      <c r="R1069">
        <v>48384</v>
      </c>
      <c r="T1069" t="s">
        <v>167</v>
      </c>
      <c r="U1069" t="s">
        <v>311</v>
      </c>
      <c r="V1069" t="s">
        <v>312</v>
      </c>
      <c r="W1069" t="s">
        <v>313</v>
      </c>
      <c r="X1069" t="s">
        <v>286</v>
      </c>
      <c r="Y1069" t="s">
        <v>314</v>
      </c>
      <c r="Z1069" t="s">
        <v>315</v>
      </c>
      <c r="AA1069" t="s">
        <v>289</v>
      </c>
      <c r="AB1069" t="s">
        <v>58</v>
      </c>
      <c r="AC1069" t="s">
        <v>316</v>
      </c>
      <c r="AD1069">
        <v>81.643394701969299</v>
      </c>
      <c r="AE1069">
        <v>1117605</v>
      </c>
      <c r="AF1069">
        <v>4206036</v>
      </c>
      <c r="AG1069">
        <v>2102834</v>
      </c>
      <c r="AH1069">
        <v>39.499928620267298</v>
      </c>
      <c r="AI1069">
        <v>79.006769804119003</v>
      </c>
      <c r="AK1069">
        <v>188.35302408253301</v>
      </c>
      <c r="AL1069">
        <v>1052456</v>
      </c>
      <c r="AM1069">
        <v>3095620</v>
      </c>
      <c r="AN1069">
        <v>3342318</v>
      </c>
      <c r="AO1069">
        <v>504102</v>
      </c>
      <c r="AP1069">
        <v>504102</v>
      </c>
      <c r="AQ1069">
        <v>-426077</v>
      </c>
      <c r="AR1069">
        <v>0</v>
      </c>
      <c r="AS1069">
        <v>444543</v>
      </c>
      <c r="AU1069">
        <v>1460065</v>
      </c>
      <c r="AV1069">
        <v>124.96883050929701</v>
      </c>
    </row>
    <row r="1070" spans="1:48" x14ac:dyDescent="0.2">
      <c r="A1070" t="s">
        <v>317</v>
      </c>
      <c r="B1070" t="s">
        <v>63</v>
      </c>
      <c r="C1070">
        <v>8019424.6299999999</v>
      </c>
      <c r="D1070">
        <v>0</v>
      </c>
      <c r="E1070">
        <v>0</v>
      </c>
      <c r="F1070">
        <v>5296442.92</v>
      </c>
      <c r="G1070">
        <v>3322867.55</v>
      </c>
      <c r="I1070">
        <v>2.76157391198005</v>
      </c>
      <c r="J1070">
        <v>19188725.52</v>
      </c>
      <c r="K1070">
        <v>16.704085322186099</v>
      </c>
      <c r="L1070">
        <v>1614725.17</v>
      </c>
      <c r="M1070">
        <v>2355837.7799999998</v>
      </c>
      <c r="N1070">
        <v>13205813.439999999</v>
      </c>
      <c r="O1070">
        <v>114874446.28</v>
      </c>
      <c r="P1070">
        <v>21.261391450338799</v>
      </c>
      <c r="Q1070">
        <v>682237.64</v>
      </c>
      <c r="R1070">
        <v>102013.85</v>
      </c>
      <c r="S1070" t="s">
        <v>67</v>
      </c>
      <c r="T1070" t="s">
        <v>167</v>
      </c>
      <c r="U1070" t="s">
        <v>318</v>
      </c>
      <c r="V1070" t="s">
        <v>312</v>
      </c>
      <c r="W1070" t="s">
        <v>313</v>
      </c>
      <c r="X1070" t="s">
        <v>286</v>
      </c>
      <c r="Y1070" t="s">
        <v>314</v>
      </c>
      <c r="Z1070" t="s">
        <v>315</v>
      </c>
      <c r="AA1070" t="s">
        <v>289</v>
      </c>
      <c r="AB1070" t="s">
        <v>58</v>
      </c>
      <c r="AC1070" t="s">
        <v>319</v>
      </c>
      <c r="AD1070">
        <v>39.558233743260701</v>
      </c>
      <c r="AE1070">
        <v>3172342.7400000198</v>
      </c>
      <c r="AF1070">
        <v>111731786.48</v>
      </c>
      <c r="AH1070">
        <v>77.071924833655899</v>
      </c>
      <c r="AI1070">
        <v>97.2642655509825</v>
      </c>
      <c r="AJ1070">
        <v>7101543.4300000202</v>
      </c>
      <c r="AK1070">
        <v>42.549152646467199</v>
      </c>
      <c r="AL1070">
        <v>2370536.83</v>
      </c>
      <c r="AM1070">
        <v>24423905.699999999</v>
      </c>
      <c r="AN1070">
        <v>24423905.699999999</v>
      </c>
      <c r="AO1070">
        <v>2544371.0600000201</v>
      </c>
      <c r="AR1070">
        <v>2408535.25</v>
      </c>
      <c r="AS1070">
        <v>3302252.97</v>
      </c>
      <c r="AU1070">
        <v>18888126.84</v>
      </c>
      <c r="AV1070">
        <v>60.857575776944699</v>
      </c>
    </row>
    <row r="1071" spans="1:48" x14ac:dyDescent="0.2">
      <c r="A1071" t="s">
        <v>317</v>
      </c>
      <c r="B1071" t="s">
        <v>62</v>
      </c>
      <c r="C1071">
        <v>5789067.4299999997</v>
      </c>
      <c r="D1071">
        <v>1156753.19</v>
      </c>
      <c r="E1071">
        <v>0</v>
      </c>
      <c r="F1071">
        <v>6220147.4299999997</v>
      </c>
      <c r="G1071">
        <v>3175296.06</v>
      </c>
      <c r="I1071">
        <v>3.473598339</v>
      </c>
      <c r="J1071">
        <v>15082429.65</v>
      </c>
      <c r="K1071">
        <v>12.367266389999999</v>
      </c>
      <c r="L1071">
        <v>672763.14</v>
      </c>
      <c r="M1071">
        <v>2550517.63</v>
      </c>
      <c r="N1071">
        <v>12402341.58</v>
      </c>
      <c r="O1071">
        <v>121954433.3</v>
      </c>
      <c r="P1071">
        <v>20.719531580000002</v>
      </c>
      <c r="Q1071">
        <v>763422.95</v>
      </c>
      <c r="R1071">
        <v>161820.97</v>
      </c>
      <c r="S1071" t="s">
        <v>67</v>
      </c>
      <c r="T1071" t="s">
        <v>167</v>
      </c>
      <c r="U1071" t="s">
        <v>318</v>
      </c>
      <c r="V1071" t="s">
        <v>312</v>
      </c>
      <c r="W1071" t="s">
        <v>313</v>
      </c>
      <c r="X1071" t="s">
        <v>286</v>
      </c>
      <c r="Y1071" t="s">
        <v>314</v>
      </c>
      <c r="Z1071" t="s">
        <v>315</v>
      </c>
      <c r="AA1071" t="s">
        <v>289</v>
      </c>
      <c r="AB1071" t="s">
        <v>58</v>
      </c>
      <c r="AC1071" t="s">
        <v>319</v>
      </c>
      <c r="AD1071">
        <v>73.175985960000006</v>
      </c>
      <c r="AE1071">
        <v>4236207.17</v>
      </c>
      <c r="AF1071">
        <v>117807446</v>
      </c>
      <c r="AH1071">
        <v>79.550146400000003</v>
      </c>
      <c r="AI1071">
        <v>96.599559970000001</v>
      </c>
      <c r="AJ1071">
        <v>7003720.5800000001</v>
      </c>
      <c r="AK1071">
        <v>37.899497199999999</v>
      </c>
      <c r="AL1071">
        <v>2766479.66</v>
      </c>
      <c r="AM1071">
        <v>25268387.329999998</v>
      </c>
      <c r="AN1071">
        <v>25268387.329999998</v>
      </c>
      <c r="AO1071">
        <v>1643911.16</v>
      </c>
      <c r="AR1071">
        <v>2100923.67</v>
      </c>
      <c r="AS1071">
        <v>2575637.7400000002</v>
      </c>
      <c r="AT1071">
        <v>82.953977051775794</v>
      </c>
      <c r="AU1071">
        <v>16709534.34</v>
      </c>
      <c r="AV1071">
        <v>51.061563329999998</v>
      </c>
    </row>
    <row r="1072" spans="1:48" x14ac:dyDescent="0.2">
      <c r="A1072" t="s">
        <v>320</v>
      </c>
      <c r="B1072" t="s">
        <v>102</v>
      </c>
      <c r="H1072">
        <v>3463967.24</v>
      </c>
      <c r="N1072">
        <v>15214830.67</v>
      </c>
      <c r="S1072" t="s">
        <v>102</v>
      </c>
      <c r="T1072" t="s">
        <v>103</v>
      </c>
      <c r="U1072" t="s">
        <v>321</v>
      </c>
      <c r="V1072" t="s">
        <v>322</v>
      </c>
      <c r="W1072" t="s">
        <v>322</v>
      </c>
      <c r="X1072" t="s">
        <v>323</v>
      </c>
      <c r="Y1072" t="s">
        <v>324</v>
      </c>
      <c r="Z1072" t="s">
        <v>325</v>
      </c>
      <c r="AA1072" t="s">
        <v>326</v>
      </c>
      <c r="AB1072" t="s">
        <v>58</v>
      </c>
      <c r="AC1072" t="s">
        <v>327</v>
      </c>
      <c r="AT1072">
        <v>73.793627766217</v>
      </c>
      <c r="AU1072">
        <v>11750863.43</v>
      </c>
    </row>
    <row r="1073" spans="1:48" x14ac:dyDescent="0.2">
      <c r="A1073" t="s">
        <v>320</v>
      </c>
      <c r="B1073" t="s">
        <v>49</v>
      </c>
      <c r="C1073">
        <v>3227701</v>
      </c>
      <c r="H1073">
        <v>2811891.07</v>
      </c>
      <c r="I1073">
        <v>8.8635926185161296</v>
      </c>
      <c r="N1073">
        <v>11537726.41</v>
      </c>
      <c r="O1073">
        <v>33224485</v>
      </c>
      <c r="P1073">
        <v>36.303057820158799</v>
      </c>
      <c r="S1073" t="s">
        <v>102</v>
      </c>
      <c r="T1073" t="s">
        <v>103</v>
      </c>
      <c r="U1073" t="s">
        <v>321</v>
      </c>
      <c r="V1073" t="s">
        <v>322</v>
      </c>
      <c r="W1073" t="s">
        <v>322</v>
      </c>
      <c r="X1073" t="s">
        <v>323</v>
      </c>
      <c r="Y1073" t="s">
        <v>324</v>
      </c>
      <c r="Z1073" t="s">
        <v>325</v>
      </c>
      <c r="AA1073" t="s">
        <v>326</v>
      </c>
      <c r="AB1073" t="s">
        <v>58</v>
      </c>
      <c r="AC1073" t="s">
        <v>327</v>
      </c>
      <c r="AD1073">
        <v>91.2377881346506</v>
      </c>
      <c r="AE1073">
        <v>2944883</v>
      </c>
      <c r="AF1073">
        <v>30279602</v>
      </c>
      <c r="AH1073">
        <v>67.300691041561706</v>
      </c>
      <c r="AI1073">
        <v>91.136407381483906</v>
      </c>
      <c r="AK1073">
        <v>137</v>
      </c>
      <c r="AN1073">
        <v>12061504</v>
      </c>
      <c r="AO1073">
        <v>1731942</v>
      </c>
      <c r="AT1073">
        <v>70.432141339500603</v>
      </c>
      <c r="AU1073">
        <v>8725835.3399999999</v>
      </c>
      <c r="AV1073">
        <v>104</v>
      </c>
    </row>
    <row r="1074" spans="1:48" x14ac:dyDescent="0.2">
      <c r="A1074" t="s">
        <v>320</v>
      </c>
      <c r="B1074" t="s">
        <v>88</v>
      </c>
      <c r="C1074">
        <v>10442832</v>
      </c>
      <c r="D1074">
        <v>1083163</v>
      </c>
      <c r="E1074">
        <v>7828467</v>
      </c>
      <c r="F1074">
        <v>2835244</v>
      </c>
      <c r="G1074">
        <v>2603205</v>
      </c>
      <c r="H1074">
        <v>-2014310</v>
      </c>
      <c r="I1074">
        <v>-8.5333557971699101E-2</v>
      </c>
      <c r="L1074">
        <v>2653288</v>
      </c>
      <c r="M1074">
        <v>3378024</v>
      </c>
      <c r="N1074">
        <v>8491138</v>
      </c>
      <c r="O1074">
        <v>50997522</v>
      </c>
      <c r="P1074">
        <v>53.038153500870102</v>
      </c>
      <c r="Q1074">
        <v>400000</v>
      </c>
      <c r="R1074">
        <v>325000</v>
      </c>
      <c r="S1074" t="s">
        <v>102</v>
      </c>
      <c r="T1074" t="s">
        <v>103</v>
      </c>
      <c r="U1074" t="s">
        <v>321</v>
      </c>
      <c r="V1074" t="s">
        <v>322</v>
      </c>
      <c r="W1074" t="s">
        <v>322</v>
      </c>
      <c r="X1074" t="s">
        <v>323</v>
      </c>
      <c r="Y1074" t="s">
        <v>324</v>
      </c>
      <c r="Z1074" t="s">
        <v>325</v>
      </c>
      <c r="AA1074" t="s">
        <v>326</v>
      </c>
      <c r="AB1074" t="s">
        <v>89</v>
      </c>
      <c r="AC1074" t="s">
        <v>327</v>
      </c>
      <c r="AD1074">
        <v>-0.41672603753464571</v>
      </c>
      <c r="AE1074">
        <v>-43518</v>
      </c>
      <c r="AF1074">
        <v>51041041</v>
      </c>
      <c r="AG1074">
        <v>35594501</v>
      </c>
      <c r="AH1074">
        <v>69.796530505933205</v>
      </c>
      <c r="AI1074">
        <v>100.08533551885129</v>
      </c>
      <c r="AK1074">
        <v>59.889250299577498</v>
      </c>
      <c r="AL1074">
        <v>3239928</v>
      </c>
      <c r="AM1074">
        <v>29530592</v>
      </c>
      <c r="AN1074">
        <v>27048144</v>
      </c>
      <c r="AO1074">
        <v>-1382187</v>
      </c>
      <c r="AP1074">
        <v>-1382187</v>
      </c>
      <c r="AQ1074">
        <v>-9034131</v>
      </c>
      <c r="AR1074">
        <v>2331849</v>
      </c>
      <c r="AS1074">
        <v>2852424</v>
      </c>
      <c r="AU1074">
        <v>10505448</v>
      </c>
      <c r="AV1074">
        <v>74.0964762062749</v>
      </c>
    </row>
    <row r="1075" spans="1:48" x14ac:dyDescent="0.2">
      <c r="A1075" t="s">
        <v>328</v>
      </c>
      <c r="B1075" t="s">
        <v>50</v>
      </c>
      <c r="C1075">
        <v>57670947</v>
      </c>
      <c r="D1075">
        <v>9885824</v>
      </c>
      <c r="E1075">
        <v>19912691</v>
      </c>
      <c r="F1075">
        <v>10854336</v>
      </c>
      <c r="G1075">
        <v>32796034</v>
      </c>
      <c r="H1075">
        <v>-27823639</v>
      </c>
      <c r="I1075">
        <v>2.6283962303674619</v>
      </c>
      <c r="L1075">
        <v>64190</v>
      </c>
      <c r="M1075">
        <v>4353852</v>
      </c>
      <c r="N1075">
        <v>24621692</v>
      </c>
      <c r="O1075">
        <v>386942649</v>
      </c>
      <c r="P1075">
        <v>27.47347604993525</v>
      </c>
      <c r="Q1075">
        <v>1455363</v>
      </c>
      <c r="R1075">
        <v>3845179</v>
      </c>
      <c r="S1075" t="s">
        <v>63</v>
      </c>
      <c r="T1075" t="s">
        <v>103</v>
      </c>
      <c r="U1075" t="s">
        <v>329</v>
      </c>
      <c r="V1075" t="s">
        <v>322</v>
      </c>
      <c r="W1075" t="s">
        <v>322</v>
      </c>
      <c r="X1075" t="s">
        <v>323</v>
      </c>
      <c r="Y1075" t="s">
        <v>324</v>
      </c>
      <c r="Z1075" t="s">
        <v>325</v>
      </c>
      <c r="AA1075" t="s">
        <v>326</v>
      </c>
      <c r="AB1075" t="s">
        <v>58</v>
      </c>
      <c r="AC1075" t="s">
        <v>330</v>
      </c>
      <c r="AD1075">
        <v>17.635198534194348</v>
      </c>
      <c r="AE1075">
        <v>10170386</v>
      </c>
      <c r="AF1075">
        <v>376772263</v>
      </c>
      <c r="AG1075">
        <v>294624428</v>
      </c>
      <c r="AH1075">
        <v>76.141626869360678</v>
      </c>
      <c r="AI1075">
        <v>97.371603769632543</v>
      </c>
      <c r="AK1075">
        <v>23.525641323549301</v>
      </c>
      <c r="AL1075">
        <v>22682552</v>
      </c>
      <c r="AM1075">
        <v>127106180</v>
      </c>
      <c r="AN1075">
        <v>106306596</v>
      </c>
      <c r="AO1075">
        <v>2446726</v>
      </c>
      <c r="AP1075">
        <v>2446726</v>
      </c>
      <c r="AQ1075">
        <v>9202828</v>
      </c>
      <c r="AR1075">
        <v>12695916</v>
      </c>
      <c r="AS1075">
        <v>8560243</v>
      </c>
      <c r="AU1075">
        <v>52445331</v>
      </c>
      <c r="AV1075">
        <v>50.110692888239498</v>
      </c>
    </row>
    <row r="1076" spans="1:48" x14ac:dyDescent="0.2">
      <c r="A1076" t="s">
        <v>334</v>
      </c>
      <c r="B1076" t="s">
        <v>62</v>
      </c>
      <c r="D1076">
        <v>1834937.88</v>
      </c>
      <c r="E1076">
        <v>2176395.4900000002</v>
      </c>
      <c r="F1076">
        <v>3685780.07</v>
      </c>
      <c r="G1076">
        <v>2955469.93</v>
      </c>
      <c r="I1076">
        <v>2.666675701</v>
      </c>
      <c r="J1076">
        <v>20706965.030000001</v>
      </c>
      <c r="K1076">
        <v>13.091909579999999</v>
      </c>
      <c r="L1076">
        <v>1645051.77</v>
      </c>
      <c r="M1076">
        <v>2287627.52</v>
      </c>
      <c r="O1076">
        <v>158166117</v>
      </c>
      <c r="P1076">
        <v>15.89113498</v>
      </c>
      <c r="Q1076">
        <v>1397584.16</v>
      </c>
      <c r="R1076">
        <v>458.04</v>
      </c>
      <c r="S1076" t="s">
        <v>102</v>
      </c>
      <c r="T1076" t="s">
        <v>51</v>
      </c>
      <c r="U1076" t="s">
        <v>335</v>
      </c>
      <c r="V1076" t="s">
        <v>336</v>
      </c>
      <c r="W1076" t="s">
        <v>131</v>
      </c>
      <c r="X1076" t="s">
        <v>132</v>
      </c>
      <c r="Y1076" t="s">
        <v>337</v>
      </c>
      <c r="Z1076" t="s">
        <v>134</v>
      </c>
      <c r="AA1076" t="s">
        <v>135</v>
      </c>
      <c r="AB1076" t="s">
        <v>58</v>
      </c>
      <c r="AC1076" t="s">
        <v>338</v>
      </c>
      <c r="AE1076">
        <v>4217777.41</v>
      </c>
      <c r="AF1076">
        <v>153877258.09999999</v>
      </c>
      <c r="AH1076">
        <v>81.292958780000006</v>
      </c>
      <c r="AI1076">
        <v>97.288383280000005</v>
      </c>
      <c r="AJ1076">
        <v>8660957.3399999999</v>
      </c>
      <c r="AL1076">
        <v>2228351.2000000002</v>
      </c>
      <c r="AM1076">
        <v>25134391.149999999</v>
      </c>
      <c r="AN1076">
        <v>25134391.149999999</v>
      </c>
      <c r="AO1076">
        <v>381164.77</v>
      </c>
      <c r="AR1076">
        <v>1848184.39</v>
      </c>
      <c r="AS1076">
        <v>5074550.7</v>
      </c>
      <c r="AT1076">
        <v>85.962365538533206</v>
      </c>
      <c r="AU1076">
        <v>12830749.42</v>
      </c>
      <c r="AV1076">
        <v>30.017884689999999</v>
      </c>
    </row>
    <row r="1077" spans="1:48" x14ac:dyDescent="0.2">
      <c r="A1077" t="s">
        <v>334</v>
      </c>
      <c r="B1077" t="s">
        <v>114</v>
      </c>
      <c r="C1077">
        <v>8953125</v>
      </c>
      <c r="D1077">
        <v>808960</v>
      </c>
      <c r="E1077">
        <v>1382620</v>
      </c>
      <c r="F1077">
        <v>6096605</v>
      </c>
      <c r="G1077">
        <v>4734553</v>
      </c>
      <c r="H1077">
        <v>-14590155</v>
      </c>
      <c r="I1077">
        <v>5.8363098340676496</v>
      </c>
      <c r="M1077">
        <v>2881633</v>
      </c>
      <c r="N1077">
        <v>24365833</v>
      </c>
      <c r="O1077">
        <v>167736674</v>
      </c>
      <c r="P1077">
        <v>15.239236232858699</v>
      </c>
      <c r="Q1077">
        <v>1062184</v>
      </c>
      <c r="R1077">
        <v>1224117</v>
      </c>
      <c r="S1077" t="s">
        <v>102</v>
      </c>
      <c r="T1077" t="s">
        <v>51</v>
      </c>
      <c r="U1077" t="s">
        <v>335</v>
      </c>
      <c r="V1077" t="s">
        <v>336</v>
      </c>
      <c r="W1077" t="s">
        <v>131</v>
      </c>
      <c r="X1077" t="s">
        <v>132</v>
      </c>
      <c r="Y1077" t="s">
        <v>337</v>
      </c>
      <c r="Z1077" t="s">
        <v>134</v>
      </c>
      <c r="AA1077" t="s">
        <v>135</v>
      </c>
      <c r="AB1077" t="s">
        <v>58</v>
      </c>
      <c r="AC1077" t="s">
        <v>338</v>
      </c>
      <c r="AD1077">
        <v>109.34318464223399</v>
      </c>
      <c r="AE1077">
        <v>9789632</v>
      </c>
      <c r="AF1077">
        <v>157947042</v>
      </c>
      <c r="AG1077">
        <v>134468806</v>
      </c>
      <c r="AH1077">
        <v>80.166610433684895</v>
      </c>
      <c r="AI1077">
        <v>94.163690165932394</v>
      </c>
      <c r="AK1077">
        <v>55.535702150091502</v>
      </c>
      <c r="AL1077">
        <v>1409459</v>
      </c>
      <c r="AM1077">
        <v>28475700</v>
      </c>
      <c r="AN1077">
        <v>25561788</v>
      </c>
      <c r="AO1077">
        <v>5400445</v>
      </c>
      <c r="AP1077">
        <v>5400445</v>
      </c>
      <c r="AQ1077">
        <v>4017334</v>
      </c>
      <c r="AR1077">
        <v>1021895</v>
      </c>
      <c r="AS1077">
        <v>7853674</v>
      </c>
      <c r="AT1077">
        <v>85.951129274680795</v>
      </c>
      <c r="AU1077">
        <v>38955988</v>
      </c>
      <c r="AV1077">
        <v>88.790239452537506</v>
      </c>
    </row>
    <row r="1078" spans="1:48" x14ac:dyDescent="0.2">
      <c r="A1078" t="s">
        <v>334</v>
      </c>
      <c r="B1078" t="s">
        <v>88</v>
      </c>
      <c r="C1078">
        <v>10402111</v>
      </c>
      <c r="D1078">
        <v>6860454</v>
      </c>
      <c r="E1078">
        <v>791090</v>
      </c>
      <c r="F1078">
        <v>11209683</v>
      </c>
      <c r="G1078">
        <v>1330673</v>
      </c>
      <c r="H1078">
        <v>-24298029</v>
      </c>
      <c r="I1078">
        <v>2.5120279087243009</v>
      </c>
      <c r="L1078">
        <v>155800</v>
      </c>
      <c r="M1078">
        <v>3011023</v>
      </c>
      <c r="N1078">
        <v>32720867</v>
      </c>
      <c r="O1078">
        <v>192401485</v>
      </c>
      <c r="P1078">
        <v>19.317747469568651</v>
      </c>
      <c r="Q1078">
        <v>636590</v>
      </c>
      <c r="R1078">
        <v>512666</v>
      </c>
      <c r="S1078" t="s">
        <v>102</v>
      </c>
      <c r="T1078" t="s">
        <v>51</v>
      </c>
      <c r="U1078" t="s">
        <v>335</v>
      </c>
      <c r="V1078" t="s">
        <v>336</v>
      </c>
      <c r="W1078" t="s">
        <v>131</v>
      </c>
      <c r="X1078" t="s">
        <v>132</v>
      </c>
      <c r="Y1078" t="s">
        <v>337</v>
      </c>
      <c r="Z1078" t="s">
        <v>134</v>
      </c>
      <c r="AA1078" t="s">
        <v>135</v>
      </c>
      <c r="AB1078" t="s">
        <v>89</v>
      </c>
      <c r="AC1078" t="s">
        <v>338</v>
      </c>
      <c r="AD1078">
        <v>46.463443814433433</v>
      </c>
      <c r="AE1078">
        <v>4833179</v>
      </c>
      <c r="AF1078">
        <v>187568306</v>
      </c>
      <c r="AG1078">
        <v>155210040</v>
      </c>
      <c r="AH1078">
        <v>80.669876326578247</v>
      </c>
      <c r="AI1078">
        <v>97.487972091275694</v>
      </c>
      <c r="AK1078">
        <v>62.801186251583502</v>
      </c>
      <c r="AL1078">
        <v>1342200</v>
      </c>
      <c r="AM1078">
        <v>40724429</v>
      </c>
      <c r="AN1078">
        <v>37167633</v>
      </c>
      <c r="AO1078">
        <v>380090</v>
      </c>
      <c r="AP1078">
        <v>380090</v>
      </c>
      <c r="AQ1078">
        <v>-999886</v>
      </c>
      <c r="AR1078">
        <v>6395311</v>
      </c>
      <c r="AS1078">
        <v>8478939</v>
      </c>
      <c r="AU1078">
        <v>57018896</v>
      </c>
      <c r="AV1078">
        <v>109.436412780739</v>
      </c>
    </row>
    <row r="1079" spans="1:48" x14ac:dyDescent="0.2">
      <c r="A1079" t="s">
        <v>339</v>
      </c>
      <c r="B1079" t="s">
        <v>62</v>
      </c>
      <c r="C1079">
        <v>5338063.38</v>
      </c>
      <c r="D1079">
        <v>749765.69</v>
      </c>
      <c r="E1079">
        <v>63587.69</v>
      </c>
      <c r="F1079">
        <v>1327381.28</v>
      </c>
      <c r="G1079">
        <v>3738336.72</v>
      </c>
      <c r="I1079">
        <v>2.7948351499999999</v>
      </c>
      <c r="J1079">
        <v>15125025.74</v>
      </c>
      <c r="K1079">
        <v>11.671299339999999</v>
      </c>
      <c r="L1079">
        <v>930390.37</v>
      </c>
      <c r="M1079">
        <v>3043292.85</v>
      </c>
      <c r="N1079">
        <v>13719568.26</v>
      </c>
      <c r="O1079">
        <v>129591618.7</v>
      </c>
      <c r="P1079">
        <v>13.39226272</v>
      </c>
      <c r="Q1079">
        <v>937909.67</v>
      </c>
      <c r="R1079">
        <v>165955.96</v>
      </c>
      <c r="S1079" t="s">
        <v>63</v>
      </c>
      <c r="T1079" t="s">
        <v>103</v>
      </c>
      <c r="U1079" t="s">
        <v>340</v>
      </c>
      <c r="V1079" t="s">
        <v>341</v>
      </c>
      <c r="W1079" t="s">
        <v>322</v>
      </c>
      <c r="X1079" t="s">
        <v>323</v>
      </c>
      <c r="Y1079" t="s">
        <v>342</v>
      </c>
      <c r="Z1079" t="s">
        <v>325</v>
      </c>
      <c r="AA1079" t="s">
        <v>326</v>
      </c>
      <c r="AB1079" t="s">
        <v>58</v>
      </c>
      <c r="AC1079" t="s">
        <v>343</v>
      </c>
      <c r="AD1079">
        <v>67.849927059999999</v>
      </c>
      <c r="AE1079">
        <v>3621872.11</v>
      </c>
      <c r="AF1079">
        <v>125964241.40000001</v>
      </c>
      <c r="AH1079">
        <v>82.84742464</v>
      </c>
      <c r="AI1079">
        <v>97.20091678</v>
      </c>
      <c r="AJ1079">
        <v>6617498.3300000001</v>
      </c>
      <c r="AK1079">
        <v>39.209894149999997</v>
      </c>
      <c r="AL1079">
        <v>2456080.1</v>
      </c>
      <c r="AM1079">
        <v>17355250.039999999</v>
      </c>
      <c r="AN1079">
        <v>17355250.039999999</v>
      </c>
      <c r="AO1079">
        <v>1864741.73</v>
      </c>
      <c r="AR1079">
        <v>1463485.98</v>
      </c>
      <c r="AS1079">
        <v>1699457.2</v>
      </c>
      <c r="AT1079">
        <v>81.4323041005363</v>
      </c>
      <c r="AU1079">
        <v>17431039.59</v>
      </c>
      <c r="AV1079">
        <v>49.817108259999998</v>
      </c>
    </row>
    <row r="1080" spans="1:48" x14ac:dyDescent="0.2">
      <c r="A1080" t="s">
        <v>339</v>
      </c>
      <c r="B1080" t="s">
        <v>88</v>
      </c>
      <c r="C1080">
        <v>13196155</v>
      </c>
      <c r="D1080">
        <v>1578414</v>
      </c>
      <c r="E1080">
        <v>2086100</v>
      </c>
      <c r="F1080">
        <v>4102138</v>
      </c>
      <c r="G1080">
        <v>9987933</v>
      </c>
      <c r="H1080">
        <v>-9765213</v>
      </c>
      <c r="I1080">
        <v>-3.2749845387145622</v>
      </c>
      <c r="L1080">
        <v>0</v>
      </c>
      <c r="M1080">
        <v>5226299</v>
      </c>
      <c r="N1080">
        <v>4642512</v>
      </c>
      <c r="O1080">
        <v>180735296</v>
      </c>
      <c r="P1080">
        <v>21.193744026623332</v>
      </c>
      <c r="Q1080">
        <v>567000</v>
      </c>
      <c r="R1080">
        <v>497848</v>
      </c>
      <c r="S1080" t="s">
        <v>63</v>
      </c>
      <c r="T1080" t="s">
        <v>103</v>
      </c>
      <c r="U1080" t="s">
        <v>340</v>
      </c>
      <c r="V1080" t="s">
        <v>341</v>
      </c>
      <c r="W1080" t="s">
        <v>322</v>
      </c>
      <c r="X1080" t="s">
        <v>323</v>
      </c>
      <c r="Y1080" t="s">
        <v>342</v>
      </c>
      <c r="Z1080" t="s">
        <v>325</v>
      </c>
      <c r="AA1080" t="s">
        <v>326</v>
      </c>
      <c r="AB1080" t="s">
        <v>89</v>
      </c>
      <c r="AC1080" t="s">
        <v>343</v>
      </c>
      <c r="AD1080">
        <v>-44.854376142141398</v>
      </c>
      <c r="AE1080">
        <v>-5919053</v>
      </c>
      <c r="AF1080">
        <v>186654349</v>
      </c>
      <c r="AG1080">
        <v>157382597</v>
      </c>
      <c r="AH1080">
        <v>87.079060085751053</v>
      </c>
      <c r="AI1080">
        <v>103.27498453871461</v>
      </c>
      <c r="AK1080">
        <v>8.9540068525271792</v>
      </c>
      <c r="AL1080">
        <v>11152437</v>
      </c>
      <c r="AM1080">
        <v>46120278</v>
      </c>
      <c r="AN1080">
        <v>38304576</v>
      </c>
      <c r="AO1080">
        <v>-8607925</v>
      </c>
      <c r="AP1080">
        <v>-8607925</v>
      </c>
      <c r="AQ1080">
        <v>-11299506</v>
      </c>
      <c r="AR1080">
        <v>3430090</v>
      </c>
      <c r="AS1080">
        <v>7492019</v>
      </c>
      <c r="AU1080">
        <v>14407725</v>
      </c>
      <c r="AV1080">
        <v>27.788160456952401</v>
      </c>
    </row>
    <row r="1081" spans="1:48" x14ac:dyDescent="0.2">
      <c r="A1081" t="s">
        <v>344</v>
      </c>
      <c r="B1081" t="s">
        <v>88</v>
      </c>
      <c r="C1081">
        <v>0</v>
      </c>
      <c r="D1081">
        <v>0</v>
      </c>
      <c r="E1081">
        <v>0</v>
      </c>
      <c r="F1081">
        <v>152598</v>
      </c>
      <c r="G1081">
        <v>160000</v>
      </c>
      <c r="H1081">
        <v>-635899</v>
      </c>
      <c r="I1081">
        <v>-3.739401939381632</v>
      </c>
      <c r="L1081">
        <v>0</v>
      </c>
      <c r="M1081">
        <v>0</v>
      </c>
      <c r="O1081">
        <v>393940</v>
      </c>
      <c r="P1081">
        <v>100</v>
      </c>
      <c r="Q1081">
        <v>0</v>
      </c>
      <c r="R1081">
        <v>0</v>
      </c>
      <c r="U1081" t="s">
        <v>345</v>
      </c>
      <c r="AB1081" t="s">
        <v>89</v>
      </c>
      <c r="AC1081" t="s">
        <v>346</v>
      </c>
      <c r="AE1081">
        <v>-14731</v>
      </c>
      <c r="AF1081">
        <v>408671</v>
      </c>
      <c r="AG1081">
        <v>0</v>
      </c>
      <c r="AH1081">
        <v>0</v>
      </c>
      <c r="AI1081">
        <v>103.73940193938159</v>
      </c>
      <c r="AK1081">
        <v>-39.553479449239099</v>
      </c>
      <c r="AL1081">
        <v>0</v>
      </c>
      <c r="AM1081">
        <v>332598</v>
      </c>
      <c r="AN1081">
        <v>393940</v>
      </c>
      <c r="AO1081">
        <v>-14731</v>
      </c>
      <c r="AP1081">
        <v>-14731</v>
      </c>
      <c r="AQ1081">
        <v>-68597</v>
      </c>
      <c r="AR1081">
        <v>0</v>
      </c>
      <c r="AS1081">
        <v>20000</v>
      </c>
      <c r="AU1081">
        <v>590998</v>
      </c>
      <c r="AV1081">
        <v>520.61261993143603</v>
      </c>
    </row>
    <row r="1082" spans="1:48" x14ac:dyDescent="0.2">
      <c r="A1082" t="s">
        <v>347</v>
      </c>
      <c r="B1082" t="s">
        <v>63</v>
      </c>
      <c r="C1082">
        <v>9377635.9000000004</v>
      </c>
      <c r="D1082">
        <v>0</v>
      </c>
      <c r="E1082">
        <v>0</v>
      </c>
      <c r="F1082">
        <v>1381343.69</v>
      </c>
      <c r="G1082">
        <v>3023350.19</v>
      </c>
      <c r="I1082">
        <v>7.0068374119639003</v>
      </c>
      <c r="J1082">
        <v>19614327.719999999</v>
      </c>
      <c r="K1082">
        <v>43.710946887341201</v>
      </c>
      <c r="L1082">
        <v>1900470.7</v>
      </c>
      <c r="M1082">
        <v>2867632.35</v>
      </c>
      <c r="N1082">
        <v>22788214.100000001</v>
      </c>
      <c r="O1082">
        <v>44872804.450000003</v>
      </c>
      <c r="P1082">
        <v>41.751497080766903</v>
      </c>
      <c r="Q1082">
        <v>934504.73</v>
      </c>
      <c r="R1082">
        <v>251873.69</v>
      </c>
      <c r="S1082" t="s">
        <v>102</v>
      </c>
      <c r="T1082" t="s">
        <v>51</v>
      </c>
      <c r="U1082" t="s">
        <v>348</v>
      </c>
      <c r="V1082" t="s">
        <v>70</v>
      </c>
      <c r="W1082" t="s">
        <v>70</v>
      </c>
      <c r="X1082" t="s">
        <v>71</v>
      </c>
      <c r="Y1082" t="s">
        <v>349</v>
      </c>
      <c r="Z1082" t="s">
        <v>73</v>
      </c>
      <c r="AA1082" t="s">
        <v>74</v>
      </c>
      <c r="AB1082" t="s">
        <v>58</v>
      </c>
      <c r="AC1082" t="s">
        <v>350</v>
      </c>
      <c r="AD1082">
        <v>33.528327219443497</v>
      </c>
      <c r="AE1082">
        <v>3144164.45</v>
      </c>
      <c r="AF1082">
        <v>41736529.310000002</v>
      </c>
      <c r="AH1082">
        <v>44.052975119989398</v>
      </c>
      <c r="AI1082">
        <v>93.010744083324198</v>
      </c>
      <c r="AJ1082">
        <v>4510322.37</v>
      </c>
      <c r="AK1082">
        <v>196.560595996524</v>
      </c>
      <c r="AL1082">
        <v>2607857.21</v>
      </c>
      <c r="AM1082">
        <v>18735067.640000001</v>
      </c>
      <c r="AN1082">
        <v>18735067.640000001</v>
      </c>
      <c r="AO1082">
        <v>1543928.38</v>
      </c>
      <c r="AR1082">
        <v>665124.1</v>
      </c>
      <c r="AS1082">
        <v>4568850.55</v>
      </c>
      <c r="AU1082">
        <v>27622622.390000001</v>
      </c>
      <c r="AV1082">
        <v>238.25996614475099</v>
      </c>
    </row>
    <row r="1083" spans="1:48" x14ac:dyDescent="0.2">
      <c r="A1083" t="s">
        <v>347</v>
      </c>
      <c r="B1083" t="s">
        <v>76</v>
      </c>
      <c r="C1083">
        <v>5125037</v>
      </c>
      <c r="H1083">
        <v>-7195708</v>
      </c>
      <c r="I1083">
        <v>1.5679132711202</v>
      </c>
      <c r="N1083">
        <v>17671709</v>
      </c>
      <c r="O1083">
        <v>186319298</v>
      </c>
      <c r="P1083">
        <v>12.992814088425799</v>
      </c>
      <c r="S1083" t="s">
        <v>102</v>
      </c>
      <c r="T1083" t="s">
        <v>51</v>
      </c>
      <c r="U1083" t="s">
        <v>348</v>
      </c>
      <c r="V1083" t="s">
        <v>70</v>
      </c>
      <c r="W1083" t="s">
        <v>70</v>
      </c>
      <c r="X1083" t="s">
        <v>71</v>
      </c>
      <c r="Y1083" t="s">
        <v>349</v>
      </c>
      <c r="Z1083" t="s">
        <v>73</v>
      </c>
      <c r="AA1083" t="s">
        <v>74</v>
      </c>
      <c r="AB1083" t="s">
        <v>58</v>
      </c>
      <c r="AC1083" t="s">
        <v>350</v>
      </c>
      <c r="AD1083">
        <v>57.001051894844899</v>
      </c>
      <c r="AE1083">
        <v>2921325</v>
      </c>
      <c r="AF1083">
        <v>183397972</v>
      </c>
      <c r="AH1083">
        <v>86.544247284572705</v>
      </c>
      <c r="AI1083">
        <v>98.432086192166693</v>
      </c>
      <c r="AK1083">
        <v>34.6885800896424</v>
      </c>
      <c r="AM1083">
        <v>24208120</v>
      </c>
      <c r="AN1083">
        <v>24208120</v>
      </c>
      <c r="AQ1083">
        <v>2249469</v>
      </c>
      <c r="AT1083">
        <v>84.655176279487307</v>
      </c>
      <c r="AU1083">
        <v>24867417</v>
      </c>
      <c r="AV1083">
        <v>48.813353944829899</v>
      </c>
    </row>
    <row r="1084" spans="1:48" x14ac:dyDescent="0.2">
      <c r="A1084" t="s">
        <v>351</v>
      </c>
      <c r="B1084" t="s">
        <v>85</v>
      </c>
      <c r="C1084">
        <v>35800449</v>
      </c>
      <c r="D1084">
        <v>4951379.1100000003</v>
      </c>
      <c r="E1084">
        <v>3245764.69</v>
      </c>
      <c r="F1084">
        <v>11920268.550000001</v>
      </c>
      <c r="G1084">
        <v>9570201.4800000004</v>
      </c>
      <c r="H1084">
        <v>4515951</v>
      </c>
      <c r="I1084">
        <v>3.2685077825178102</v>
      </c>
      <c r="J1084">
        <v>66963114.979999997</v>
      </c>
      <c r="K1084">
        <v>12.579013079999999</v>
      </c>
      <c r="L1084">
        <v>5552189.3799999999</v>
      </c>
      <c r="M1084">
        <v>10794251.27</v>
      </c>
      <c r="N1084">
        <v>50755672</v>
      </c>
      <c r="O1084">
        <v>525391345</v>
      </c>
      <c r="P1084">
        <v>13.5492264342497</v>
      </c>
      <c r="Q1084">
        <v>2924852.14</v>
      </c>
      <c r="R1084">
        <v>202012.86</v>
      </c>
      <c r="S1084" t="s">
        <v>84</v>
      </c>
      <c r="T1084" t="s">
        <v>51</v>
      </c>
      <c r="U1084" t="s">
        <v>352</v>
      </c>
      <c r="V1084" t="s">
        <v>353</v>
      </c>
      <c r="W1084" t="s">
        <v>354</v>
      </c>
      <c r="X1084" t="s">
        <v>71</v>
      </c>
      <c r="Y1084" t="s">
        <v>355</v>
      </c>
      <c r="Z1084" t="s">
        <v>356</v>
      </c>
      <c r="AA1084" t="s">
        <v>74</v>
      </c>
      <c r="AB1084" t="s">
        <v>58</v>
      </c>
      <c r="AC1084" t="s">
        <v>357</v>
      </c>
      <c r="AD1084">
        <v>47.967155384000897</v>
      </c>
      <c r="AE1084">
        <v>17172457</v>
      </c>
      <c r="AF1084">
        <v>507558233</v>
      </c>
      <c r="AH1084">
        <v>83.345022175803095</v>
      </c>
      <c r="AI1084">
        <v>96.605746902815795</v>
      </c>
      <c r="AJ1084">
        <v>29363528.829999998</v>
      </c>
      <c r="AK1084">
        <v>36</v>
      </c>
      <c r="AL1084">
        <v>5600866.5300000003</v>
      </c>
      <c r="AM1084">
        <v>78977163.340000004</v>
      </c>
      <c r="AN1084">
        <v>71186463</v>
      </c>
      <c r="AO1084">
        <v>4394198</v>
      </c>
      <c r="AR1084">
        <v>6365532.3799999999</v>
      </c>
      <c r="AS1084">
        <v>8073946.7699999996</v>
      </c>
      <c r="AT1084">
        <v>85.218155907813596</v>
      </c>
      <c r="AU1084">
        <v>46239721</v>
      </c>
      <c r="AV1084">
        <v>33</v>
      </c>
    </row>
    <row r="1085" spans="1:48" x14ac:dyDescent="0.2">
      <c r="A1085" t="s">
        <v>358</v>
      </c>
      <c r="B1085" t="s">
        <v>102</v>
      </c>
      <c r="C1085">
        <v>3075365.4</v>
      </c>
      <c r="D1085">
        <v>0</v>
      </c>
      <c r="E1085">
        <v>0</v>
      </c>
      <c r="F1085">
        <v>990791.76</v>
      </c>
      <c r="G1085">
        <v>2706376.25</v>
      </c>
      <c r="H1085">
        <v>463469.05000001501</v>
      </c>
      <c r="I1085">
        <v>2.4008772338218098</v>
      </c>
      <c r="J1085">
        <v>7728617.2300000004</v>
      </c>
      <c r="K1085">
        <v>11.840785308350601</v>
      </c>
      <c r="L1085">
        <v>600753.25</v>
      </c>
      <c r="M1085">
        <v>814095.07</v>
      </c>
      <c r="N1085">
        <v>12090510.109999999</v>
      </c>
      <c r="O1085">
        <v>65271154.140000001</v>
      </c>
      <c r="P1085">
        <v>15.832559537455699</v>
      </c>
      <c r="Q1085">
        <v>1858505.72</v>
      </c>
      <c r="R1085">
        <v>40</v>
      </c>
      <c r="S1085" t="s">
        <v>63</v>
      </c>
      <c r="T1085" t="s">
        <v>103</v>
      </c>
      <c r="U1085" t="s">
        <v>359</v>
      </c>
      <c r="V1085" t="s">
        <v>360</v>
      </c>
      <c r="W1085" t="s">
        <v>160</v>
      </c>
      <c r="X1085" t="s">
        <v>161</v>
      </c>
      <c r="Y1085" t="s">
        <v>361</v>
      </c>
      <c r="Z1085" t="s">
        <v>163</v>
      </c>
      <c r="AA1085" t="s">
        <v>164</v>
      </c>
      <c r="AB1085" t="s">
        <v>58</v>
      </c>
      <c r="AC1085" t="s">
        <v>362</v>
      </c>
      <c r="AD1085">
        <v>50.955905272264602</v>
      </c>
      <c r="AE1085">
        <v>1567080.28</v>
      </c>
      <c r="AF1085">
        <v>63680385.579999998</v>
      </c>
      <c r="AH1085">
        <v>82.369099119472097</v>
      </c>
      <c r="AI1085">
        <v>97.562830654736203</v>
      </c>
      <c r="AJ1085">
        <v>3266381.43</v>
      </c>
      <c r="AK1085">
        <v>68.350459877978807</v>
      </c>
      <c r="AL1085">
        <v>1025200.82</v>
      </c>
      <c r="AM1085">
        <v>10334094.34</v>
      </c>
      <c r="AN1085">
        <v>10334094.34</v>
      </c>
      <c r="AO1085">
        <v>1333828.8600000001</v>
      </c>
      <c r="AR1085">
        <v>973721.26</v>
      </c>
      <c r="AS1085">
        <v>1058451.83</v>
      </c>
      <c r="AT1085">
        <v>81.468024297459905</v>
      </c>
      <c r="AU1085">
        <v>11627041.060000001</v>
      </c>
      <c r="AV1085">
        <v>65.730361766443295</v>
      </c>
    </row>
    <row r="1086" spans="1:48" x14ac:dyDescent="0.2">
      <c r="A1086" t="s">
        <v>358</v>
      </c>
      <c r="B1086" t="s">
        <v>50</v>
      </c>
      <c r="C1086">
        <v>8271690</v>
      </c>
      <c r="D1086">
        <v>1713568</v>
      </c>
      <c r="E1086">
        <v>45582</v>
      </c>
      <c r="F1086">
        <v>5320051</v>
      </c>
      <c r="G1086">
        <v>3698004</v>
      </c>
      <c r="H1086">
        <v>3149094</v>
      </c>
      <c r="I1086">
        <v>3.4055901284594472</v>
      </c>
      <c r="L1086">
        <v>803858</v>
      </c>
      <c r="M1086">
        <v>1198386</v>
      </c>
      <c r="N1086">
        <v>12613315</v>
      </c>
      <c r="O1086">
        <v>98333912</v>
      </c>
      <c r="P1086">
        <v>27.897117527471089</v>
      </c>
      <c r="Q1086">
        <v>604365</v>
      </c>
      <c r="R1086">
        <v>973706</v>
      </c>
      <c r="S1086" t="s">
        <v>63</v>
      </c>
      <c r="T1086" t="s">
        <v>103</v>
      </c>
      <c r="U1086" t="s">
        <v>359</v>
      </c>
      <c r="V1086" t="s">
        <v>360</v>
      </c>
      <c r="W1086" t="s">
        <v>160</v>
      </c>
      <c r="X1086" t="s">
        <v>161</v>
      </c>
      <c r="Y1086" t="s">
        <v>361</v>
      </c>
      <c r="Z1086" t="s">
        <v>163</v>
      </c>
      <c r="AA1086" t="s">
        <v>164</v>
      </c>
      <c r="AB1086" t="s">
        <v>58</v>
      </c>
      <c r="AC1086" t="s">
        <v>362</v>
      </c>
      <c r="AD1086">
        <v>40.485680677104682</v>
      </c>
      <c r="AE1086">
        <v>3348850</v>
      </c>
      <c r="AF1086">
        <v>94985062</v>
      </c>
      <c r="AG1086">
        <v>79407763</v>
      </c>
      <c r="AH1086">
        <v>80.753182076189546</v>
      </c>
      <c r="AI1086">
        <v>96.594409871540563</v>
      </c>
      <c r="AK1086">
        <v>47.805342275820202</v>
      </c>
      <c r="AL1086">
        <v>8900072</v>
      </c>
      <c r="AM1086">
        <v>27163662</v>
      </c>
      <c r="AN1086">
        <v>27432327</v>
      </c>
      <c r="AO1086">
        <v>670458</v>
      </c>
      <c r="AP1086">
        <v>670458</v>
      </c>
      <c r="AQ1086">
        <v>-4018360</v>
      </c>
      <c r="AR1086">
        <v>2368767</v>
      </c>
      <c r="AS1086">
        <v>1537303</v>
      </c>
      <c r="AT1086">
        <v>77.536334270240104</v>
      </c>
      <c r="AU1086">
        <v>9464221</v>
      </c>
      <c r="AV1086">
        <v>35.8700567042847</v>
      </c>
    </row>
    <row r="1087" spans="1:48" x14ac:dyDescent="0.2">
      <c r="A1087" t="s">
        <v>363</v>
      </c>
      <c r="B1087" t="s">
        <v>62</v>
      </c>
      <c r="C1087">
        <v>1046490.98</v>
      </c>
      <c r="D1087">
        <v>0</v>
      </c>
      <c r="E1087">
        <v>0</v>
      </c>
      <c r="F1087">
        <v>398662.75</v>
      </c>
      <c r="I1087">
        <v>19.19683135</v>
      </c>
      <c r="J1087">
        <v>2703872.71</v>
      </c>
      <c r="K1087">
        <v>47.475360260000002</v>
      </c>
      <c r="N1087">
        <v>3651830.04</v>
      </c>
      <c r="O1087">
        <v>5695317.9400000004</v>
      </c>
      <c r="P1087">
        <v>59.503630450000003</v>
      </c>
      <c r="Q1087">
        <v>280082.74</v>
      </c>
      <c r="T1087" t="s">
        <v>51</v>
      </c>
      <c r="U1087" t="s">
        <v>364</v>
      </c>
      <c r="V1087" t="s">
        <v>365</v>
      </c>
      <c r="W1087" t="s">
        <v>354</v>
      </c>
      <c r="X1087" t="s">
        <v>71</v>
      </c>
      <c r="Y1087" t="s">
        <v>366</v>
      </c>
      <c r="Z1087" t="s">
        <v>356</v>
      </c>
      <c r="AA1087" t="s">
        <v>74</v>
      </c>
      <c r="AB1087" t="s">
        <v>58</v>
      </c>
      <c r="AC1087" t="s">
        <v>367</v>
      </c>
      <c r="AD1087">
        <v>104.47491669999999</v>
      </c>
      <c r="AE1087">
        <v>1093320.58</v>
      </c>
      <c r="AF1087">
        <v>4592946.9400000004</v>
      </c>
      <c r="AH1087">
        <v>31.439522759999999</v>
      </c>
      <c r="AI1087">
        <v>80.644258820000005</v>
      </c>
      <c r="AJ1087">
        <v>1193407.21</v>
      </c>
      <c r="AK1087">
        <v>286.23426999999998</v>
      </c>
      <c r="AL1087">
        <v>143281</v>
      </c>
      <c r="AM1087">
        <v>3388920.94</v>
      </c>
      <c r="AN1087">
        <v>3388920.94</v>
      </c>
      <c r="AO1087">
        <v>828776.48</v>
      </c>
      <c r="AU1087">
        <v>4138748.98</v>
      </c>
      <c r="AV1087">
        <v>324.3994874</v>
      </c>
    </row>
    <row r="1088" spans="1:48" x14ac:dyDescent="0.2">
      <c r="A1088" t="s">
        <v>368</v>
      </c>
      <c r="B1088" t="s">
        <v>63</v>
      </c>
      <c r="C1088">
        <v>955629.15</v>
      </c>
      <c r="D1088">
        <v>0</v>
      </c>
      <c r="E1088">
        <v>0</v>
      </c>
      <c r="F1088">
        <v>231602.58</v>
      </c>
      <c r="G1088">
        <v>100511.58</v>
      </c>
      <c r="H1088">
        <v>209051.78000000099</v>
      </c>
      <c r="I1088">
        <v>25.518128473152998</v>
      </c>
      <c r="J1088">
        <v>1591880.43</v>
      </c>
      <c r="K1088">
        <v>46.939391945910401</v>
      </c>
      <c r="L1088">
        <v>1057390.54</v>
      </c>
      <c r="M1088">
        <v>96777.9</v>
      </c>
      <c r="N1088">
        <v>2317401.67</v>
      </c>
      <c r="O1088">
        <v>3391352.9</v>
      </c>
      <c r="P1088">
        <v>53.268001097732999</v>
      </c>
      <c r="Q1088">
        <v>171237.35</v>
      </c>
      <c r="T1088" t="s">
        <v>369</v>
      </c>
      <c r="U1088" t="s">
        <v>370</v>
      </c>
      <c r="V1088" t="s">
        <v>371</v>
      </c>
      <c r="W1088" t="s">
        <v>372</v>
      </c>
      <c r="X1088" t="s">
        <v>373</v>
      </c>
      <c r="Y1088" t="s">
        <v>374</v>
      </c>
      <c r="Z1088" t="s">
        <v>375</v>
      </c>
      <c r="AA1088" t="s">
        <v>376</v>
      </c>
      <c r="AB1088" t="s">
        <v>58</v>
      </c>
      <c r="AC1088" t="s">
        <v>377</v>
      </c>
      <c r="AD1088">
        <v>90.559166178637398</v>
      </c>
      <c r="AE1088">
        <v>865409.79</v>
      </c>
      <c r="AF1088">
        <v>2525943.11</v>
      </c>
      <c r="AH1088">
        <v>26.9811363482697</v>
      </c>
      <c r="AI1088">
        <v>74.481871526847002</v>
      </c>
      <c r="AJ1088">
        <v>742692.37</v>
      </c>
      <c r="AK1088">
        <v>330.27846030942499</v>
      </c>
      <c r="AM1088">
        <v>1806505.9</v>
      </c>
      <c r="AN1088">
        <v>1806505.9</v>
      </c>
      <c r="AO1088">
        <v>524176.12</v>
      </c>
      <c r="AR1088">
        <v>51502.36</v>
      </c>
      <c r="AU1088">
        <v>2108349.89</v>
      </c>
      <c r="AV1088">
        <v>300.48418643917898</v>
      </c>
    </row>
    <row r="1089" spans="1:48" x14ac:dyDescent="0.2">
      <c r="A1089" t="s">
        <v>378</v>
      </c>
      <c r="B1089" t="s">
        <v>85</v>
      </c>
      <c r="C1089">
        <v>512136</v>
      </c>
      <c r="D1089">
        <v>0</v>
      </c>
      <c r="E1089">
        <v>0</v>
      </c>
      <c r="F1089">
        <v>55390.57</v>
      </c>
      <c r="G1089">
        <v>396954.63</v>
      </c>
      <c r="H1089">
        <v>-967533</v>
      </c>
      <c r="J1089">
        <v>1346496.31</v>
      </c>
      <c r="K1089">
        <v>56.807860169999998</v>
      </c>
      <c r="L1089">
        <v>143576.76</v>
      </c>
      <c r="M1089">
        <v>113698.33</v>
      </c>
      <c r="N1089">
        <v>1269220</v>
      </c>
      <c r="O1089">
        <v>2359475</v>
      </c>
      <c r="P1089">
        <v>79.074158446264505</v>
      </c>
      <c r="Q1089">
        <v>94200.46</v>
      </c>
      <c r="T1089" t="s">
        <v>369</v>
      </c>
      <c r="U1089" t="s">
        <v>379</v>
      </c>
      <c r="V1089" t="s">
        <v>380</v>
      </c>
      <c r="W1089" t="s">
        <v>372</v>
      </c>
      <c r="X1089" t="s">
        <v>373</v>
      </c>
      <c r="Y1089" t="s">
        <v>381</v>
      </c>
      <c r="Z1089" t="s">
        <v>375</v>
      </c>
      <c r="AA1089" t="s">
        <v>376</v>
      </c>
      <c r="AB1089" t="s">
        <v>58</v>
      </c>
      <c r="AC1089" t="s">
        <v>382</v>
      </c>
      <c r="AF1089">
        <v>2738832</v>
      </c>
      <c r="AH1089">
        <v>52.6758283092637</v>
      </c>
      <c r="AI1089">
        <v>116.078025832018</v>
      </c>
      <c r="AK1089">
        <v>167</v>
      </c>
      <c r="AL1089">
        <v>107687.59</v>
      </c>
      <c r="AM1089">
        <v>1876524.09</v>
      </c>
      <c r="AN1089">
        <v>1865735</v>
      </c>
      <c r="AR1089">
        <v>610042.98</v>
      </c>
      <c r="AS1089">
        <v>269533.33</v>
      </c>
      <c r="AU1089">
        <v>2236753</v>
      </c>
      <c r="AV1089">
        <v>294</v>
      </c>
    </row>
    <row r="1090" spans="1:48" x14ac:dyDescent="0.2">
      <c r="A1090" t="s">
        <v>378</v>
      </c>
      <c r="B1090" t="s">
        <v>60</v>
      </c>
      <c r="C1090">
        <v>3055147</v>
      </c>
      <c r="D1090">
        <v>0</v>
      </c>
      <c r="E1090">
        <v>89493</v>
      </c>
      <c r="F1090">
        <v>259159</v>
      </c>
      <c r="G1090">
        <v>1987215</v>
      </c>
      <c r="H1090">
        <v>-573651</v>
      </c>
      <c r="I1090">
        <v>15.499321767335299</v>
      </c>
      <c r="L1090">
        <v>321068</v>
      </c>
      <c r="M1090">
        <v>92618</v>
      </c>
      <c r="N1090">
        <v>711446</v>
      </c>
      <c r="O1090">
        <v>3444983</v>
      </c>
      <c r="P1090">
        <v>66.444304659848797</v>
      </c>
      <c r="Q1090">
        <v>688950</v>
      </c>
      <c r="R1090">
        <v>0</v>
      </c>
      <c r="T1090" t="s">
        <v>369</v>
      </c>
      <c r="U1090" t="s">
        <v>379</v>
      </c>
      <c r="V1090" t="s">
        <v>380</v>
      </c>
      <c r="W1090" t="s">
        <v>372</v>
      </c>
      <c r="X1090" t="s">
        <v>373</v>
      </c>
      <c r="Y1090" t="s">
        <v>381</v>
      </c>
      <c r="Z1090" t="s">
        <v>375</v>
      </c>
      <c r="AA1090" t="s">
        <v>376</v>
      </c>
      <c r="AB1090" t="s">
        <v>58</v>
      </c>
      <c r="AC1090" t="s">
        <v>382</v>
      </c>
      <c r="AD1090">
        <v>17.4770313834326</v>
      </c>
      <c r="AE1090">
        <v>533949</v>
      </c>
      <c r="AF1090">
        <v>2900767</v>
      </c>
      <c r="AG1090">
        <v>1324950</v>
      </c>
      <c r="AH1090">
        <v>38.460276872193603</v>
      </c>
      <c r="AI1090">
        <v>84.202650637172994</v>
      </c>
      <c r="AK1090">
        <v>88.294082220323105</v>
      </c>
      <c r="AL1090">
        <v>88668</v>
      </c>
      <c r="AM1090">
        <v>4161352</v>
      </c>
      <c r="AN1090">
        <v>2288995</v>
      </c>
      <c r="AO1090">
        <v>151113</v>
      </c>
      <c r="AP1090">
        <v>151113</v>
      </c>
      <c r="AQ1090">
        <v>-580153</v>
      </c>
      <c r="AR1090">
        <v>518403</v>
      </c>
      <c r="AS1090">
        <v>115778</v>
      </c>
      <c r="AU1090">
        <v>1285097</v>
      </c>
      <c r="AV1090">
        <v>159.487101170139</v>
      </c>
    </row>
    <row r="1091" spans="1:48" x14ac:dyDescent="0.2">
      <c r="A1091" t="s">
        <v>378</v>
      </c>
      <c r="B1091" t="s">
        <v>88</v>
      </c>
      <c r="C1091">
        <v>2066341</v>
      </c>
      <c r="D1091">
        <v>325461</v>
      </c>
      <c r="E1091">
        <v>0</v>
      </c>
      <c r="F1091">
        <v>1228769</v>
      </c>
      <c r="G1091">
        <v>819671</v>
      </c>
      <c r="H1091">
        <v>-326339</v>
      </c>
      <c r="I1091">
        <v>2.3010600625765609</v>
      </c>
      <c r="L1091">
        <v>508750</v>
      </c>
      <c r="M1091">
        <v>105000</v>
      </c>
      <c r="N1091">
        <v>432438</v>
      </c>
      <c r="O1091">
        <v>4889051</v>
      </c>
      <c r="P1091">
        <v>71.36458588793613</v>
      </c>
      <c r="Q1091">
        <v>155000</v>
      </c>
      <c r="R1091">
        <v>0</v>
      </c>
      <c r="T1091" t="s">
        <v>369</v>
      </c>
      <c r="U1091" t="s">
        <v>379</v>
      </c>
      <c r="V1091" t="s">
        <v>380</v>
      </c>
      <c r="W1091" t="s">
        <v>372</v>
      </c>
      <c r="X1091" t="s">
        <v>373</v>
      </c>
      <c r="Y1091" t="s">
        <v>381</v>
      </c>
      <c r="Z1091" t="s">
        <v>375</v>
      </c>
      <c r="AA1091" t="s">
        <v>376</v>
      </c>
      <c r="AB1091" t="s">
        <v>89</v>
      </c>
      <c r="AC1091" t="s">
        <v>382</v>
      </c>
      <c r="AD1091">
        <v>5.4444063201572241</v>
      </c>
      <c r="AE1091">
        <v>112500</v>
      </c>
      <c r="AF1091">
        <v>4776551</v>
      </c>
      <c r="AG1091">
        <v>1839367</v>
      </c>
      <c r="AH1091">
        <v>37.622168392189003</v>
      </c>
      <c r="AI1091">
        <v>97.698939937423447</v>
      </c>
      <c r="AK1091">
        <v>32.592069047310503</v>
      </c>
      <c r="AL1091">
        <v>150000</v>
      </c>
      <c r="AM1091">
        <v>4667090</v>
      </c>
      <c r="AN1091">
        <v>3489051</v>
      </c>
      <c r="AO1091">
        <v>-267500</v>
      </c>
      <c r="AP1091">
        <v>-267500</v>
      </c>
      <c r="AQ1091">
        <v>-775802</v>
      </c>
      <c r="AR1091">
        <v>566595</v>
      </c>
      <c r="AS1091">
        <v>807844</v>
      </c>
      <c r="AU1091">
        <v>758777</v>
      </c>
      <c r="AV1091">
        <v>57.187648577394</v>
      </c>
    </row>
    <row r="1092" spans="1:48" x14ac:dyDescent="0.2">
      <c r="A1092" t="s">
        <v>383</v>
      </c>
      <c r="B1092" t="s">
        <v>84</v>
      </c>
      <c r="C1092">
        <v>1364723.65</v>
      </c>
      <c r="D1092">
        <v>0</v>
      </c>
      <c r="E1092">
        <v>0</v>
      </c>
      <c r="F1092">
        <v>408144.6</v>
      </c>
      <c r="G1092">
        <v>532836.03</v>
      </c>
      <c r="I1092">
        <v>7.6579702647571999</v>
      </c>
      <c r="J1092">
        <v>3972285.19</v>
      </c>
      <c r="K1092">
        <v>17.625292137821599</v>
      </c>
      <c r="L1092">
        <v>1459719.86</v>
      </c>
      <c r="M1092">
        <v>1057183.73</v>
      </c>
      <c r="N1092">
        <v>6104267.6600000001</v>
      </c>
      <c r="O1092">
        <v>22537414.75</v>
      </c>
      <c r="P1092">
        <v>24.4745226601467</v>
      </c>
      <c r="Q1092">
        <v>720280.44</v>
      </c>
      <c r="S1092" t="s">
        <v>84</v>
      </c>
      <c r="T1092" t="s">
        <v>369</v>
      </c>
      <c r="U1092" t="s">
        <v>384</v>
      </c>
      <c r="V1092" t="s">
        <v>371</v>
      </c>
      <c r="W1092" t="s">
        <v>372</v>
      </c>
      <c r="X1092" t="s">
        <v>373</v>
      </c>
      <c r="Y1092" t="s">
        <v>374</v>
      </c>
      <c r="Z1092" t="s">
        <v>375</v>
      </c>
      <c r="AA1092" t="s">
        <v>376</v>
      </c>
      <c r="AB1092" t="s">
        <v>58</v>
      </c>
      <c r="AC1092" t="s">
        <v>385</v>
      </c>
      <c r="AD1092">
        <v>126.465788146927</v>
      </c>
      <c r="AE1092">
        <v>1725908.52</v>
      </c>
      <c r="AF1092">
        <v>20730061.739999998</v>
      </c>
      <c r="AH1092">
        <v>73.586194397030397</v>
      </c>
      <c r="AI1092">
        <v>91.9806551459057</v>
      </c>
      <c r="AJ1092">
        <v>1949440.76</v>
      </c>
      <c r="AK1092">
        <v>106.007226855466</v>
      </c>
      <c r="AL1092">
        <v>418769.35</v>
      </c>
      <c r="AM1092">
        <v>5515924.6800000099</v>
      </c>
      <c r="AN1092">
        <v>5515924.6800000099</v>
      </c>
      <c r="AO1092">
        <v>1074170.08</v>
      </c>
      <c r="AR1092">
        <v>488448.04</v>
      </c>
      <c r="AS1092">
        <v>401193.65</v>
      </c>
      <c r="AT1092">
        <v>78.456341447152795</v>
      </c>
      <c r="AU1092">
        <v>6535175.3899999997</v>
      </c>
      <c r="AV1092">
        <v>113.49040682596601</v>
      </c>
    </row>
    <row r="1093" spans="1:48" x14ac:dyDescent="0.2">
      <c r="A1093" t="s">
        <v>386</v>
      </c>
      <c r="B1093" t="s">
        <v>84</v>
      </c>
      <c r="C1093">
        <v>6562701.4000000004</v>
      </c>
      <c r="D1093">
        <v>0</v>
      </c>
      <c r="E1093">
        <v>0</v>
      </c>
      <c r="F1093">
        <v>3995239.07</v>
      </c>
      <c r="G1093">
        <v>5325741.5999999996</v>
      </c>
      <c r="I1093">
        <v>2.8302648342755798</v>
      </c>
      <c r="J1093">
        <v>11263061.359999999</v>
      </c>
      <c r="K1093">
        <v>11.4658812508927</v>
      </c>
      <c r="L1093">
        <v>623629.61</v>
      </c>
      <c r="M1093">
        <v>1353789.07</v>
      </c>
      <c r="N1093">
        <v>15573321.289999999</v>
      </c>
      <c r="O1093">
        <v>98231100.719999999</v>
      </c>
      <c r="P1093">
        <v>19.325624960786801</v>
      </c>
      <c r="Q1093">
        <v>804736</v>
      </c>
      <c r="R1093">
        <v>4188.82</v>
      </c>
      <c r="S1093" t="s">
        <v>63</v>
      </c>
      <c r="T1093" t="s">
        <v>369</v>
      </c>
      <c r="U1093" t="s">
        <v>387</v>
      </c>
      <c r="V1093" t="s">
        <v>388</v>
      </c>
      <c r="W1093" t="s">
        <v>372</v>
      </c>
      <c r="X1093" t="s">
        <v>373</v>
      </c>
      <c r="Y1093" t="s">
        <v>389</v>
      </c>
      <c r="Z1093" t="s">
        <v>375</v>
      </c>
      <c r="AA1093" t="s">
        <v>376</v>
      </c>
      <c r="AB1093" t="s">
        <v>58</v>
      </c>
      <c r="AC1093" t="s">
        <v>390</v>
      </c>
      <c r="AD1093">
        <v>42.363656831925702</v>
      </c>
      <c r="AE1093">
        <v>2780200.2999999798</v>
      </c>
      <c r="AF1093">
        <v>95432588.379999995</v>
      </c>
      <c r="AH1093">
        <v>80.152774541769404</v>
      </c>
      <c r="AI1093">
        <v>97.151093371154502</v>
      </c>
      <c r="AJ1093">
        <v>5288867.51999998</v>
      </c>
      <c r="AK1093">
        <v>58.747182273586198</v>
      </c>
      <c r="AL1093">
        <v>2132248.83</v>
      </c>
      <c r="AM1093">
        <v>18983774.120000001</v>
      </c>
      <c r="AN1093">
        <v>18983774.120000001</v>
      </c>
      <c r="AO1093">
        <v>996075.65999998199</v>
      </c>
      <c r="AR1093">
        <v>817947.33</v>
      </c>
      <c r="AS1093">
        <v>3104663.59</v>
      </c>
      <c r="AT1093">
        <v>87.351266605311693</v>
      </c>
      <c r="AU1093">
        <v>18187863.5</v>
      </c>
      <c r="AV1093">
        <v>68.610010177322096</v>
      </c>
    </row>
    <row r="1094" spans="1:48" x14ac:dyDescent="0.2">
      <c r="A1094" t="s">
        <v>386</v>
      </c>
      <c r="B1094" t="s">
        <v>60</v>
      </c>
      <c r="C1094">
        <v>20095153</v>
      </c>
      <c r="D1094">
        <v>313565</v>
      </c>
      <c r="E1094">
        <v>462870</v>
      </c>
      <c r="F1094">
        <v>2735098</v>
      </c>
      <c r="G1094">
        <v>18196922</v>
      </c>
      <c r="H1094">
        <v>3242461</v>
      </c>
      <c r="I1094">
        <v>3.3029113451202199</v>
      </c>
      <c r="L1094">
        <v>992362</v>
      </c>
      <c r="M1094">
        <v>1394872</v>
      </c>
      <c r="N1094">
        <v>22564661</v>
      </c>
      <c r="O1094">
        <v>107249291</v>
      </c>
      <c r="P1094">
        <v>18.745752827400999</v>
      </c>
      <c r="Q1094">
        <v>864693</v>
      </c>
      <c r="R1094">
        <v>147952</v>
      </c>
      <c r="S1094" t="s">
        <v>63</v>
      </c>
      <c r="T1094" t="s">
        <v>369</v>
      </c>
      <c r="U1094" t="s">
        <v>387</v>
      </c>
      <c r="V1094" t="s">
        <v>388</v>
      </c>
      <c r="W1094" t="s">
        <v>372</v>
      </c>
      <c r="X1094" t="s">
        <v>373</v>
      </c>
      <c r="Y1094" t="s">
        <v>389</v>
      </c>
      <c r="Z1094" t="s">
        <v>375</v>
      </c>
      <c r="AA1094" t="s">
        <v>376</v>
      </c>
      <c r="AB1094" t="s">
        <v>58</v>
      </c>
      <c r="AC1094" t="s">
        <v>390</v>
      </c>
      <c r="AD1094">
        <v>17.627877727529601</v>
      </c>
      <c r="AE1094">
        <v>3542349</v>
      </c>
      <c r="AF1094">
        <v>103697207</v>
      </c>
      <c r="AG1094">
        <v>89982584</v>
      </c>
      <c r="AH1094">
        <v>83.900399863715606</v>
      </c>
      <c r="AI1094">
        <v>96.688011671797398</v>
      </c>
      <c r="AK1094">
        <v>78.336516430958497</v>
      </c>
      <c r="AL1094">
        <v>3145951</v>
      </c>
      <c r="AM1094">
        <v>34095264</v>
      </c>
      <c r="AN1094">
        <v>20104687</v>
      </c>
      <c r="AO1094">
        <v>211957</v>
      </c>
      <c r="AP1094">
        <v>211957</v>
      </c>
      <c r="AQ1094">
        <v>-2678341</v>
      </c>
      <c r="AR1094">
        <v>973125</v>
      </c>
      <c r="AS1094">
        <v>4867854</v>
      </c>
      <c r="AT1094">
        <v>87.0785460400772</v>
      </c>
      <c r="AU1094">
        <v>19322200</v>
      </c>
      <c r="AV1094">
        <v>67.079839479186703</v>
      </c>
    </row>
    <row r="1095" spans="1:48" x14ac:dyDescent="0.2">
      <c r="A1095" t="s">
        <v>878</v>
      </c>
      <c r="B1095" t="s">
        <v>62</v>
      </c>
      <c r="C1095">
        <v>7103430.3200000003</v>
      </c>
      <c r="D1095">
        <v>1329976.6599999999</v>
      </c>
      <c r="E1095">
        <v>397735.31</v>
      </c>
      <c r="F1095">
        <v>7330829.1500000004</v>
      </c>
      <c r="G1095">
        <v>2947162.86</v>
      </c>
      <c r="H1095">
        <v>255487.91</v>
      </c>
      <c r="I1095">
        <v>4.2458053639999997</v>
      </c>
      <c r="J1095">
        <v>26773234.199999999</v>
      </c>
      <c r="K1095">
        <v>11.823802199999999</v>
      </c>
      <c r="L1095">
        <v>315088.71999999997</v>
      </c>
      <c r="M1095">
        <v>2201545.34</v>
      </c>
      <c r="N1095">
        <v>16307050.58</v>
      </c>
      <c r="O1095">
        <v>226435065.09999999</v>
      </c>
      <c r="P1095">
        <v>15.428767759999999</v>
      </c>
      <c r="Q1095">
        <v>4575830.38</v>
      </c>
      <c r="R1095">
        <v>142.80000000000001</v>
      </c>
      <c r="S1095" t="s">
        <v>102</v>
      </c>
      <c r="U1095" t="s">
        <v>879</v>
      </c>
      <c r="V1095" t="s">
        <v>371</v>
      </c>
      <c r="W1095" t="s">
        <v>372</v>
      </c>
      <c r="X1095" t="s">
        <v>373</v>
      </c>
      <c r="Y1095" t="s">
        <v>374</v>
      </c>
      <c r="Z1095" t="s">
        <v>375</v>
      </c>
      <c r="AA1095" t="s">
        <v>376</v>
      </c>
      <c r="AB1095" t="s">
        <v>58</v>
      </c>
      <c r="AC1095" t="s">
        <v>880</v>
      </c>
      <c r="AD1095">
        <v>135.34294990000001</v>
      </c>
      <c r="AE1095">
        <v>9613992.1400000006</v>
      </c>
      <c r="AF1095">
        <v>216814468.09999999</v>
      </c>
      <c r="AH1095">
        <v>81.452989349999996</v>
      </c>
      <c r="AI1095">
        <v>95.751277759999994</v>
      </c>
      <c r="AJ1095">
        <v>13338441.52</v>
      </c>
      <c r="AK1095">
        <v>27.076321329999999</v>
      </c>
      <c r="AL1095">
        <v>5635587.4500000002</v>
      </c>
      <c r="AM1095">
        <v>34936140.32</v>
      </c>
      <c r="AN1095">
        <v>34936140.32</v>
      </c>
      <c r="AO1095">
        <v>3534972.03</v>
      </c>
      <c r="AR1095">
        <v>3557970.36</v>
      </c>
      <c r="AS1095">
        <v>6783799.9800000004</v>
      </c>
      <c r="AT1095">
        <v>84.805901818457301</v>
      </c>
      <c r="AU1095">
        <v>16051562.67</v>
      </c>
      <c r="AV1095">
        <v>26.65210772</v>
      </c>
    </row>
    <row r="1096" spans="1:48" x14ac:dyDescent="0.2">
      <c r="A1096" t="s">
        <v>878</v>
      </c>
      <c r="B1096" t="s">
        <v>76</v>
      </c>
      <c r="C1096">
        <v>10268988</v>
      </c>
      <c r="H1096">
        <v>-4657348</v>
      </c>
      <c r="I1096">
        <v>1.7124223976974799</v>
      </c>
      <c r="N1096">
        <v>6835739</v>
      </c>
      <c r="O1096">
        <v>239314903</v>
      </c>
      <c r="P1096">
        <v>18.842675251193999</v>
      </c>
      <c r="S1096" t="s">
        <v>102</v>
      </c>
      <c r="U1096" t="s">
        <v>879</v>
      </c>
      <c r="V1096" t="s">
        <v>371</v>
      </c>
      <c r="W1096" t="s">
        <v>372</v>
      </c>
      <c r="X1096" t="s">
        <v>373</v>
      </c>
      <c r="Y1096" t="s">
        <v>374</v>
      </c>
      <c r="Z1096" t="s">
        <v>375</v>
      </c>
      <c r="AA1096" t="s">
        <v>376</v>
      </c>
      <c r="AB1096" t="s">
        <v>58</v>
      </c>
      <c r="AC1096" t="s">
        <v>880</v>
      </c>
      <c r="AD1096">
        <v>39.907359907324903</v>
      </c>
      <c r="AE1096">
        <v>4098082</v>
      </c>
      <c r="AF1096">
        <v>238804561</v>
      </c>
      <c r="AH1096">
        <v>82.901702532081799</v>
      </c>
      <c r="AI1096">
        <v>99.786748759227905</v>
      </c>
      <c r="AK1096">
        <v>10.304937350003099</v>
      </c>
      <c r="AM1096">
        <v>45093330</v>
      </c>
      <c r="AN1096">
        <v>45093330</v>
      </c>
      <c r="AO1096">
        <v>586560</v>
      </c>
      <c r="AP1096">
        <v>508514</v>
      </c>
      <c r="AT1096">
        <v>83.243240395095299</v>
      </c>
      <c r="AU1096">
        <v>11493087</v>
      </c>
      <c r="AV1096">
        <v>17.325930889569602</v>
      </c>
    </row>
    <row r="1097" spans="1:48" x14ac:dyDescent="0.2">
      <c r="A1097" t="s">
        <v>391</v>
      </c>
      <c r="B1097" t="s">
        <v>63</v>
      </c>
      <c r="C1097">
        <v>8876859.4600000009</v>
      </c>
      <c r="D1097">
        <v>0</v>
      </c>
      <c r="E1097">
        <v>0</v>
      </c>
      <c r="F1097">
        <v>2234941.65</v>
      </c>
      <c r="G1097">
        <v>4503953.5599999996</v>
      </c>
      <c r="I1097">
        <v>8.9674751479247004</v>
      </c>
      <c r="J1097">
        <v>18336584.449999999</v>
      </c>
      <c r="K1097">
        <v>12.663830297409399</v>
      </c>
      <c r="L1097">
        <v>867305.66</v>
      </c>
      <c r="M1097">
        <v>5017250.55</v>
      </c>
      <c r="O1097">
        <v>144794931.86000001</v>
      </c>
      <c r="P1097">
        <v>15.3241750487882</v>
      </c>
      <c r="Q1097">
        <v>1077647.06</v>
      </c>
      <c r="R1097">
        <v>59155.28</v>
      </c>
      <c r="S1097" t="s">
        <v>63</v>
      </c>
      <c r="U1097" t="s">
        <v>392</v>
      </c>
      <c r="V1097" t="s">
        <v>372</v>
      </c>
      <c r="W1097" t="s">
        <v>372</v>
      </c>
      <c r="X1097" t="s">
        <v>373</v>
      </c>
      <c r="Y1097" t="s">
        <v>393</v>
      </c>
      <c r="Z1097" t="s">
        <v>375</v>
      </c>
      <c r="AA1097" t="s">
        <v>376</v>
      </c>
      <c r="AB1097" t="s">
        <v>58</v>
      </c>
      <c r="AC1097" t="s">
        <v>394</v>
      </c>
      <c r="AD1097">
        <v>146.27301004943499</v>
      </c>
      <c r="AE1097">
        <v>12984449.529999999</v>
      </c>
      <c r="AF1097">
        <v>131781753.59999999</v>
      </c>
      <c r="AH1097">
        <v>76.943519174912097</v>
      </c>
      <c r="AI1097">
        <v>91.0126838744727</v>
      </c>
      <c r="AJ1097">
        <v>14550496.65</v>
      </c>
      <c r="AL1097">
        <v>3663556.95</v>
      </c>
      <c r="AM1097">
        <v>22188628.82</v>
      </c>
      <c r="AN1097">
        <v>22188628.82</v>
      </c>
      <c r="AO1097">
        <v>10423051.24</v>
      </c>
      <c r="AR1097">
        <v>1162124.72</v>
      </c>
      <c r="AS1097">
        <v>1631639.79</v>
      </c>
    </row>
    <row r="1098" spans="1:48" x14ac:dyDescent="0.2">
      <c r="A1098" t="s">
        <v>391</v>
      </c>
      <c r="B1098" t="s">
        <v>85</v>
      </c>
      <c r="C1098">
        <v>8381487</v>
      </c>
      <c r="H1098">
        <v>-10650754</v>
      </c>
      <c r="N1098">
        <v>36468029</v>
      </c>
      <c r="O1098">
        <v>151816941</v>
      </c>
      <c r="P1098">
        <v>16.6884695694139</v>
      </c>
      <c r="S1098" t="s">
        <v>63</v>
      </c>
      <c r="U1098" t="s">
        <v>392</v>
      </c>
      <c r="V1098" t="s">
        <v>372</v>
      </c>
      <c r="W1098" t="s">
        <v>372</v>
      </c>
      <c r="X1098" t="s">
        <v>373</v>
      </c>
      <c r="Y1098" t="s">
        <v>393</v>
      </c>
      <c r="Z1098" t="s">
        <v>375</v>
      </c>
      <c r="AA1098" t="s">
        <v>376</v>
      </c>
      <c r="AB1098" t="s">
        <v>58</v>
      </c>
      <c r="AC1098" t="s">
        <v>394</v>
      </c>
      <c r="AF1098">
        <v>155882850</v>
      </c>
      <c r="AH1098">
        <v>86.199312236175302</v>
      </c>
      <c r="AI1098">
        <v>102.678165541486</v>
      </c>
      <c r="AK1098">
        <v>84</v>
      </c>
      <c r="AN1098">
        <v>25335924</v>
      </c>
      <c r="AT1098">
        <v>80.943566660213307</v>
      </c>
      <c r="AU1098">
        <v>47118783</v>
      </c>
      <c r="AV1098">
        <v>109</v>
      </c>
    </row>
    <row r="1099" spans="1:48" x14ac:dyDescent="0.2">
      <c r="A1099" t="s">
        <v>391</v>
      </c>
      <c r="B1099" t="s">
        <v>76</v>
      </c>
      <c r="C1099">
        <v>18012862</v>
      </c>
      <c r="H1099">
        <v>-10148465</v>
      </c>
      <c r="I1099">
        <v>2.90632176638095</v>
      </c>
      <c r="N1099">
        <v>25651342</v>
      </c>
      <c r="O1099">
        <v>165205314</v>
      </c>
      <c r="P1099">
        <v>16.6724104286379</v>
      </c>
      <c r="S1099" t="s">
        <v>63</v>
      </c>
      <c r="U1099" t="s">
        <v>392</v>
      </c>
      <c r="V1099" t="s">
        <v>372</v>
      </c>
      <c r="W1099" t="s">
        <v>372</v>
      </c>
      <c r="X1099" t="s">
        <v>373</v>
      </c>
      <c r="Y1099" t="s">
        <v>393</v>
      </c>
      <c r="Z1099" t="s">
        <v>375</v>
      </c>
      <c r="AA1099" t="s">
        <v>376</v>
      </c>
      <c r="AB1099" t="s">
        <v>58</v>
      </c>
      <c r="AC1099" t="s">
        <v>394</v>
      </c>
      <c r="AD1099">
        <v>26.655386578767999</v>
      </c>
      <c r="AE1099">
        <v>4801398</v>
      </c>
      <c r="AF1099">
        <v>161849943</v>
      </c>
      <c r="AH1099">
        <v>81.423496462105305</v>
      </c>
      <c r="AI1099">
        <v>97.968969085340703</v>
      </c>
      <c r="AK1099">
        <v>57.055831771284602</v>
      </c>
      <c r="AM1099">
        <v>27543708</v>
      </c>
      <c r="AN1099">
        <v>27543708</v>
      </c>
      <c r="AO1099">
        <v>744726</v>
      </c>
      <c r="AP1099">
        <v>599748</v>
      </c>
      <c r="AT1099">
        <v>81.501735556214797</v>
      </c>
      <c r="AU1099">
        <v>35799807</v>
      </c>
      <c r="AV1099">
        <v>79.628885133435006</v>
      </c>
    </row>
    <row r="1100" spans="1:48" x14ac:dyDescent="0.2">
      <c r="A1100" t="s">
        <v>395</v>
      </c>
      <c r="B1100" t="s">
        <v>49</v>
      </c>
      <c r="C1100">
        <v>4153733.81</v>
      </c>
      <c r="D1100">
        <v>321131.55</v>
      </c>
      <c r="E1100">
        <v>143270.56</v>
      </c>
      <c r="F1100">
        <v>2137334.6</v>
      </c>
      <c r="G1100">
        <v>1781318.44</v>
      </c>
      <c r="H1100">
        <v>-6309528.2599999998</v>
      </c>
      <c r="I1100">
        <v>3.4969384570000002</v>
      </c>
      <c r="J1100">
        <v>11133216.029999999</v>
      </c>
      <c r="K1100">
        <v>10.19418565</v>
      </c>
      <c r="L1100">
        <v>188687.55</v>
      </c>
      <c r="M1100">
        <v>2317378.58</v>
      </c>
      <c r="N1100">
        <v>17618383.82</v>
      </c>
      <c r="O1100">
        <v>109211431</v>
      </c>
      <c r="P1100">
        <v>10.82248557</v>
      </c>
      <c r="Q1100">
        <v>180320.5</v>
      </c>
      <c r="R1100">
        <v>197593.55</v>
      </c>
      <c r="S1100" t="s">
        <v>84</v>
      </c>
      <c r="U1100" t="s">
        <v>396</v>
      </c>
      <c r="V1100" t="s">
        <v>371</v>
      </c>
      <c r="W1100" t="s">
        <v>372</v>
      </c>
      <c r="X1100" t="s">
        <v>373</v>
      </c>
      <c r="Y1100" t="s">
        <v>374</v>
      </c>
      <c r="Z1100" t="s">
        <v>375</v>
      </c>
      <c r="AA1100" t="s">
        <v>376</v>
      </c>
      <c r="AB1100" t="s">
        <v>58</v>
      </c>
      <c r="AC1100" t="s">
        <v>397</v>
      </c>
      <c r="AD1100">
        <v>91.942736460000006</v>
      </c>
      <c r="AE1100">
        <v>3819056.53</v>
      </c>
      <c r="AF1100">
        <v>105376479.59999999</v>
      </c>
      <c r="AH1100">
        <v>84.475016870000005</v>
      </c>
      <c r="AI1100">
        <v>96.488507310000003</v>
      </c>
      <c r="AJ1100">
        <v>5719077.7999999998</v>
      </c>
      <c r="AK1100">
        <v>60.190074680000002</v>
      </c>
      <c r="AL1100">
        <v>1173486.55</v>
      </c>
      <c r="AM1100">
        <v>11819391.359999999</v>
      </c>
      <c r="AN1100">
        <v>11819391.359999999</v>
      </c>
      <c r="AO1100">
        <v>2526560.92</v>
      </c>
      <c r="AR1100">
        <v>1605949.72</v>
      </c>
      <c r="AS1100">
        <v>1500234.51</v>
      </c>
      <c r="AT1100">
        <v>82.391553079462199</v>
      </c>
      <c r="AU1100">
        <v>23927912.079999998</v>
      </c>
      <c r="AV1100">
        <v>81.745455750000005</v>
      </c>
    </row>
    <row r="1101" spans="1:48" x14ac:dyDescent="0.2">
      <c r="A1101" t="s">
        <v>398</v>
      </c>
      <c r="B1101" t="s">
        <v>63</v>
      </c>
      <c r="C1101">
        <v>38417.71</v>
      </c>
      <c r="D1101">
        <v>0</v>
      </c>
      <c r="E1101">
        <v>0</v>
      </c>
      <c r="F1101">
        <v>119131.63</v>
      </c>
      <c r="G1101">
        <v>256858.92</v>
      </c>
      <c r="I1101">
        <v>11.0403976241723</v>
      </c>
      <c r="J1101">
        <v>1553972.67</v>
      </c>
      <c r="K1101">
        <v>41.223568274391901</v>
      </c>
      <c r="L1101">
        <v>575</v>
      </c>
      <c r="M1101">
        <v>1558809.88</v>
      </c>
      <c r="N1101">
        <v>3299369.84</v>
      </c>
      <c r="O1101">
        <v>3769621.93</v>
      </c>
      <c r="P1101">
        <v>60.680592708669899</v>
      </c>
      <c r="Q1101">
        <v>96373.83</v>
      </c>
      <c r="T1101" t="s">
        <v>369</v>
      </c>
      <c r="U1101" t="s">
        <v>399</v>
      </c>
      <c r="V1101" t="s">
        <v>372</v>
      </c>
      <c r="W1101" t="s">
        <v>372</v>
      </c>
      <c r="X1101" t="s">
        <v>373</v>
      </c>
      <c r="Y1101" t="s">
        <v>393</v>
      </c>
      <c r="Z1101" t="s">
        <v>375</v>
      </c>
      <c r="AA1101" t="s">
        <v>376</v>
      </c>
      <c r="AB1101" t="s">
        <v>58</v>
      </c>
      <c r="AC1101" t="s">
        <v>400</v>
      </c>
      <c r="AD1101">
        <v>1083.3057202003999</v>
      </c>
      <c r="AE1101">
        <v>416181.25</v>
      </c>
      <c r="AF1101">
        <v>3353440.68</v>
      </c>
      <c r="AH1101">
        <v>42.868083855825802</v>
      </c>
      <c r="AI1101">
        <v>88.9596023758277</v>
      </c>
      <c r="AJ1101">
        <v>822138.58</v>
      </c>
      <c r="AK1101">
        <v>354.19536402832699</v>
      </c>
      <c r="AM1101">
        <v>2287428.9300000002</v>
      </c>
      <c r="AN1101">
        <v>2287428.9300000002</v>
      </c>
      <c r="AS1101">
        <v>57200</v>
      </c>
      <c r="AU1101">
        <v>3996665.15</v>
      </c>
      <c r="AV1101">
        <v>429.05170876617399</v>
      </c>
    </row>
    <row r="1102" spans="1:48" x14ac:dyDescent="0.2">
      <c r="A1102" t="s">
        <v>398</v>
      </c>
      <c r="B1102" t="s">
        <v>76</v>
      </c>
      <c r="C1102">
        <v>1469618</v>
      </c>
      <c r="H1102">
        <v>-1804316</v>
      </c>
      <c r="I1102">
        <v>3.2994042381431399</v>
      </c>
      <c r="N1102">
        <v>2289329</v>
      </c>
      <c r="O1102">
        <v>5272073</v>
      </c>
      <c r="P1102">
        <v>70.742362634204795</v>
      </c>
      <c r="T1102" t="s">
        <v>369</v>
      </c>
      <c r="U1102" t="s">
        <v>399</v>
      </c>
      <c r="V1102" t="s">
        <v>372</v>
      </c>
      <c r="W1102" t="s">
        <v>372</v>
      </c>
      <c r="X1102" t="s">
        <v>373</v>
      </c>
      <c r="Y1102" t="s">
        <v>393</v>
      </c>
      <c r="Z1102" t="s">
        <v>375</v>
      </c>
      <c r="AA1102" t="s">
        <v>376</v>
      </c>
      <c r="AB1102" t="s">
        <v>58</v>
      </c>
      <c r="AC1102" t="s">
        <v>400</v>
      </c>
      <c r="AD1102">
        <v>11.8362050546469</v>
      </c>
      <c r="AE1102">
        <v>173947</v>
      </c>
      <c r="AF1102">
        <v>5098126</v>
      </c>
      <c r="AH1102">
        <v>46.877234059543603</v>
      </c>
      <c r="AI1102">
        <v>96.700595761856903</v>
      </c>
      <c r="AK1102">
        <v>161.65909591092901</v>
      </c>
      <c r="AM1102">
        <v>3729589</v>
      </c>
      <c r="AN1102">
        <v>3729589</v>
      </c>
      <c r="AO1102">
        <v>969730</v>
      </c>
      <c r="AP1102">
        <v>969730</v>
      </c>
      <c r="AU1102">
        <v>4093645</v>
      </c>
      <c r="AV1102">
        <v>289.06939530329402</v>
      </c>
    </row>
    <row r="1103" spans="1:48" x14ac:dyDescent="0.2">
      <c r="A1103" t="s">
        <v>398</v>
      </c>
      <c r="B1103" t="s">
        <v>86</v>
      </c>
      <c r="C1103">
        <v>364847</v>
      </c>
      <c r="H1103">
        <v>-1881344</v>
      </c>
      <c r="I1103">
        <v>16.521233467185802</v>
      </c>
      <c r="N1103">
        <v>2825354</v>
      </c>
      <c r="O1103">
        <v>5453019</v>
      </c>
      <c r="P1103">
        <v>69.727209826336605</v>
      </c>
      <c r="T1103" t="s">
        <v>369</v>
      </c>
      <c r="U1103" t="s">
        <v>399</v>
      </c>
      <c r="V1103" t="s">
        <v>372</v>
      </c>
      <c r="W1103" t="s">
        <v>372</v>
      </c>
      <c r="X1103" t="s">
        <v>373</v>
      </c>
      <c r="Y1103" t="s">
        <v>393</v>
      </c>
      <c r="Z1103" t="s">
        <v>375</v>
      </c>
      <c r="AA1103" t="s">
        <v>376</v>
      </c>
      <c r="AB1103" t="s">
        <v>58</v>
      </c>
      <c r="AC1103" t="s">
        <v>400</v>
      </c>
      <c r="AD1103">
        <v>246.92706805866601</v>
      </c>
      <c r="AE1103">
        <v>900906</v>
      </c>
      <c r="AF1103">
        <v>4552112</v>
      </c>
      <c r="AH1103">
        <v>43.518718713432001</v>
      </c>
      <c r="AI1103">
        <v>83.478748194348896</v>
      </c>
      <c r="AK1103">
        <v>223.4407765</v>
      </c>
      <c r="AM1103">
        <v>3802238</v>
      </c>
      <c r="AN1103">
        <v>3802238</v>
      </c>
      <c r="AO1103">
        <v>307821</v>
      </c>
      <c r="AP1103">
        <v>307821</v>
      </c>
      <c r="AQ1103">
        <v>-184305</v>
      </c>
      <c r="AU1103">
        <v>4706698</v>
      </c>
      <c r="AV1103">
        <v>372.22530553000001</v>
      </c>
    </row>
    <row r="1104" spans="1:48" x14ac:dyDescent="0.2">
      <c r="A1104" t="s">
        <v>398</v>
      </c>
      <c r="B1104" t="s">
        <v>88</v>
      </c>
      <c r="C1104">
        <v>2287646</v>
      </c>
      <c r="D1104">
        <v>0</v>
      </c>
      <c r="E1104">
        <v>0</v>
      </c>
      <c r="F1104">
        <v>861554</v>
      </c>
      <c r="G1104">
        <v>542103</v>
      </c>
      <c r="H1104">
        <v>-2334727</v>
      </c>
      <c r="I1104">
        <v>5.7449293537527231</v>
      </c>
      <c r="L1104">
        <v>0</v>
      </c>
      <c r="M1104">
        <v>2734920</v>
      </c>
      <c r="N1104">
        <v>1829490</v>
      </c>
      <c r="O1104">
        <v>7616682</v>
      </c>
      <c r="P1104">
        <v>76.475399655650591</v>
      </c>
      <c r="Q1104">
        <v>50000</v>
      </c>
      <c r="R1104">
        <v>0</v>
      </c>
      <c r="T1104" t="s">
        <v>369</v>
      </c>
      <c r="U1104" t="s">
        <v>399</v>
      </c>
      <c r="V1104" t="s">
        <v>372</v>
      </c>
      <c r="W1104" t="s">
        <v>372</v>
      </c>
      <c r="X1104" t="s">
        <v>373</v>
      </c>
      <c r="Y1104" t="s">
        <v>393</v>
      </c>
      <c r="Z1104" t="s">
        <v>375</v>
      </c>
      <c r="AA1104" t="s">
        <v>376</v>
      </c>
      <c r="AB1104" t="s">
        <v>89</v>
      </c>
      <c r="AC1104" t="s">
        <v>400</v>
      </c>
      <c r="AD1104">
        <v>19.1276534918427</v>
      </c>
      <c r="AE1104">
        <v>437573</v>
      </c>
      <c r="AF1104">
        <v>7179109</v>
      </c>
      <c r="AG1104">
        <v>3492993</v>
      </c>
      <c r="AH1104">
        <v>45.859772010962253</v>
      </c>
      <c r="AI1104">
        <v>94.255070646247276</v>
      </c>
      <c r="AK1104">
        <v>91.740688155034306</v>
      </c>
      <c r="AL1104">
        <v>1219991</v>
      </c>
      <c r="AM1104">
        <v>5775888</v>
      </c>
      <c r="AN1104">
        <v>5824888</v>
      </c>
      <c r="AO1104">
        <v>17573</v>
      </c>
      <c r="AP1104">
        <v>17573</v>
      </c>
      <c r="AQ1104">
        <v>-1899073</v>
      </c>
      <c r="AR1104">
        <v>294320</v>
      </c>
      <c r="AS1104">
        <v>73000</v>
      </c>
      <c r="AU1104">
        <v>4164217</v>
      </c>
      <c r="AV1104">
        <v>208.816737564508</v>
      </c>
    </row>
    <row r="1105" spans="1:48" x14ac:dyDescent="0.2">
      <c r="A1105" t="s">
        <v>401</v>
      </c>
      <c r="B1105" t="s">
        <v>62</v>
      </c>
      <c r="C1105">
        <v>2511153.8199999998</v>
      </c>
      <c r="D1105">
        <v>91357.08</v>
      </c>
      <c r="E1105">
        <v>156551.21</v>
      </c>
      <c r="F1105">
        <v>7720966.8799999999</v>
      </c>
      <c r="G1105">
        <v>1889276.93</v>
      </c>
      <c r="I1105">
        <v>3.7504400819999999</v>
      </c>
      <c r="J1105">
        <v>9764290.5500000007</v>
      </c>
      <c r="K1105">
        <v>11.336745560000001</v>
      </c>
      <c r="L1105">
        <v>495220.17</v>
      </c>
      <c r="M1105">
        <v>1136551.6000000001</v>
      </c>
      <c r="N1105">
        <v>5390903.21</v>
      </c>
      <c r="O1105">
        <v>86129573.040000007</v>
      </c>
      <c r="P1105">
        <v>22.806530200000001</v>
      </c>
      <c r="Q1105">
        <v>1479434.54</v>
      </c>
      <c r="R1105">
        <v>3547.96</v>
      </c>
      <c r="S1105" t="s">
        <v>63</v>
      </c>
      <c r="T1105" t="s">
        <v>369</v>
      </c>
      <c r="U1105" t="s">
        <v>402</v>
      </c>
      <c r="V1105" t="s">
        <v>403</v>
      </c>
      <c r="W1105" t="s">
        <v>372</v>
      </c>
      <c r="X1105" t="s">
        <v>373</v>
      </c>
      <c r="Y1105" t="s">
        <v>404</v>
      </c>
      <c r="Z1105" t="s">
        <v>375</v>
      </c>
      <c r="AA1105" t="s">
        <v>376</v>
      </c>
      <c r="AB1105" t="s">
        <v>58</v>
      </c>
      <c r="AC1105" t="s">
        <v>405</v>
      </c>
      <c r="AD1105">
        <v>128.6356098</v>
      </c>
      <c r="AE1105">
        <v>3230238.03</v>
      </c>
      <c r="AF1105">
        <v>82889720.280000001</v>
      </c>
      <c r="AH1105">
        <v>75.219362290000007</v>
      </c>
      <c r="AI1105">
        <v>96.238396820000006</v>
      </c>
      <c r="AJ1105">
        <v>4261003.76</v>
      </c>
      <c r="AK1105">
        <v>23.41333942</v>
      </c>
      <c r="AL1105">
        <v>2847573.46</v>
      </c>
      <c r="AM1105">
        <v>19643167.09</v>
      </c>
      <c r="AN1105">
        <v>19643167.09</v>
      </c>
      <c r="AO1105">
        <v>561400.81000000006</v>
      </c>
      <c r="AR1105">
        <v>921746.56</v>
      </c>
      <c r="AS1105">
        <v>2748451.49</v>
      </c>
      <c r="AT1105">
        <v>84.924869175741406</v>
      </c>
      <c r="AU1105">
        <v>6014909.6900000004</v>
      </c>
      <c r="AV1105">
        <v>26.123474430000002</v>
      </c>
    </row>
    <row r="1106" spans="1:48" x14ac:dyDescent="0.2">
      <c r="A1106" t="s">
        <v>401</v>
      </c>
      <c r="B1106" t="s">
        <v>86</v>
      </c>
      <c r="C1106">
        <v>3624562</v>
      </c>
      <c r="H1106">
        <v>-4152530</v>
      </c>
      <c r="I1106">
        <v>2.4627698323841498</v>
      </c>
      <c r="N1106">
        <v>7307586</v>
      </c>
      <c r="O1106">
        <v>81184566</v>
      </c>
      <c r="P1106">
        <v>13.0219886868644</v>
      </c>
      <c r="S1106" t="s">
        <v>63</v>
      </c>
      <c r="T1106" t="s">
        <v>369</v>
      </c>
      <c r="U1106" t="s">
        <v>402</v>
      </c>
      <c r="V1106" t="s">
        <v>403</v>
      </c>
      <c r="W1106" t="s">
        <v>372</v>
      </c>
      <c r="X1106" t="s">
        <v>373</v>
      </c>
      <c r="Y1106" t="s">
        <v>404</v>
      </c>
      <c r="Z1106" t="s">
        <v>375</v>
      </c>
      <c r="AA1106" t="s">
        <v>376</v>
      </c>
      <c r="AB1106" t="s">
        <v>58</v>
      </c>
      <c r="AC1106" t="s">
        <v>405</v>
      </c>
      <c r="AD1106">
        <v>55.162223739033799</v>
      </c>
      <c r="AE1106">
        <v>1999389</v>
      </c>
      <c r="AF1106">
        <v>79185177</v>
      </c>
      <c r="AH1106">
        <v>84.328112316323796</v>
      </c>
      <c r="AI1106">
        <v>97.537230167615803</v>
      </c>
      <c r="AK1106">
        <v>33.222517895999999</v>
      </c>
      <c r="AM1106">
        <v>10571845</v>
      </c>
      <c r="AN1106">
        <v>10571845</v>
      </c>
      <c r="AO1106">
        <v>419964</v>
      </c>
      <c r="AP1106">
        <v>419964</v>
      </c>
      <c r="AQ1106">
        <v>-1864965</v>
      </c>
      <c r="AT1106">
        <v>87.121740149647493</v>
      </c>
      <c r="AU1106">
        <v>11460116</v>
      </c>
      <c r="AV1106">
        <v>52.101187574999997</v>
      </c>
    </row>
    <row r="1107" spans="1:48" x14ac:dyDescent="0.2">
      <c r="A1107" t="s">
        <v>401</v>
      </c>
      <c r="B1107" t="s">
        <v>114</v>
      </c>
      <c r="C1107">
        <v>7090763</v>
      </c>
      <c r="D1107">
        <v>302826</v>
      </c>
      <c r="E1107">
        <v>506026</v>
      </c>
      <c r="F1107">
        <v>1441648</v>
      </c>
      <c r="G1107">
        <v>3581661</v>
      </c>
      <c r="H1107">
        <v>3076920</v>
      </c>
      <c r="I1107">
        <v>6.7486219394215796</v>
      </c>
      <c r="L1107">
        <v>566749</v>
      </c>
      <c r="M1107">
        <v>1175301</v>
      </c>
      <c r="N1107">
        <v>14240360</v>
      </c>
      <c r="O1107">
        <v>86234598</v>
      </c>
      <c r="P1107">
        <v>14.3563259841485</v>
      </c>
      <c r="Q1107">
        <v>304963</v>
      </c>
      <c r="S1107" t="s">
        <v>63</v>
      </c>
      <c r="T1107" t="s">
        <v>369</v>
      </c>
      <c r="U1107" t="s">
        <v>402</v>
      </c>
      <c r="V1107" t="s">
        <v>403</v>
      </c>
      <c r="W1107" t="s">
        <v>372</v>
      </c>
      <c r="X1107" t="s">
        <v>373</v>
      </c>
      <c r="Y1107" t="s">
        <v>404</v>
      </c>
      <c r="Z1107" t="s">
        <v>375</v>
      </c>
      <c r="AA1107" t="s">
        <v>376</v>
      </c>
      <c r="AB1107" t="s">
        <v>58</v>
      </c>
      <c r="AC1107" t="s">
        <v>405</v>
      </c>
      <c r="AD1107">
        <v>82.073635799137605</v>
      </c>
      <c r="AE1107">
        <v>5819647</v>
      </c>
      <c r="AF1107">
        <v>80411196</v>
      </c>
      <c r="AG1107">
        <v>70923582</v>
      </c>
      <c r="AH1107">
        <v>82.244926798406397</v>
      </c>
      <c r="AI1107">
        <v>93.247023659807596</v>
      </c>
      <c r="AK1107">
        <v>63.753927997787798</v>
      </c>
      <c r="AL1107">
        <v>3213073</v>
      </c>
      <c r="AM1107">
        <v>13586801</v>
      </c>
      <c r="AN1107">
        <v>12380120</v>
      </c>
      <c r="AO1107">
        <v>3714426</v>
      </c>
      <c r="AP1107">
        <v>3714426</v>
      </c>
      <c r="AQ1107">
        <v>-717546</v>
      </c>
      <c r="AR1107">
        <v>384062</v>
      </c>
      <c r="AS1107">
        <v>2110492</v>
      </c>
      <c r="AT1107">
        <v>87.474907829896296</v>
      </c>
      <c r="AU1107">
        <v>11163440</v>
      </c>
      <c r="AV1107">
        <v>49.978592533308401</v>
      </c>
    </row>
    <row r="1108" spans="1:48" x14ac:dyDescent="0.2">
      <c r="A1108" t="s">
        <v>401</v>
      </c>
      <c r="B1108" t="s">
        <v>50</v>
      </c>
      <c r="C1108">
        <v>6622655</v>
      </c>
      <c r="D1108">
        <v>2056393</v>
      </c>
      <c r="E1108">
        <v>1064619</v>
      </c>
      <c r="F1108">
        <v>1485949</v>
      </c>
      <c r="G1108">
        <v>4902652</v>
      </c>
      <c r="H1108">
        <v>-423146</v>
      </c>
      <c r="I1108">
        <v>4.6862054576585166</v>
      </c>
      <c r="L1108">
        <v>826097</v>
      </c>
      <c r="M1108">
        <v>2218119</v>
      </c>
      <c r="N1108">
        <v>20436731</v>
      </c>
      <c r="O1108">
        <v>101140956</v>
      </c>
      <c r="P1108">
        <v>21.31458496397839</v>
      </c>
      <c r="Q1108">
        <v>304175</v>
      </c>
      <c r="S1108" t="s">
        <v>63</v>
      </c>
      <c r="T1108" t="s">
        <v>369</v>
      </c>
      <c r="U1108" t="s">
        <v>402</v>
      </c>
      <c r="V1108" t="s">
        <v>403</v>
      </c>
      <c r="W1108" t="s">
        <v>372</v>
      </c>
      <c r="X1108" t="s">
        <v>373</v>
      </c>
      <c r="Y1108" t="s">
        <v>404</v>
      </c>
      <c r="Z1108" t="s">
        <v>375</v>
      </c>
      <c r="AA1108" t="s">
        <v>376</v>
      </c>
      <c r="AB1108" t="s">
        <v>58</v>
      </c>
      <c r="AC1108" t="s">
        <v>405</v>
      </c>
      <c r="AD1108">
        <v>71.567566180029004</v>
      </c>
      <c r="AE1108">
        <v>4739673</v>
      </c>
      <c r="AF1108">
        <v>96401283</v>
      </c>
      <c r="AG1108">
        <v>81159539</v>
      </c>
      <c r="AH1108">
        <v>80.243990377152457</v>
      </c>
      <c r="AI1108">
        <v>95.313794542341483</v>
      </c>
      <c r="AK1108">
        <v>76.318726587902404</v>
      </c>
      <c r="AL1108">
        <v>6286898</v>
      </c>
      <c r="AM1108">
        <v>25727235</v>
      </c>
      <c r="AN1108">
        <v>21557775</v>
      </c>
      <c r="AO1108">
        <v>2602841</v>
      </c>
      <c r="AP1108">
        <v>2602841</v>
      </c>
      <c r="AQ1108">
        <v>2144046</v>
      </c>
      <c r="AR1108">
        <v>2259920</v>
      </c>
      <c r="AS1108">
        <v>4322413</v>
      </c>
      <c r="AT1108">
        <v>84.100210563780195</v>
      </c>
      <c r="AU1108">
        <v>20859877</v>
      </c>
      <c r="AV1108">
        <v>77.898918834928807</v>
      </c>
    </row>
    <row r="1109" spans="1:48" x14ac:dyDescent="0.2">
      <c r="A1109" t="s">
        <v>401</v>
      </c>
      <c r="B1109" t="s">
        <v>88</v>
      </c>
      <c r="C1109">
        <v>16343754</v>
      </c>
      <c r="D1109">
        <v>748533</v>
      </c>
      <c r="E1109">
        <v>4575618</v>
      </c>
      <c r="F1109">
        <v>1640605</v>
      </c>
      <c r="G1109">
        <v>7321810</v>
      </c>
      <c r="H1109">
        <v>2237760</v>
      </c>
      <c r="I1109">
        <v>0.27310215020049511</v>
      </c>
      <c r="L1109">
        <v>558359</v>
      </c>
      <c r="M1109">
        <v>1462946</v>
      </c>
      <c r="N1109">
        <v>8102736</v>
      </c>
      <c r="O1109">
        <v>102857850</v>
      </c>
      <c r="P1109">
        <v>22.845036134821019</v>
      </c>
      <c r="Q1109">
        <v>265000</v>
      </c>
      <c r="R1109">
        <v>0</v>
      </c>
      <c r="S1109" t="s">
        <v>63</v>
      </c>
      <c r="T1109" t="s">
        <v>369</v>
      </c>
      <c r="U1109" t="s">
        <v>402</v>
      </c>
      <c r="V1109" t="s">
        <v>403</v>
      </c>
      <c r="W1109" t="s">
        <v>372</v>
      </c>
      <c r="X1109" t="s">
        <v>373</v>
      </c>
      <c r="Y1109" t="s">
        <v>404</v>
      </c>
      <c r="Z1109" t="s">
        <v>375</v>
      </c>
      <c r="AA1109" t="s">
        <v>376</v>
      </c>
      <c r="AB1109" t="s">
        <v>89</v>
      </c>
      <c r="AC1109" t="s">
        <v>405</v>
      </c>
      <c r="AD1109">
        <v>1.7187422179751359</v>
      </c>
      <c r="AE1109">
        <v>280907</v>
      </c>
      <c r="AF1109">
        <v>102576943</v>
      </c>
      <c r="AG1109">
        <v>86041063</v>
      </c>
      <c r="AH1109">
        <v>83.650458375320895</v>
      </c>
      <c r="AI1109">
        <v>99.726897849799499</v>
      </c>
      <c r="AK1109">
        <v>28.437043205703599</v>
      </c>
      <c r="AL1109">
        <v>8399692</v>
      </c>
      <c r="AM1109">
        <v>29914270</v>
      </c>
      <c r="AN1109">
        <v>23497913</v>
      </c>
      <c r="AO1109">
        <v>-1569093</v>
      </c>
      <c r="AP1109">
        <v>-1569093</v>
      </c>
      <c r="AQ1109">
        <v>-10646490</v>
      </c>
      <c r="AR1109">
        <v>458976</v>
      </c>
      <c r="AS1109">
        <v>4482731</v>
      </c>
      <c r="AU1109">
        <v>5864976</v>
      </c>
      <c r="AV1109">
        <v>20.583488825554099</v>
      </c>
    </row>
    <row r="1110" spans="1:48" x14ac:dyDescent="0.2">
      <c r="A1110" t="s">
        <v>881</v>
      </c>
      <c r="B1110" t="s">
        <v>127</v>
      </c>
      <c r="C1110">
        <v>38869733</v>
      </c>
      <c r="D1110">
        <v>11359231</v>
      </c>
      <c r="E1110">
        <v>6213784</v>
      </c>
      <c r="F1110">
        <v>27508044</v>
      </c>
      <c r="G1110">
        <v>33184182</v>
      </c>
      <c r="H1110">
        <v>-36737586</v>
      </c>
      <c r="I1110">
        <v>3.82084358293231</v>
      </c>
      <c r="L1110">
        <v>4034226</v>
      </c>
      <c r="M1110">
        <v>12032483</v>
      </c>
      <c r="N1110">
        <v>74123248</v>
      </c>
      <c r="O1110">
        <v>604202907</v>
      </c>
      <c r="P1110">
        <v>17.821233686980602</v>
      </c>
      <c r="Q1110">
        <v>1961224</v>
      </c>
      <c r="R1110">
        <v>150630</v>
      </c>
      <c r="S1110" t="s">
        <v>95</v>
      </c>
      <c r="T1110" t="s">
        <v>369</v>
      </c>
      <c r="U1110" t="s">
        <v>418</v>
      </c>
      <c r="V1110" t="s">
        <v>372</v>
      </c>
      <c r="W1110" t="s">
        <v>372</v>
      </c>
      <c r="X1110" t="s">
        <v>373</v>
      </c>
      <c r="Y1110" t="s">
        <v>393</v>
      </c>
      <c r="Z1110" t="s">
        <v>375</v>
      </c>
      <c r="AA1110" t="s">
        <v>376</v>
      </c>
      <c r="AB1110" t="s">
        <v>58</v>
      </c>
      <c r="AC1110" t="s">
        <v>882</v>
      </c>
      <c r="AD1110">
        <v>59.3923503410739</v>
      </c>
      <c r="AE1110">
        <v>23085648</v>
      </c>
      <c r="AF1110">
        <v>581117259</v>
      </c>
      <c r="AG1110">
        <v>490742288</v>
      </c>
      <c r="AH1110">
        <v>81.221437751208995</v>
      </c>
      <c r="AI1110">
        <v>96.179156417067702</v>
      </c>
      <c r="AK1110">
        <v>45.919078923794302</v>
      </c>
      <c r="AL1110">
        <v>12673695</v>
      </c>
      <c r="AM1110">
        <v>128562737</v>
      </c>
      <c r="AN1110">
        <v>107676412</v>
      </c>
      <c r="AO1110">
        <v>4734642</v>
      </c>
      <c r="AP1110">
        <v>4861904</v>
      </c>
      <c r="AQ1110">
        <v>10690570</v>
      </c>
      <c r="AR1110">
        <v>9724100</v>
      </c>
      <c r="AS1110">
        <v>9721138</v>
      </c>
      <c r="AT1110">
        <v>81.885528979797698</v>
      </c>
      <c r="AU1110">
        <v>110860834</v>
      </c>
      <c r="AV1110">
        <v>68.677878039068901</v>
      </c>
    </row>
    <row r="1111" spans="1:48" x14ac:dyDescent="0.2">
      <c r="A1111" t="s">
        <v>409</v>
      </c>
      <c r="B1111" t="s">
        <v>50</v>
      </c>
      <c r="C1111">
        <v>907658</v>
      </c>
      <c r="D1111">
        <v>0</v>
      </c>
      <c r="E1111">
        <v>412852</v>
      </c>
      <c r="F1111">
        <v>416112</v>
      </c>
      <c r="G1111">
        <v>6076564</v>
      </c>
      <c r="H1111">
        <v>-2331645</v>
      </c>
      <c r="I1111">
        <v>6.9657924300483467</v>
      </c>
      <c r="L1111">
        <v>0</v>
      </c>
      <c r="M1111">
        <v>958255</v>
      </c>
      <c r="N1111">
        <v>5194485</v>
      </c>
      <c r="O1111">
        <v>17710232</v>
      </c>
      <c r="P1111">
        <v>45.691603588253393</v>
      </c>
      <c r="Q1111">
        <v>362409</v>
      </c>
      <c r="R1111">
        <v>46234</v>
      </c>
      <c r="T1111" t="s">
        <v>369</v>
      </c>
      <c r="U1111" t="s">
        <v>410</v>
      </c>
      <c r="V1111" t="s">
        <v>388</v>
      </c>
      <c r="W1111" t="s">
        <v>372</v>
      </c>
      <c r="X1111" t="s">
        <v>373</v>
      </c>
      <c r="Y1111" t="s">
        <v>389</v>
      </c>
      <c r="Z1111" t="s">
        <v>375</v>
      </c>
      <c r="AA1111" t="s">
        <v>376</v>
      </c>
      <c r="AB1111" t="s">
        <v>58</v>
      </c>
      <c r="AC1111" t="s">
        <v>411</v>
      </c>
      <c r="AD1111">
        <v>135.91661176346159</v>
      </c>
      <c r="AE1111">
        <v>1233658</v>
      </c>
      <c r="AF1111">
        <v>16274676</v>
      </c>
      <c r="AG1111">
        <v>12467994</v>
      </c>
      <c r="AH1111">
        <v>70.399947329882522</v>
      </c>
      <c r="AI1111">
        <v>91.894199917877984</v>
      </c>
      <c r="AK1111">
        <v>114.903338167838</v>
      </c>
      <c r="AL1111">
        <v>1578447</v>
      </c>
      <c r="AM1111">
        <v>10176139</v>
      </c>
      <c r="AN1111">
        <v>8092089</v>
      </c>
      <c r="AO1111">
        <v>794004</v>
      </c>
      <c r="AP1111">
        <v>794004</v>
      </c>
      <c r="AQ1111">
        <v>2608101</v>
      </c>
      <c r="AR1111">
        <v>256392</v>
      </c>
      <c r="AS1111">
        <v>68874</v>
      </c>
      <c r="AT1111">
        <v>75.764857955204704</v>
      </c>
      <c r="AU1111">
        <v>7526130</v>
      </c>
      <c r="AV1111">
        <v>166.47992254961</v>
      </c>
    </row>
    <row r="1112" spans="1:48" x14ac:dyDescent="0.2">
      <c r="A1112" t="s">
        <v>412</v>
      </c>
      <c r="B1112" t="s">
        <v>114</v>
      </c>
      <c r="C1112">
        <v>8827426</v>
      </c>
      <c r="D1112">
        <v>138534</v>
      </c>
      <c r="E1112">
        <v>89900</v>
      </c>
      <c r="F1112">
        <v>1400108</v>
      </c>
      <c r="G1112">
        <v>5532526</v>
      </c>
      <c r="H1112">
        <v>3608745</v>
      </c>
      <c r="I1112">
        <v>6.3096848441979896</v>
      </c>
      <c r="L1112">
        <v>201352</v>
      </c>
      <c r="M1112">
        <v>876589</v>
      </c>
      <c r="N1112">
        <v>22131103</v>
      </c>
      <c r="O1112">
        <v>105727008</v>
      </c>
      <c r="P1112">
        <v>17.826441281682701</v>
      </c>
      <c r="Q1112">
        <v>393358</v>
      </c>
      <c r="R1112">
        <v>466661</v>
      </c>
      <c r="S1112" t="s">
        <v>60</v>
      </c>
      <c r="T1112" t="s">
        <v>369</v>
      </c>
      <c r="U1112" t="s">
        <v>413</v>
      </c>
      <c r="V1112" t="s">
        <v>388</v>
      </c>
      <c r="W1112" t="s">
        <v>372</v>
      </c>
      <c r="X1112" t="s">
        <v>373</v>
      </c>
      <c r="Y1112" t="s">
        <v>389</v>
      </c>
      <c r="Z1112" t="s">
        <v>375</v>
      </c>
      <c r="AA1112" t="s">
        <v>376</v>
      </c>
      <c r="AB1112" t="s">
        <v>58</v>
      </c>
      <c r="AC1112" t="s">
        <v>414</v>
      </c>
      <c r="AD1112">
        <v>75.571757837448899</v>
      </c>
      <c r="AE1112">
        <v>6671041</v>
      </c>
      <c r="AF1112">
        <v>99055967</v>
      </c>
      <c r="AG1112">
        <v>86893510</v>
      </c>
      <c r="AH1112">
        <v>82.1866726806456</v>
      </c>
      <c r="AI1112">
        <v>93.690315155801997</v>
      </c>
      <c r="AK1112">
        <v>80.431268517120202</v>
      </c>
      <c r="AL1112">
        <v>1971090</v>
      </c>
      <c r="AM1112">
        <v>16609873</v>
      </c>
      <c r="AN1112">
        <v>18847363</v>
      </c>
      <c r="AO1112">
        <v>4069246</v>
      </c>
      <c r="AP1112">
        <v>4069246</v>
      </c>
      <c r="AQ1112">
        <v>-2722801</v>
      </c>
      <c r="AR1112">
        <v>1357407</v>
      </c>
      <c r="AS1112">
        <v>4182348</v>
      </c>
      <c r="AT1112">
        <v>88.027923288195595</v>
      </c>
      <c r="AU1112">
        <v>18522358</v>
      </c>
      <c r="AV1112">
        <v>67.315973807009499</v>
      </c>
    </row>
    <row r="1113" spans="1:48" x14ac:dyDescent="0.2">
      <c r="A1113" t="s">
        <v>412</v>
      </c>
      <c r="B1113" t="s">
        <v>87</v>
      </c>
      <c r="C1113">
        <v>33677390</v>
      </c>
      <c r="D1113">
        <v>279137</v>
      </c>
      <c r="E1113">
        <v>2242075</v>
      </c>
      <c r="F1113">
        <v>3441663</v>
      </c>
      <c r="G1113">
        <v>18849234</v>
      </c>
      <c r="H1113">
        <v>1644492</v>
      </c>
      <c r="I1113">
        <v>7.5943251575483899</v>
      </c>
      <c r="L1113">
        <v>5790</v>
      </c>
      <c r="M1113">
        <v>930871</v>
      </c>
      <c r="N1113">
        <v>23020443</v>
      </c>
      <c r="O1113">
        <v>104535977</v>
      </c>
      <c r="P1113">
        <v>20.774104402353299</v>
      </c>
      <c r="Q1113">
        <v>286034</v>
      </c>
      <c r="R1113">
        <v>757215</v>
      </c>
      <c r="S1113" t="s">
        <v>60</v>
      </c>
      <c r="T1113" t="s">
        <v>369</v>
      </c>
      <c r="U1113" t="s">
        <v>413</v>
      </c>
      <c r="V1113" t="s">
        <v>388</v>
      </c>
      <c r="W1113" t="s">
        <v>372</v>
      </c>
      <c r="X1113" t="s">
        <v>373</v>
      </c>
      <c r="Y1113" t="s">
        <v>389</v>
      </c>
      <c r="Z1113" t="s">
        <v>375</v>
      </c>
      <c r="AA1113" t="s">
        <v>376</v>
      </c>
      <c r="AB1113" t="s">
        <v>58</v>
      </c>
      <c r="AC1113" t="s">
        <v>414</v>
      </c>
      <c r="AD1113">
        <v>23.573091620223501</v>
      </c>
      <c r="AE1113">
        <v>7938802</v>
      </c>
      <c r="AF1113">
        <v>96597175</v>
      </c>
      <c r="AG1113">
        <v>81755471</v>
      </c>
      <c r="AH1113">
        <v>78.207975231340697</v>
      </c>
      <c r="AI1113">
        <v>92.405674842451603</v>
      </c>
      <c r="AK1113">
        <v>85.792979763642194</v>
      </c>
      <c r="AL1113">
        <v>1003166</v>
      </c>
      <c r="AM1113">
        <v>31089915</v>
      </c>
      <c r="AN1113">
        <v>21716413</v>
      </c>
      <c r="AO1113">
        <v>4467901</v>
      </c>
      <c r="AP1113">
        <v>4467901</v>
      </c>
      <c r="AQ1113">
        <v>-636342</v>
      </c>
      <c r="AR1113">
        <v>1756379</v>
      </c>
      <c r="AS1113">
        <v>1538351</v>
      </c>
      <c r="AT1113">
        <v>87.525407809191606</v>
      </c>
      <c r="AU1113">
        <v>21375951</v>
      </c>
      <c r="AV1113">
        <v>79.664258918545002</v>
      </c>
    </row>
    <row r="1114" spans="1:48" x14ac:dyDescent="0.2">
      <c r="A1114" t="s">
        <v>415</v>
      </c>
      <c r="B1114" t="s">
        <v>88</v>
      </c>
      <c r="C1114">
        <v>5200336</v>
      </c>
      <c r="D1114">
        <v>1989943</v>
      </c>
      <c r="E1114">
        <v>0</v>
      </c>
      <c r="F1114">
        <v>1756378</v>
      </c>
      <c r="G1114">
        <v>3267469</v>
      </c>
      <c r="H1114">
        <v>3318118</v>
      </c>
      <c r="I1114">
        <v>5.6155189520087756</v>
      </c>
      <c r="L1114">
        <v>3819512</v>
      </c>
      <c r="M1114">
        <v>2731765</v>
      </c>
      <c r="N1114">
        <v>11936954</v>
      </c>
      <c r="O1114">
        <v>45180989</v>
      </c>
      <c r="P1114">
        <v>37.28407096179324</v>
      </c>
      <c r="Q1114">
        <v>1080000</v>
      </c>
      <c r="R1114">
        <v>0</v>
      </c>
      <c r="S1114" t="s">
        <v>84</v>
      </c>
      <c r="T1114" t="s">
        <v>369</v>
      </c>
      <c r="U1114" t="s">
        <v>416</v>
      </c>
      <c r="V1114" t="s">
        <v>371</v>
      </c>
      <c r="W1114" t="s">
        <v>372</v>
      </c>
      <c r="X1114" t="s">
        <v>373</v>
      </c>
      <c r="Y1114" t="s">
        <v>374</v>
      </c>
      <c r="Z1114" t="s">
        <v>375</v>
      </c>
      <c r="AA1114" t="s">
        <v>376</v>
      </c>
      <c r="AB1114" t="s">
        <v>89</v>
      </c>
      <c r="AC1114" t="s">
        <v>385</v>
      </c>
      <c r="AD1114">
        <v>48.788135997366332</v>
      </c>
      <c r="AE1114">
        <v>2537147</v>
      </c>
      <c r="AF1114">
        <v>42643842</v>
      </c>
      <c r="AG1114">
        <v>33569168</v>
      </c>
      <c r="AH1114">
        <v>74.299320893573181</v>
      </c>
      <c r="AI1114">
        <v>94.384481047991216</v>
      </c>
      <c r="AK1114">
        <v>100.77195764865699</v>
      </c>
      <c r="AL1114">
        <v>705000</v>
      </c>
      <c r="AM1114">
        <v>18874790</v>
      </c>
      <c r="AN1114">
        <v>16845312</v>
      </c>
      <c r="AO1114">
        <v>161047</v>
      </c>
      <c r="AP1114">
        <v>210527</v>
      </c>
      <c r="AQ1114">
        <v>-1358532</v>
      </c>
      <c r="AR1114">
        <v>229434</v>
      </c>
      <c r="AS1114">
        <v>3295289</v>
      </c>
      <c r="AU1114">
        <v>8618836</v>
      </c>
      <c r="AV1114">
        <v>72.760352127746799</v>
      </c>
    </row>
    <row r="1115" spans="1:48" x14ac:dyDescent="0.2">
      <c r="A1115" t="s">
        <v>883</v>
      </c>
      <c r="B1115" t="s">
        <v>49</v>
      </c>
      <c r="C1115">
        <v>17014646.850000001</v>
      </c>
      <c r="D1115">
        <v>97688</v>
      </c>
      <c r="E1115">
        <v>1928732.89</v>
      </c>
      <c r="F1115">
        <v>3638191.6</v>
      </c>
      <c r="G1115">
        <v>1288651.92</v>
      </c>
      <c r="H1115">
        <v>2242966.89</v>
      </c>
      <c r="I1115">
        <v>3.1732578419999999</v>
      </c>
      <c r="J1115">
        <v>12172570.43</v>
      </c>
      <c r="K1115">
        <v>19.2522588</v>
      </c>
      <c r="L1115">
        <v>2156439.3199999998</v>
      </c>
      <c r="M1115">
        <v>1461981.64</v>
      </c>
      <c r="N1115">
        <v>14777677.970000001</v>
      </c>
      <c r="O1115">
        <v>63226713.049999997</v>
      </c>
      <c r="P1115">
        <v>29.12753829</v>
      </c>
      <c r="Q1115">
        <v>2273555.37</v>
      </c>
      <c r="R1115">
        <v>690</v>
      </c>
      <c r="S1115" t="s">
        <v>63</v>
      </c>
      <c r="T1115" t="s">
        <v>369</v>
      </c>
      <c r="U1115" t="s">
        <v>884</v>
      </c>
      <c r="V1115" t="s">
        <v>885</v>
      </c>
      <c r="W1115" t="s">
        <v>665</v>
      </c>
      <c r="X1115" t="s">
        <v>373</v>
      </c>
      <c r="Y1115" t="s">
        <v>886</v>
      </c>
      <c r="Z1115" t="s">
        <v>667</v>
      </c>
      <c r="AA1115" t="s">
        <v>376</v>
      </c>
      <c r="AB1115" t="s">
        <v>58</v>
      </c>
      <c r="AC1115" t="s">
        <v>887</v>
      </c>
      <c r="AD1115">
        <v>11.791879359999999</v>
      </c>
      <c r="AE1115">
        <v>2006346.63</v>
      </c>
      <c r="AF1115">
        <v>61136096.18</v>
      </c>
      <c r="AH1115">
        <v>73.823380389999997</v>
      </c>
      <c r="AI1115">
        <v>96.693459509999997</v>
      </c>
      <c r="AJ1115">
        <v>3117872.07</v>
      </c>
      <c r="AK1115">
        <v>87.018380329999999</v>
      </c>
      <c r="AL1115">
        <v>1682103.34</v>
      </c>
      <c r="AM1115">
        <v>18416385.050000001</v>
      </c>
      <c r="AN1115">
        <v>18416385.050000001</v>
      </c>
      <c r="AO1115">
        <v>687225.7</v>
      </c>
      <c r="AR1115">
        <v>135057.24</v>
      </c>
      <c r="AS1115">
        <v>2843990.81</v>
      </c>
      <c r="AT1115">
        <v>71.600264764814995</v>
      </c>
      <c r="AU1115">
        <v>12534711.08</v>
      </c>
      <c r="AV1115">
        <v>73.810666209999994</v>
      </c>
    </row>
    <row r="1116" spans="1:48" x14ac:dyDescent="0.2">
      <c r="A1116" t="s">
        <v>883</v>
      </c>
      <c r="B1116" t="s">
        <v>86</v>
      </c>
      <c r="C1116">
        <v>4848285</v>
      </c>
      <c r="H1116">
        <v>4451878</v>
      </c>
      <c r="I1116">
        <v>6.2341786764119904</v>
      </c>
      <c r="N1116">
        <v>20569810</v>
      </c>
      <c r="O1116">
        <v>64450992</v>
      </c>
      <c r="P1116">
        <v>26.697820260082299</v>
      </c>
      <c r="S1116" t="s">
        <v>63</v>
      </c>
      <c r="T1116" t="s">
        <v>369</v>
      </c>
      <c r="U1116" t="s">
        <v>884</v>
      </c>
      <c r="V1116" t="s">
        <v>885</v>
      </c>
      <c r="W1116" t="s">
        <v>665</v>
      </c>
      <c r="X1116" t="s">
        <v>373</v>
      </c>
      <c r="Y1116" t="s">
        <v>886</v>
      </c>
      <c r="Z1116" t="s">
        <v>667</v>
      </c>
      <c r="AA1116" t="s">
        <v>376</v>
      </c>
      <c r="AB1116" t="s">
        <v>58</v>
      </c>
      <c r="AC1116" t="s">
        <v>887</v>
      </c>
      <c r="AD1116">
        <v>82.874459731637103</v>
      </c>
      <c r="AE1116">
        <v>4017990</v>
      </c>
      <c r="AF1116">
        <v>60440471</v>
      </c>
      <c r="AH1116">
        <v>73.666586854086006</v>
      </c>
      <c r="AI1116">
        <v>93.777409973767405</v>
      </c>
      <c r="AK1116">
        <v>122.51942246</v>
      </c>
      <c r="AM1116">
        <v>17207010</v>
      </c>
      <c r="AN1116">
        <v>17207010</v>
      </c>
      <c r="AO1116">
        <v>2296838</v>
      </c>
      <c r="AP1116">
        <v>2296838</v>
      </c>
      <c r="AQ1116">
        <v>3429598</v>
      </c>
      <c r="AT1116">
        <v>74.366322507954806</v>
      </c>
      <c r="AU1116">
        <v>16117932</v>
      </c>
      <c r="AV1116">
        <v>96.002817715000006</v>
      </c>
    </row>
    <row r="1117" spans="1:48" x14ac:dyDescent="0.2">
      <c r="A1117" t="s">
        <v>883</v>
      </c>
      <c r="B1117" t="s">
        <v>95</v>
      </c>
      <c r="C1117">
        <v>4453834</v>
      </c>
      <c r="D1117">
        <v>458470</v>
      </c>
      <c r="E1117">
        <v>1872047</v>
      </c>
      <c r="F1117">
        <v>4087138</v>
      </c>
      <c r="G1117">
        <v>1940961</v>
      </c>
      <c r="H1117">
        <v>5547200</v>
      </c>
      <c r="I1117">
        <v>5.4838561856146599</v>
      </c>
      <c r="L1117">
        <v>67010</v>
      </c>
      <c r="M1117">
        <v>1515897</v>
      </c>
      <c r="N1117">
        <v>24009013</v>
      </c>
      <c r="O1117">
        <v>63066570</v>
      </c>
      <c r="P1117">
        <v>24.489261109332599</v>
      </c>
      <c r="Q1117">
        <v>1681322</v>
      </c>
      <c r="R1117">
        <v>175212</v>
      </c>
      <c r="S1117" t="s">
        <v>63</v>
      </c>
      <c r="T1117" t="s">
        <v>369</v>
      </c>
      <c r="U1117" t="s">
        <v>884</v>
      </c>
      <c r="V1117" t="s">
        <v>885</v>
      </c>
      <c r="W1117" t="s">
        <v>665</v>
      </c>
      <c r="X1117" t="s">
        <v>373</v>
      </c>
      <c r="Y1117" t="s">
        <v>886</v>
      </c>
      <c r="Z1117" t="s">
        <v>667</v>
      </c>
      <c r="AA1117" t="s">
        <v>376</v>
      </c>
      <c r="AB1117" t="s">
        <v>58</v>
      </c>
      <c r="AC1117" t="s">
        <v>887</v>
      </c>
      <c r="AD1117">
        <v>77.651749032406698</v>
      </c>
      <c r="AE1117">
        <v>3458480</v>
      </c>
      <c r="AF1117">
        <v>59604478</v>
      </c>
      <c r="AG1117">
        <v>46810360</v>
      </c>
      <c r="AH1117">
        <v>74.223728989859495</v>
      </c>
      <c r="AI1117">
        <v>94.510416532879503</v>
      </c>
      <c r="AK1117">
        <v>145.009988679039</v>
      </c>
      <c r="AL1117">
        <v>2082115</v>
      </c>
      <c r="AM1117">
        <v>18310276</v>
      </c>
      <c r="AN1117">
        <v>15444537</v>
      </c>
      <c r="AO1117">
        <v>2907936</v>
      </c>
      <c r="AP1117">
        <v>2907936</v>
      </c>
      <c r="AQ1117">
        <v>1679667</v>
      </c>
      <c r="AR1117">
        <v>179949</v>
      </c>
      <c r="AS1117">
        <v>4250155</v>
      </c>
      <c r="AT1117">
        <v>76.002829812009296</v>
      </c>
      <c r="AU1117">
        <v>18461813</v>
      </c>
      <c r="AV1117">
        <v>111.505928799511</v>
      </c>
    </row>
    <row r="1118" spans="1:48" x14ac:dyDescent="0.2">
      <c r="A1118" t="s">
        <v>420</v>
      </c>
      <c r="B1118" t="s">
        <v>63</v>
      </c>
      <c r="C1118">
        <v>6683741.79</v>
      </c>
      <c r="D1118">
        <v>0</v>
      </c>
      <c r="E1118">
        <v>0</v>
      </c>
      <c r="F1118">
        <v>1463625.07</v>
      </c>
      <c r="G1118">
        <v>1986096.64</v>
      </c>
      <c r="H1118">
        <v>345191.74000000203</v>
      </c>
      <c r="I1118">
        <v>19.131839457092202</v>
      </c>
      <c r="J1118">
        <v>14832267.15</v>
      </c>
      <c r="K1118">
        <v>46.757179456082</v>
      </c>
      <c r="L1118">
        <v>754515.4</v>
      </c>
      <c r="M1118">
        <v>1241101.06</v>
      </c>
      <c r="N1118">
        <v>33958425.409999996</v>
      </c>
      <c r="O1118">
        <v>31721903.079999998</v>
      </c>
      <c r="P1118">
        <v>31.878263276000201</v>
      </c>
      <c r="Q1118">
        <v>833778.93</v>
      </c>
      <c r="R1118">
        <v>97591.43</v>
      </c>
      <c r="S1118" t="s">
        <v>102</v>
      </c>
      <c r="T1118" t="s">
        <v>369</v>
      </c>
      <c r="U1118" t="s">
        <v>421</v>
      </c>
      <c r="V1118" t="s">
        <v>422</v>
      </c>
      <c r="W1118" t="s">
        <v>372</v>
      </c>
      <c r="X1118" t="s">
        <v>373</v>
      </c>
      <c r="Y1118" t="s">
        <v>423</v>
      </c>
      <c r="Z1118" t="s">
        <v>375</v>
      </c>
      <c r="AA1118" t="s">
        <v>376</v>
      </c>
      <c r="AB1118" t="s">
        <v>58</v>
      </c>
      <c r="AC1118" t="s">
        <v>424</v>
      </c>
      <c r="AD1118">
        <v>90.802184774406001</v>
      </c>
      <c r="AE1118">
        <v>6068983.5699999901</v>
      </c>
      <c r="AF1118">
        <v>25656833.170000002</v>
      </c>
      <c r="AH1118">
        <v>29.507524458397</v>
      </c>
      <c r="AI1118">
        <v>80.880497948989998</v>
      </c>
      <c r="AJ1118">
        <v>6976112.1999999899</v>
      </c>
      <c r="AK1118">
        <v>476.48254430303098</v>
      </c>
      <c r="AL1118">
        <v>3111324.89</v>
      </c>
      <c r="AM1118">
        <v>10112391.779999999</v>
      </c>
      <c r="AN1118">
        <v>10112391.779999999</v>
      </c>
      <c r="AO1118">
        <v>4074979.50999999</v>
      </c>
      <c r="AR1118">
        <v>19921.73</v>
      </c>
      <c r="AS1118">
        <v>401131.35</v>
      </c>
      <c r="AU1118">
        <v>33613233.670000002</v>
      </c>
      <c r="AV1118">
        <v>471.63903826405101</v>
      </c>
    </row>
    <row r="1119" spans="1:48" x14ac:dyDescent="0.2">
      <c r="A1119" t="s">
        <v>420</v>
      </c>
      <c r="B1119" t="s">
        <v>49</v>
      </c>
      <c r="C1119">
        <v>6349193.04</v>
      </c>
      <c r="D1119">
        <v>0</v>
      </c>
      <c r="E1119">
        <v>192133.59</v>
      </c>
      <c r="F1119">
        <v>1605218.66</v>
      </c>
      <c r="G1119">
        <v>2819385.44</v>
      </c>
      <c r="H1119">
        <v>-4087648.87</v>
      </c>
      <c r="I1119">
        <v>7.3227652430000001</v>
      </c>
      <c r="J1119">
        <v>12757458.84</v>
      </c>
      <c r="K1119">
        <v>11.057794060000001</v>
      </c>
      <c r="L1119">
        <v>541786.82999999996</v>
      </c>
      <c r="M1119">
        <v>1528517.84</v>
      </c>
      <c r="N1119">
        <v>47823672.079999998</v>
      </c>
      <c r="O1119">
        <v>115370740</v>
      </c>
      <c r="P1119">
        <v>10.327980630000001</v>
      </c>
      <c r="Q1119">
        <v>711295.9</v>
      </c>
      <c r="R1119">
        <v>33537.32</v>
      </c>
      <c r="S1119" t="s">
        <v>102</v>
      </c>
      <c r="T1119" t="s">
        <v>369</v>
      </c>
      <c r="U1119" t="s">
        <v>421</v>
      </c>
      <c r="V1119" t="s">
        <v>422</v>
      </c>
      <c r="W1119" t="s">
        <v>372</v>
      </c>
      <c r="X1119" t="s">
        <v>373</v>
      </c>
      <c r="Y1119" t="s">
        <v>423</v>
      </c>
      <c r="Z1119" t="s">
        <v>375</v>
      </c>
      <c r="AA1119" t="s">
        <v>376</v>
      </c>
      <c r="AB1119" t="s">
        <v>58</v>
      </c>
      <c r="AC1119" t="s">
        <v>424</v>
      </c>
      <c r="AD1119">
        <v>133.061452</v>
      </c>
      <c r="AE1119">
        <v>8448328.4499999993</v>
      </c>
      <c r="AF1119">
        <v>106946616.40000001</v>
      </c>
      <c r="AH1119">
        <v>79.828624950000005</v>
      </c>
      <c r="AI1119">
        <v>92.698214800000002</v>
      </c>
      <c r="AJ1119">
        <v>9783483.2300000004</v>
      </c>
      <c r="AK1119">
        <v>160.98239040000001</v>
      </c>
      <c r="AL1119">
        <v>3262388.98</v>
      </c>
      <c r="AM1119">
        <v>11915467.68</v>
      </c>
      <c r="AN1119">
        <v>11915467.68</v>
      </c>
      <c r="AO1119">
        <v>5430171.71</v>
      </c>
      <c r="AR1119">
        <v>219323.81</v>
      </c>
      <c r="AS1119">
        <v>712945.98</v>
      </c>
      <c r="AT1119">
        <v>88.559825762434699</v>
      </c>
      <c r="AU1119">
        <v>51911320.950000003</v>
      </c>
      <c r="AV1119">
        <v>174.74209260000001</v>
      </c>
    </row>
    <row r="1120" spans="1:48" x14ac:dyDescent="0.2">
      <c r="A1120" t="s">
        <v>432</v>
      </c>
      <c r="B1120" t="s">
        <v>63</v>
      </c>
      <c r="N1120">
        <v>24063840.010000002</v>
      </c>
      <c r="S1120" t="s">
        <v>67</v>
      </c>
      <c r="U1120" t="s">
        <v>433</v>
      </c>
      <c r="V1120" t="s">
        <v>428</v>
      </c>
      <c r="W1120" t="s">
        <v>428</v>
      </c>
      <c r="X1120" t="s">
        <v>286</v>
      </c>
      <c r="Y1120" t="s">
        <v>434</v>
      </c>
      <c r="Z1120" t="s">
        <v>430</v>
      </c>
      <c r="AA1120" t="s">
        <v>289</v>
      </c>
      <c r="AB1120" t="s">
        <v>58</v>
      </c>
      <c r="AC1120" t="s">
        <v>435</v>
      </c>
      <c r="AU1120">
        <v>33281785.300000001</v>
      </c>
    </row>
    <row r="1121" spans="1:48" x14ac:dyDescent="0.2">
      <c r="A1121" t="s">
        <v>432</v>
      </c>
      <c r="B1121" t="s">
        <v>49</v>
      </c>
      <c r="C1121">
        <v>10381987.9</v>
      </c>
      <c r="D1121">
        <v>374198.22</v>
      </c>
      <c r="E1121">
        <v>0</v>
      </c>
      <c r="F1121">
        <v>4690338.54</v>
      </c>
      <c r="G1121">
        <v>2243905.88</v>
      </c>
      <c r="H1121">
        <v>-17228425.079999998</v>
      </c>
      <c r="I1121">
        <v>10.193507200000001</v>
      </c>
      <c r="J1121">
        <v>17927454.52</v>
      </c>
      <c r="K1121">
        <v>16.02821247</v>
      </c>
      <c r="L1121">
        <v>912564.29</v>
      </c>
      <c r="M1121">
        <v>1862555.32</v>
      </c>
      <c r="N1121">
        <v>29670743.07</v>
      </c>
      <c r="O1121">
        <v>111849369.09999999</v>
      </c>
      <c r="P1121">
        <v>15.339582330000001</v>
      </c>
      <c r="Q1121">
        <v>890785.15</v>
      </c>
      <c r="R1121">
        <v>45702.61</v>
      </c>
      <c r="S1121" t="s">
        <v>67</v>
      </c>
      <c r="U1121" t="s">
        <v>433</v>
      </c>
      <c r="V1121" t="s">
        <v>428</v>
      </c>
      <c r="W1121" t="s">
        <v>428</v>
      </c>
      <c r="X1121" t="s">
        <v>286</v>
      </c>
      <c r="Y1121" t="s">
        <v>434</v>
      </c>
      <c r="Z1121" t="s">
        <v>430</v>
      </c>
      <c r="AA1121" t="s">
        <v>289</v>
      </c>
      <c r="AB1121" t="s">
        <v>58</v>
      </c>
      <c r="AC1121" t="s">
        <v>435</v>
      </c>
      <c r="AD1121">
        <v>109.81879000000001</v>
      </c>
      <c r="AE1121">
        <v>11401373.49</v>
      </c>
      <c r="AF1121">
        <v>100185774.8</v>
      </c>
      <c r="AH1121">
        <v>70.505645790000003</v>
      </c>
      <c r="AI1121">
        <v>89.572051779999995</v>
      </c>
      <c r="AJ1121">
        <v>11845916.75</v>
      </c>
      <c r="AK1121">
        <v>106.6166083</v>
      </c>
      <c r="AL1121">
        <v>3823048.17</v>
      </c>
      <c r="AM1121">
        <v>17157226.050000001</v>
      </c>
      <c r="AN1121">
        <v>17157226.050000001</v>
      </c>
      <c r="AO1121">
        <v>8049848.4900000002</v>
      </c>
      <c r="AR1121">
        <v>679491.78</v>
      </c>
      <c r="AS1121">
        <v>831084.16</v>
      </c>
      <c r="AT1121">
        <v>80.078229274470701</v>
      </c>
      <c r="AU1121">
        <v>46899168.149999999</v>
      </c>
      <c r="AV1121">
        <v>168.52393040000001</v>
      </c>
    </row>
    <row r="1122" spans="1:48" x14ac:dyDescent="0.2">
      <c r="A1122" t="s">
        <v>436</v>
      </c>
      <c r="B1122" t="s">
        <v>102</v>
      </c>
      <c r="C1122">
        <v>7676581.6200000001</v>
      </c>
      <c r="D1122">
        <v>0</v>
      </c>
      <c r="E1122">
        <v>0</v>
      </c>
      <c r="F1122">
        <v>5114883.7699999996</v>
      </c>
      <c r="G1122">
        <v>1604219.29</v>
      </c>
      <c r="I1122">
        <v>1.13646522447107</v>
      </c>
      <c r="J1122">
        <v>20964376.699999999</v>
      </c>
      <c r="K1122">
        <v>13.877101302041799</v>
      </c>
      <c r="L1122">
        <v>1910825.43</v>
      </c>
      <c r="M1122">
        <v>1984657.88</v>
      </c>
      <c r="N1122">
        <v>13454312.17</v>
      </c>
      <c r="O1122">
        <v>151071727.75999999</v>
      </c>
      <c r="P1122">
        <v>12.194078927372701</v>
      </c>
      <c r="Q1122">
        <v>823406.24</v>
      </c>
      <c r="R1122">
        <v>55803.7</v>
      </c>
      <c r="S1122" t="s">
        <v>63</v>
      </c>
      <c r="U1122" t="s">
        <v>437</v>
      </c>
      <c r="V1122" t="s">
        <v>428</v>
      </c>
      <c r="W1122" t="s">
        <v>428</v>
      </c>
      <c r="X1122" t="s">
        <v>286</v>
      </c>
      <c r="Y1122" t="s">
        <v>434</v>
      </c>
      <c r="Z1122" t="s">
        <v>430</v>
      </c>
      <c r="AA1122" t="s">
        <v>289</v>
      </c>
      <c r="AB1122" t="s">
        <v>58</v>
      </c>
      <c r="AC1122" t="s">
        <v>438</v>
      </c>
      <c r="AD1122">
        <v>22.365132489791801</v>
      </c>
      <c r="AE1122">
        <v>1716877.6500000099</v>
      </c>
      <c r="AF1122">
        <v>149348608.19</v>
      </c>
      <c r="AH1122">
        <v>82.588749748207704</v>
      </c>
      <c r="AI1122">
        <v>98.859403016335804</v>
      </c>
      <c r="AJ1122">
        <v>3633567.3500000099</v>
      </c>
      <c r="AK1122">
        <v>32.431185264465697</v>
      </c>
      <c r="AL1122">
        <v>1864634.67</v>
      </c>
      <c r="AM1122">
        <v>18421805.720000099</v>
      </c>
      <c r="AN1122">
        <v>18421805.720000099</v>
      </c>
      <c r="AR1122">
        <v>792273.45</v>
      </c>
      <c r="AS1122">
        <v>1837351.33</v>
      </c>
      <c r="AT1122">
        <v>83.234111531501199</v>
      </c>
      <c r="AU1122">
        <v>19367577.219999999</v>
      </c>
      <c r="AV1122">
        <v>46.684919824159699</v>
      </c>
    </row>
    <row r="1123" spans="1:48" x14ac:dyDescent="0.2">
      <c r="A1123" t="s">
        <v>888</v>
      </c>
      <c r="B1123" t="s">
        <v>85</v>
      </c>
      <c r="C1123">
        <v>876666</v>
      </c>
      <c r="H1123">
        <v>-3413923</v>
      </c>
      <c r="I1123">
        <v>1.82216201605451</v>
      </c>
      <c r="N1123">
        <v>3048515</v>
      </c>
      <c r="O1123">
        <v>9544980</v>
      </c>
      <c r="P1123">
        <v>14.3673533103265</v>
      </c>
      <c r="S1123" t="s">
        <v>84</v>
      </c>
      <c r="U1123" t="s">
        <v>889</v>
      </c>
      <c r="V1123" t="s">
        <v>427</v>
      </c>
      <c r="W1123" t="s">
        <v>428</v>
      </c>
      <c r="X1123" t="s">
        <v>286</v>
      </c>
      <c r="Y1123" t="s">
        <v>429</v>
      </c>
      <c r="Z1123" t="s">
        <v>430</v>
      </c>
      <c r="AA1123" t="s">
        <v>289</v>
      </c>
      <c r="AB1123" t="s">
        <v>58</v>
      </c>
      <c r="AC1123" t="s">
        <v>890</v>
      </c>
      <c r="AD1123">
        <v>19.839368699139701</v>
      </c>
      <c r="AE1123">
        <v>173925</v>
      </c>
      <c r="AF1123">
        <v>9371054</v>
      </c>
      <c r="AH1123">
        <v>79.680847943107295</v>
      </c>
      <c r="AI1123">
        <v>98.177827507234198</v>
      </c>
      <c r="AK1123">
        <v>117</v>
      </c>
      <c r="AN1123">
        <v>1371361</v>
      </c>
      <c r="AT1123">
        <v>83.09499784306</v>
      </c>
      <c r="AU1123">
        <v>6462438</v>
      </c>
      <c r="AV1123">
        <v>248</v>
      </c>
    </row>
    <row r="1124" spans="1:48" x14ac:dyDescent="0.2">
      <c r="A1124" t="s">
        <v>439</v>
      </c>
      <c r="B1124" t="s">
        <v>127</v>
      </c>
      <c r="C1124">
        <v>2909276</v>
      </c>
      <c r="D1124">
        <v>432192</v>
      </c>
      <c r="E1124">
        <v>26400</v>
      </c>
      <c r="F1124">
        <v>985378</v>
      </c>
      <c r="G1124">
        <v>2881500</v>
      </c>
      <c r="H1124">
        <v>-2637722</v>
      </c>
      <c r="I1124">
        <v>11.3117180037395</v>
      </c>
      <c r="L1124">
        <v>470414</v>
      </c>
      <c r="M1124">
        <v>1023002</v>
      </c>
      <c r="N1124">
        <v>5362303</v>
      </c>
      <c r="O1124">
        <v>18669127</v>
      </c>
      <c r="P1124">
        <v>26.854774730494899</v>
      </c>
      <c r="Q1124">
        <v>442667</v>
      </c>
      <c r="R1124">
        <v>0</v>
      </c>
      <c r="T1124" t="s">
        <v>167</v>
      </c>
      <c r="U1124" t="s">
        <v>440</v>
      </c>
      <c r="V1124" t="s">
        <v>427</v>
      </c>
      <c r="W1124" t="s">
        <v>428</v>
      </c>
      <c r="X1124" t="s">
        <v>286</v>
      </c>
      <c r="Y1124" t="s">
        <v>429</v>
      </c>
      <c r="Z1124" t="s">
        <v>430</v>
      </c>
      <c r="AA1124" t="s">
        <v>289</v>
      </c>
      <c r="AB1124" t="s">
        <v>58</v>
      </c>
      <c r="AC1124" t="s">
        <v>441</v>
      </c>
      <c r="AD1124">
        <v>72.588472183457299</v>
      </c>
      <c r="AE1124">
        <v>2111799</v>
      </c>
      <c r="AF1124">
        <v>16557328</v>
      </c>
      <c r="AG1124">
        <v>13091095</v>
      </c>
      <c r="AH1124">
        <v>70.121623790978504</v>
      </c>
      <c r="AI1124">
        <v>88.6882819962605</v>
      </c>
      <c r="AK1124">
        <v>116.590616553589</v>
      </c>
      <c r="AL1124">
        <v>90905</v>
      </c>
      <c r="AM1124">
        <v>6352458</v>
      </c>
      <c r="AN1124">
        <v>5013552</v>
      </c>
      <c r="AO1124">
        <v>606204</v>
      </c>
      <c r="AP1124">
        <v>606204</v>
      </c>
      <c r="AQ1124">
        <v>951581</v>
      </c>
      <c r="AR1124">
        <v>0</v>
      </c>
      <c r="AS1124">
        <v>0</v>
      </c>
      <c r="AT1124">
        <v>82.449514862353794</v>
      </c>
      <c r="AU1124">
        <v>8000025</v>
      </c>
      <c r="AV1124">
        <v>173.94165290438201</v>
      </c>
    </row>
    <row r="1125" spans="1:48" x14ac:dyDescent="0.2">
      <c r="A1125" t="s">
        <v>442</v>
      </c>
      <c r="B1125" t="s">
        <v>95</v>
      </c>
      <c r="C1125">
        <v>29145306</v>
      </c>
      <c r="D1125">
        <v>3250579</v>
      </c>
      <c r="E1125">
        <v>9213262</v>
      </c>
      <c r="F1125">
        <v>5816299</v>
      </c>
      <c r="G1125">
        <v>9134155</v>
      </c>
      <c r="H1125">
        <v>-18851709</v>
      </c>
      <c r="I1125">
        <v>4.1412016798752802</v>
      </c>
      <c r="L1125">
        <v>238448</v>
      </c>
      <c r="M1125">
        <v>7688117</v>
      </c>
      <c r="N1125">
        <v>49649228</v>
      </c>
      <c r="O1125">
        <v>277294633</v>
      </c>
      <c r="P1125">
        <v>14.0689178070028</v>
      </c>
      <c r="Q1125">
        <v>1572193</v>
      </c>
      <c r="R1125">
        <v>3735640</v>
      </c>
      <c r="S1125" t="s">
        <v>86</v>
      </c>
      <c r="T1125" t="s">
        <v>167</v>
      </c>
      <c r="U1125" t="s">
        <v>443</v>
      </c>
      <c r="V1125" t="s">
        <v>428</v>
      </c>
      <c r="W1125" t="s">
        <v>428</v>
      </c>
      <c r="X1125" t="s">
        <v>286</v>
      </c>
      <c r="Y1125" t="s">
        <v>434</v>
      </c>
      <c r="Z1125" t="s">
        <v>430</v>
      </c>
      <c r="AA1125" t="s">
        <v>289</v>
      </c>
      <c r="AB1125" t="s">
        <v>58</v>
      </c>
      <c r="AC1125" t="s">
        <v>444</v>
      </c>
      <c r="AD1125">
        <v>39.4002725516075</v>
      </c>
      <c r="AE1125">
        <v>11483330</v>
      </c>
      <c r="AF1125">
        <v>265811304</v>
      </c>
      <c r="AG1125">
        <v>221271579</v>
      </c>
      <c r="AH1125">
        <v>79.796560288997696</v>
      </c>
      <c r="AI1125">
        <v>95.858798680752002</v>
      </c>
      <c r="AK1125">
        <v>67.242144374717796</v>
      </c>
      <c r="AL1125">
        <v>6266924</v>
      </c>
      <c r="AM1125">
        <v>58758574</v>
      </c>
      <c r="AN1125">
        <v>39012354</v>
      </c>
      <c r="AO1125">
        <v>5065187</v>
      </c>
      <c r="AP1125">
        <v>5065187</v>
      </c>
      <c r="AQ1125">
        <v>6709867</v>
      </c>
      <c r="AR1125">
        <v>6005428</v>
      </c>
      <c r="AS1125">
        <v>5837529</v>
      </c>
      <c r="AT1125">
        <v>85.077961369563994</v>
      </c>
      <c r="AU1125">
        <v>68500937</v>
      </c>
      <c r="AV1125">
        <v>92.773847270242499</v>
      </c>
    </row>
    <row r="1126" spans="1:48" x14ac:dyDescent="0.2">
      <c r="A1126" t="s">
        <v>442</v>
      </c>
      <c r="B1126" t="s">
        <v>114</v>
      </c>
      <c r="C1126">
        <v>31218804</v>
      </c>
      <c r="D1126">
        <v>3669419</v>
      </c>
      <c r="E1126">
        <v>9901325</v>
      </c>
      <c r="F1126">
        <v>8663951</v>
      </c>
      <c r="G1126">
        <v>8647457</v>
      </c>
      <c r="H1126">
        <v>-28419536</v>
      </c>
      <c r="I1126">
        <v>7.5429018632198197</v>
      </c>
      <c r="L1126">
        <v>23946</v>
      </c>
      <c r="M1126">
        <v>5045292</v>
      </c>
      <c r="N1126">
        <v>70639129</v>
      </c>
      <c r="O1126">
        <v>290700428</v>
      </c>
      <c r="P1126">
        <v>16.490989824067299</v>
      </c>
      <c r="Q1126">
        <v>2092546</v>
      </c>
      <c r="R1126">
        <v>3063065</v>
      </c>
      <c r="S1126" t="s">
        <v>86</v>
      </c>
      <c r="T1126" t="s">
        <v>167</v>
      </c>
      <c r="U1126" t="s">
        <v>443</v>
      </c>
      <c r="V1126" t="s">
        <v>428</v>
      </c>
      <c r="W1126" t="s">
        <v>428</v>
      </c>
      <c r="X1126" t="s">
        <v>286</v>
      </c>
      <c r="Y1126" t="s">
        <v>434</v>
      </c>
      <c r="Z1126" t="s">
        <v>430</v>
      </c>
      <c r="AA1126" t="s">
        <v>289</v>
      </c>
      <c r="AB1126" t="s">
        <v>58</v>
      </c>
      <c r="AC1126" t="s">
        <v>444</v>
      </c>
      <c r="AD1126">
        <v>70.237309539468598</v>
      </c>
      <c r="AE1126">
        <v>21927248</v>
      </c>
      <c r="AF1126">
        <v>268773179</v>
      </c>
      <c r="AG1126">
        <v>227053662</v>
      </c>
      <c r="AH1126">
        <v>78.105719885627394</v>
      </c>
      <c r="AI1126">
        <v>92.457097792783401</v>
      </c>
      <c r="AK1126">
        <v>94.615417113476198</v>
      </c>
      <c r="AL1126">
        <v>6280438</v>
      </c>
      <c r="AM1126">
        <v>59957538</v>
      </c>
      <c r="AN1126">
        <v>47939378</v>
      </c>
      <c r="AO1126">
        <v>12906137</v>
      </c>
      <c r="AP1126">
        <v>12906137</v>
      </c>
      <c r="AQ1126">
        <v>17073204</v>
      </c>
      <c r="AR1126">
        <v>7534222</v>
      </c>
      <c r="AS1126">
        <v>5035877</v>
      </c>
      <c r="AT1126">
        <v>84.531836979501506</v>
      </c>
      <c r="AU1126">
        <v>99058665</v>
      </c>
      <c r="AV1126">
        <v>132.68109389739399</v>
      </c>
    </row>
    <row r="1127" spans="1:48" x14ac:dyDescent="0.2">
      <c r="A1127" t="s">
        <v>925</v>
      </c>
      <c r="B1127" t="s">
        <v>127</v>
      </c>
      <c r="C1127">
        <v>18535009</v>
      </c>
      <c r="D1127">
        <v>5451334</v>
      </c>
      <c r="E1127">
        <v>12669896</v>
      </c>
      <c r="F1127">
        <v>9417151</v>
      </c>
      <c r="G1127">
        <v>9703856</v>
      </c>
      <c r="H1127">
        <v>-26094552</v>
      </c>
      <c r="I1127">
        <v>8.7918620567126293</v>
      </c>
      <c r="L1127">
        <v>46669</v>
      </c>
      <c r="M1127">
        <v>4095899</v>
      </c>
      <c r="N1127">
        <v>84343141</v>
      </c>
      <c r="O1127">
        <v>302386182</v>
      </c>
      <c r="P1127">
        <v>18.469976250435899</v>
      </c>
      <c r="Q1127">
        <v>1831794</v>
      </c>
      <c r="R1127">
        <v>3239331</v>
      </c>
      <c r="S1127" t="s">
        <v>114</v>
      </c>
      <c r="T1127" t="s">
        <v>167</v>
      </c>
      <c r="U1127" t="s">
        <v>443</v>
      </c>
      <c r="V1127" t="s">
        <v>428</v>
      </c>
      <c r="W1127" t="s">
        <v>428</v>
      </c>
      <c r="X1127" t="s">
        <v>286</v>
      </c>
      <c r="Y1127" t="s">
        <v>434</v>
      </c>
      <c r="Z1127" t="s">
        <v>430</v>
      </c>
      <c r="AA1127" t="s">
        <v>289</v>
      </c>
      <c r="AB1127" t="s">
        <v>58</v>
      </c>
      <c r="AC1127" t="s">
        <v>926</v>
      </c>
      <c r="AD1127">
        <v>143.433305049919</v>
      </c>
      <c r="AE1127">
        <v>26585376</v>
      </c>
      <c r="AF1127">
        <v>275800806</v>
      </c>
      <c r="AG1127">
        <v>232760091</v>
      </c>
      <c r="AH1127">
        <v>76.974446868078104</v>
      </c>
      <c r="AI1127">
        <v>91.208137943287397</v>
      </c>
      <c r="AK1127">
        <v>110.09224809879601</v>
      </c>
      <c r="AL1127">
        <v>11336467</v>
      </c>
      <c r="AM1127">
        <v>65310790</v>
      </c>
      <c r="AN1127">
        <v>55850656</v>
      </c>
      <c r="AO1127">
        <v>17760325</v>
      </c>
      <c r="AP1127">
        <v>17760325</v>
      </c>
      <c r="AQ1127">
        <v>14279937</v>
      </c>
      <c r="AR1127">
        <v>4886312</v>
      </c>
      <c r="AS1127">
        <v>2632081</v>
      </c>
      <c r="AT1127">
        <v>83.466364903253904</v>
      </c>
      <c r="AU1127">
        <v>110437693</v>
      </c>
      <c r="AV1127">
        <v>144.15320265597799</v>
      </c>
    </row>
    <row r="1128" spans="1:48" x14ac:dyDescent="0.2">
      <c r="A1128" t="s">
        <v>925</v>
      </c>
      <c r="B1128" t="s">
        <v>87</v>
      </c>
      <c r="C1128">
        <v>341920740</v>
      </c>
      <c r="D1128">
        <v>4679311</v>
      </c>
      <c r="E1128">
        <v>8313010</v>
      </c>
      <c r="F1128">
        <v>8205456</v>
      </c>
      <c r="G1128">
        <v>12476216</v>
      </c>
      <c r="H1128">
        <v>-27490881</v>
      </c>
      <c r="I1128">
        <v>5.3993966887698903</v>
      </c>
      <c r="M1128">
        <v>4460160</v>
      </c>
      <c r="N1128">
        <v>86079314</v>
      </c>
      <c r="O1128">
        <v>311530750</v>
      </c>
      <c r="P1128">
        <v>17.998438356406201</v>
      </c>
      <c r="Q1128">
        <v>580263</v>
      </c>
      <c r="R1128">
        <v>3237212</v>
      </c>
      <c r="S1128" t="s">
        <v>114</v>
      </c>
      <c r="T1128" t="s">
        <v>167</v>
      </c>
      <c r="U1128" t="s">
        <v>443</v>
      </c>
      <c r="V1128" t="s">
        <v>428</v>
      </c>
      <c r="W1128" t="s">
        <v>428</v>
      </c>
      <c r="X1128" t="s">
        <v>286</v>
      </c>
      <c r="Y1128" t="s">
        <v>434</v>
      </c>
      <c r="Z1128" t="s">
        <v>430</v>
      </c>
      <c r="AA1128" t="s">
        <v>289</v>
      </c>
      <c r="AB1128" t="s">
        <v>58</v>
      </c>
      <c r="AC1128" t="s">
        <v>926</v>
      </c>
      <c r="AD1128">
        <v>4.9194971325810801</v>
      </c>
      <c r="AE1128">
        <v>16820781</v>
      </c>
      <c r="AF1128">
        <v>294709968</v>
      </c>
      <c r="AG1128">
        <v>243574740</v>
      </c>
      <c r="AH1128">
        <v>78.186419799650594</v>
      </c>
      <c r="AI1128">
        <v>94.600602990234506</v>
      </c>
      <c r="AK1128">
        <v>105.149321043664</v>
      </c>
      <c r="AL1128">
        <v>13233394</v>
      </c>
      <c r="AM1128">
        <v>63864349</v>
      </c>
      <c r="AN1128">
        <v>56070670</v>
      </c>
      <c r="AO1128">
        <v>8060775</v>
      </c>
      <c r="AP1128">
        <v>8060775</v>
      </c>
      <c r="AQ1128">
        <v>4497041</v>
      </c>
      <c r="AR1128">
        <v>5434613</v>
      </c>
      <c r="AS1128">
        <v>3244714</v>
      </c>
      <c r="AT1128">
        <v>82.426183980558903</v>
      </c>
      <c r="AU1128">
        <v>113570195</v>
      </c>
      <c r="AV1128">
        <v>138.730530485484</v>
      </c>
    </row>
    <row r="1129" spans="1:48" x14ac:dyDescent="0.2">
      <c r="A1129" t="s">
        <v>445</v>
      </c>
      <c r="B1129" t="s">
        <v>49</v>
      </c>
      <c r="C1129">
        <v>8023213.5700000003</v>
      </c>
      <c r="D1129">
        <v>1248725.31</v>
      </c>
      <c r="E1129">
        <v>382005.46</v>
      </c>
      <c r="F1129">
        <v>2023517.17</v>
      </c>
      <c r="G1129">
        <v>3398602.21</v>
      </c>
      <c r="H1129">
        <v>-6108692.2599999998</v>
      </c>
      <c r="I1129">
        <v>1.1281052999999999E-2</v>
      </c>
      <c r="J1129">
        <v>12367345.01</v>
      </c>
      <c r="K1129">
        <v>12.034406519999999</v>
      </c>
      <c r="L1129">
        <v>2491974.9900000002</v>
      </c>
      <c r="M1129">
        <v>1634112.67</v>
      </c>
      <c r="N1129">
        <v>5790666.7000000002</v>
      </c>
      <c r="O1129">
        <v>102766555.09999999</v>
      </c>
      <c r="P1129">
        <v>16.41242244</v>
      </c>
      <c r="Q1129">
        <v>1065734.96</v>
      </c>
      <c r="R1129">
        <v>20193.28</v>
      </c>
      <c r="S1129" t="s">
        <v>63</v>
      </c>
      <c r="T1129" t="s">
        <v>103</v>
      </c>
      <c r="U1129" t="s">
        <v>446</v>
      </c>
      <c r="V1129" t="s">
        <v>447</v>
      </c>
      <c r="W1129" t="s">
        <v>203</v>
      </c>
      <c r="X1129" t="s">
        <v>122</v>
      </c>
      <c r="Y1129" t="s">
        <v>448</v>
      </c>
      <c r="Z1129" t="s">
        <v>205</v>
      </c>
      <c r="AA1129" t="s">
        <v>125</v>
      </c>
      <c r="AB1129" t="s">
        <v>58</v>
      </c>
      <c r="AC1129" t="s">
        <v>449</v>
      </c>
      <c r="AD1129">
        <v>0.14449509399999999</v>
      </c>
      <c r="AE1129">
        <v>11593.15</v>
      </c>
      <c r="AF1129">
        <v>102741198.8</v>
      </c>
      <c r="AH1129">
        <v>86.799015109999999</v>
      </c>
      <c r="AI1129">
        <v>99.975326289999998</v>
      </c>
      <c r="AJ1129">
        <v>932704.46</v>
      </c>
      <c r="AK1129">
        <v>20.29020526</v>
      </c>
      <c r="AL1129">
        <v>2995680.92</v>
      </c>
      <c r="AM1129">
        <v>16866481.149999999</v>
      </c>
      <c r="AN1129">
        <v>16866481.149999999</v>
      </c>
      <c r="AO1129">
        <v>-2128002.2799999998</v>
      </c>
      <c r="AR1129">
        <v>635828.85</v>
      </c>
      <c r="AS1129">
        <v>703975.7</v>
      </c>
      <c r="AT1129">
        <v>85.522853021786602</v>
      </c>
      <c r="AU1129">
        <v>11899358.960000001</v>
      </c>
      <c r="AV1129">
        <v>41.69475611</v>
      </c>
    </row>
    <row r="1130" spans="1:48" x14ac:dyDescent="0.2">
      <c r="A1130" t="s">
        <v>445</v>
      </c>
      <c r="B1130" t="s">
        <v>86</v>
      </c>
      <c r="C1130">
        <v>10919634</v>
      </c>
      <c r="H1130">
        <v>-14789683</v>
      </c>
      <c r="I1130">
        <v>0.34503765549694698</v>
      </c>
      <c r="N1130">
        <v>486276</v>
      </c>
      <c r="O1130">
        <v>106879349</v>
      </c>
      <c r="P1130">
        <v>16.4066034870777</v>
      </c>
      <c r="S1130" t="s">
        <v>63</v>
      </c>
      <c r="T1130" t="s">
        <v>103</v>
      </c>
      <c r="U1130" t="s">
        <v>446</v>
      </c>
      <c r="V1130" t="s">
        <v>447</v>
      </c>
      <c r="W1130" t="s">
        <v>203</v>
      </c>
      <c r="X1130" t="s">
        <v>122</v>
      </c>
      <c r="Y1130" t="s">
        <v>448</v>
      </c>
      <c r="Z1130" t="s">
        <v>205</v>
      </c>
      <c r="AA1130" t="s">
        <v>125</v>
      </c>
      <c r="AB1130" t="s">
        <v>58</v>
      </c>
      <c r="AC1130" t="s">
        <v>449</v>
      </c>
      <c r="AD1130">
        <v>3.3771644727286598</v>
      </c>
      <c r="AE1130">
        <v>368774</v>
      </c>
      <c r="AF1130">
        <v>106489027</v>
      </c>
      <c r="AH1130">
        <v>87.013888903833006</v>
      </c>
      <c r="AI1130">
        <v>99.634801293559505</v>
      </c>
      <c r="AK1130">
        <v>1.6439192369</v>
      </c>
      <c r="AM1130">
        <v>17535271</v>
      </c>
      <c r="AN1130">
        <v>17535271</v>
      </c>
      <c r="AO1130">
        <v>-1906997</v>
      </c>
      <c r="AP1130">
        <v>-1906997</v>
      </c>
      <c r="AQ1130">
        <v>7719524</v>
      </c>
      <c r="AT1130">
        <v>85.576745362419999</v>
      </c>
      <c r="AU1130">
        <v>15275959</v>
      </c>
      <c r="AV1130">
        <v>51.642365368</v>
      </c>
    </row>
    <row r="1131" spans="1:48" x14ac:dyDescent="0.2">
      <c r="A1131" t="s">
        <v>445</v>
      </c>
      <c r="B1131" t="s">
        <v>87</v>
      </c>
      <c r="C1131">
        <v>20864067</v>
      </c>
      <c r="D1131">
        <v>844458</v>
      </c>
      <c r="E1131">
        <v>15798463</v>
      </c>
      <c r="F1131">
        <v>8528514</v>
      </c>
      <c r="G1131">
        <v>9881735</v>
      </c>
      <c r="H1131">
        <v>5710826</v>
      </c>
      <c r="I1131">
        <v>4.1570018100791</v>
      </c>
      <c r="L1131">
        <v>3832325</v>
      </c>
      <c r="M1131">
        <v>1846852</v>
      </c>
      <c r="N1131">
        <v>17842446</v>
      </c>
      <c r="O1131">
        <v>137295105</v>
      </c>
      <c r="P1131">
        <v>26.900769696049998</v>
      </c>
      <c r="Q1131">
        <v>456302</v>
      </c>
      <c r="R1131">
        <v>0</v>
      </c>
      <c r="S1131" t="s">
        <v>63</v>
      </c>
      <c r="T1131" t="s">
        <v>103</v>
      </c>
      <c r="U1131" t="s">
        <v>446</v>
      </c>
      <c r="V1131" t="s">
        <v>447</v>
      </c>
      <c r="W1131" t="s">
        <v>203</v>
      </c>
      <c r="X1131" t="s">
        <v>122</v>
      </c>
      <c r="Y1131" t="s">
        <v>448</v>
      </c>
      <c r="Z1131" t="s">
        <v>205</v>
      </c>
      <c r="AA1131" t="s">
        <v>125</v>
      </c>
      <c r="AB1131" t="s">
        <v>58</v>
      </c>
      <c r="AC1131" t="s">
        <v>449</v>
      </c>
      <c r="AD1131">
        <v>27.354973505405301</v>
      </c>
      <c r="AE1131">
        <v>5707360</v>
      </c>
      <c r="AF1131">
        <v>131529896</v>
      </c>
      <c r="AG1131">
        <v>112929492</v>
      </c>
      <c r="AH1131">
        <v>82.253108732463602</v>
      </c>
      <c r="AI1131">
        <v>95.800863402959607</v>
      </c>
      <c r="AK1131">
        <v>48.835137526452499</v>
      </c>
      <c r="AL1131">
        <v>1966054</v>
      </c>
      <c r="AM1131">
        <v>48810207</v>
      </c>
      <c r="AN1131">
        <v>36933440</v>
      </c>
      <c r="AO1131">
        <v>3536923</v>
      </c>
      <c r="AP1131">
        <v>3536923</v>
      </c>
      <c r="AQ1131">
        <v>-2420065</v>
      </c>
      <c r="AR1131">
        <v>1830191</v>
      </c>
      <c r="AS1131">
        <v>3825313</v>
      </c>
      <c r="AT1131">
        <v>77.731802544445301</v>
      </c>
      <c r="AU1131">
        <v>12131620</v>
      </c>
      <c r="AV1131">
        <v>33.204490635345699</v>
      </c>
    </row>
    <row r="1132" spans="1:48" x14ac:dyDescent="0.2">
      <c r="A1132" t="s">
        <v>445</v>
      </c>
      <c r="B1132" t="s">
        <v>88</v>
      </c>
      <c r="C1132">
        <v>14874693</v>
      </c>
      <c r="D1132">
        <v>979438</v>
      </c>
      <c r="E1132">
        <v>9255872</v>
      </c>
      <c r="F1132">
        <v>12669905</v>
      </c>
      <c r="G1132">
        <v>6207842</v>
      </c>
      <c r="H1132">
        <v>6529790</v>
      </c>
      <c r="I1132">
        <v>-0.30677403811949572</v>
      </c>
      <c r="L1132">
        <v>4066506</v>
      </c>
      <c r="M1132">
        <v>2426905</v>
      </c>
      <c r="N1132">
        <v>13091451</v>
      </c>
      <c r="O1132">
        <v>148288950</v>
      </c>
      <c r="P1132">
        <v>30.43145763726832</v>
      </c>
      <c r="Q1132">
        <v>322632</v>
      </c>
      <c r="R1132">
        <v>200</v>
      </c>
      <c r="S1132" t="s">
        <v>63</v>
      </c>
      <c r="T1132" t="s">
        <v>103</v>
      </c>
      <c r="U1132" t="s">
        <v>446</v>
      </c>
      <c r="V1132" t="s">
        <v>447</v>
      </c>
      <c r="W1132" t="s">
        <v>203</v>
      </c>
      <c r="X1132" t="s">
        <v>122</v>
      </c>
      <c r="Y1132" t="s">
        <v>448</v>
      </c>
      <c r="Z1132" t="s">
        <v>205</v>
      </c>
      <c r="AA1132" t="s">
        <v>125</v>
      </c>
      <c r="AB1132" t="s">
        <v>89</v>
      </c>
      <c r="AC1132" t="s">
        <v>449</v>
      </c>
      <c r="AD1132">
        <v>-3.0582950518709859</v>
      </c>
      <c r="AE1132">
        <v>-454912</v>
      </c>
      <c r="AF1132">
        <v>148743862</v>
      </c>
      <c r="AG1132">
        <v>124534418</v>
      </c>
      <c r="AH1132">
        <v>83.980915638016185</v>
      </c>
      <c r="AI1132">
        <v>100.3067740381195</v>
      </c>
      <c r="AK1132">
        <v>31.6848191019808</v>
      </c>
      <c r="AL1132">
        <v>2062560</v>
      </c>
      <c r="AM1132">
        <v>52650738</v>
      </c>
      <c r="AN1132">
        <v>45126489</v>
      </c>
      <c r="AO1132">
        <v>-2254912</v>
      </c>
      <c r="AP1132">
        <v>-2254912</v>
      </c>
      <c r="AQ1132">
        <v>-7672424</v>
      </c>
      <c r="AR1132">
        <v>7602947</v>
      </c>
      <c r="AS1132">
        <v>7055931</v>
      </c>
      <c r="AU1132">
        <v>6561661</v>
      </c>
      <c r="AV1132">
        <v>15.8809777306979</v>
      </c>
    </row>
    <row r="1133" spans="1:48" x14ac:dyDescent="0.2">
      <c r="A1133" t="s">
        <v>450</v>
      </c>
      <c r="B1133" t="s">
        <v>84</v>
      </c>
      <c r="C1133">
        <v>4133383.21</v>
      </c>
      <c r="D1133">
        <v>0</v>
      </c>
      <c r="E1133">
        <v>0</v>
      </c>
      <c r="F1133">
        <v>94093.26</v>
      </c>
      <c r="G1133">
        <v>12533.8</v>
      </c>
      <c r="H1133">
        <v>555538.56000000203</v>
      </c>
      <c r="I1133">
        <v>6.2898634467838299</v>
      </c>
      <c r="J1133">
        <v>2380053.56</v>
      </c>
      <c r="K1133">
        <v>15.284490668487701</v>
      </c>
      <c r="L1133">
        <v>371199.27</v>
      </c>
      <c r="M1133">
        <v>535979.73</v>
      </c>
      <c r="N1133">
        <v>3249033.5300000198</v>
      </c>
      <c r="O1133">
        <v>15571690.359999999</v>
      </c>
      <c r="P1133">
        <v>18.224844601906099</v>
      </c>
      <c r="Q1133">
        <v>72801.63</v>
      </c>
      <c r="R1133">
        <v>31077.5</v>
      </c>
      <c r="S1133" t="s">
        <v>102</v>
      </c>
      <c r="T1133" t="s">
        <v>167</v>
      </c>
      <c r="U1133" t="s">
        <v>451</v>
      </c>
      <c r="V1133" t="s">
        <v>452</v>
      </c>
      <c r="W1133" t="s">
        <v>178</v>
      </c>
      <c r="X1133" t="s">
        <v>171</v>
      </c>
      <c r="Y1133" t="s">
        <v>453</v>
      </c>
      <c r="Z1133" t="s">
        <v>180</v>
      </c>
      <c r="AA1133" t="s">
        <v>174</v>
      </c>
      <c r="AB1133" t="s">
        <v>58</v>
      </c>
      <c r="AC1133" t="s">
        <v>454</v>
      </c>
      <c r="AD1133">
        <v>23.695796161130701</v>
      </c>
      <c r="AE1133">
        <v>979438.06000000099</v>
      </c>
      <c r="AF1133">
        <v>14571352.619999999</v>
      </c>
      <c r="AH1133">
        <v>75.924391037017799</v>
      </c>
      <c r="AI1133">
        <v>93.575920681227799</v>
      </c>
      <c r="AJ1133">
        <v>1383141.39</v>
      </c>
      <c r="AK1133">
        <v>80.270658551944805</v>
      </c>
      <c r="AL1133">
        <v>440509.98</v>
      </c>
      <c r="AM1133">
        <v>2837916.37</v>
      </c>
      <c r="AN1133">
        <v>2837916.37</v>
      </c>
      <c r="AO1133">
        <v>910375.97000000102</v>
      </c>
      <c r="AT1133">
        <v>80.779824373578805</v>
      </c>
      <c r="AU1133">
        <v>2693494.97</v>
      </c>
      <c r="AV1133">
        <v>66.545516705778496</v>
      </c>
    </row>
    <row r="1134" spans="1:48" x14ac:dyDescent="0.2">
      <c r="A1134" t="s">
        <v>450</v>
      </c>
      <c r="B1134" t="s">
        <v>76</v>
      </c>
      <c r="C1134">
        <v>1402780</v>
      </c>
      <c r="H1134">
        <v>-322351</v>
      </c>
      <c r="I1134">
        <v>3.5190255583256298</v>
      </c>
      <c r="N1134">
        <v>2829520</v>
      </c>
      <c r="O1134">
        <v>16101446</v>
      </c>
      <c r="P1134">
        <v>18.1084543586955</v>
      </c>
      <c r="S1134" t="s">
        <v>102</v>
      </c>
      <c r="T1134" t="s">
        <v>167</v>
      </c>
      <c r="U1134" t="s">
        <v>451</v>
      </c>
      <c r="V1134" t="s">
        <v>452</v>
      </c>
      <c r="W1134" t="s">
        <v>178</v>
      </c>
      <c r="X1134" t="s">
        <v>171</v>
      </c>
      <c r="Y1134" t="s">
        <v>453</v>
      </c>
      <c r="Z1134" t="s">
        <v>180</v>
      </c>
      <c r="AA1134" t="s">
        <v>174</v>
      </c>
      <c r="AB1134" t="s">
        <v>58</v>
      </c>
      <c r="AC1134" t="s">
        <v>454</v>
      </c>
      <c r="AD1134">
        <v>40.392221160837799</v>
      </c>
      <c r="AE1134">
        <v>566614</v>
      </c>
      <c r="AF1134">
        <v>15536418</v>
      </c>
      <c r="AH1134">
        <v>78.338554189480902</v>
      </c>
      <c r="AI1134">
        <v>96.490824488682605</v>
      </c>
      <c r="AK1134">
        <v>65.563838460062001</v>
      </c>
      <c r="AM1134">
        <v>2915723</v>
      </c>
      <c r="AN1134">
        <v>2915723</v>
      </c>
      <c r="AO1134">
        <v>245569</v>
      </c>
      <c r="AP1134">
        <v>245569</v>
      </c>
      <c r="AQ1134">
        <v>375219</v>
      </c>
      <c r="AT1134">
        <v>82.213454186786294</v>
      </c>
      <c r="AU1134">
        <v>3151871</v>
      </c>
      <c r="AV1134">
        <v>73.033150884586107</v>
      </c>
    </row>
    <row r="1135" spans="1:48" x14ac:dyDescent="0.2">
      <c r="A1135" t="s">
        <v>450</v>
      </c>
      <c r="B1135" t="s">
        <v>127</v>
      </c>
      <c r="C1135">
        <v>970099</v>
      </c>
      <c r="D1135">
        <v>320993</v>
      </c>
      <c r="E1135">
        <v>27163</v>
      </c>
      <c r="F1135">
        <v>442647</v>
      </c>
      <c r="G1135">
        <v>766923</v>
      </c>
      <c r="H1135">
        <v>91301</v>
      </c>
      <c r="I1135">
        <v>6.8323818108346499</v>
      </c>
      <c r="L1135">
        <v>704297</v>
      </c>
      <c r="M1135">
        <v>496160</v>
      </c>
      <c r="N1135">
        <v>4856801</v>
      </c>
      <c r="O1135">
        <v>19144056</v>
      </c>
      <c r="P1135">
        <v>24.254369084586902</v>
      </c>
      <c r="Q1135">
        <v>298388</v>
      </c>
      <c r="R1135">
        <v>528889</v>
      </c>
      <c r="S1135" t="s">
        <v>102</v>
      </c>
      <c r="T1135" t="s">
        <v>167</v>
      </c>
      <c r="U1135" t="s">
        <v>451</v>
      </c>
      <c r="V1135" t="s">
        <v>452</v>
      </c>
      <c r="W1135" t="s">
        <v>178</v>
      </c>
      <c r="X1135" t="s">
        <v>171</v>
      </c>
      <c r="Y1135" t="s">
        <v>453</v>
      </c>
      <c r="Z1135" t="s">
        <v>180</v>
      </c>
      <c r="AA1135" t="s">
        <v>174</v>
      </c>
      <c r="AB1135" t="s">
        <v>58</v>
      </c>
      <c r="AC1135" t="s">
        <v>454</v>
      </c>
      <c r="AD1135">
        <v>134.831084250164</v>
      </c>
      <c r="AE1135">
        <v>1307995</v>
      </c>
      <c r="AF1135">
        <v>17836061</v>
      </c>
      <c r="AG1135">
        <v>14295153</v>
      </c>
      <c r="AH1135">
        <v>74.671495946313598</v>
      </c>
      <c r="AI1135">
        <v>93.167618189165395</v>
      </c>
      <c r="AK1135">
        <v>98.028839439380704</v>
      </c>
      <c r="AL1135">
        <v>1002627</v>
      </c>
      <c r="AM1135">
        <v>5471117</v>
      </c>
      <c r="AN1135">
        <v>4643270</v>
      </c>
      <c r="AO1135">
        <v>598911</v>
      </c>
      <c r="AP1135">
        <v>598911</v>
      </c>
      <c r="AQ1135">
        <v>3906751</v>
      </c>
      <c r="AR1135">
        <v>621383</v>
      </c>
      <c r="AS1135">
        <v>261647</v>
      </c>
      <c r="AT1135">
        <v>87.207684797845999</v>
      </c>
      <c r="AU1135">
        <v>4765500</v>
      </c>
      <c r="AV1135">
        <v>96.186035694764698</v>
      </c>
    </row>
    <row r="1136" spans="1:48" x14ac:dyDescent="0.2">
      <c r="A1136" t="s">
        <v>455</v>
      </c>
      <c r="B1136" t="s">
        <v>63</v>
      </c>
      <c r="C1136">
        <v>4136964.18</v>
      </c>
      <c r="D1136">
        <v>0</v>
      </c>
      <c r="E1136">
        <v>0</v>
      </c>
      <c r="F1136">
        <v>657477.18999999994</v>
      </c>
      <c r="G1136">
        <v>1853583.04</v>
      </c>
      <c r="H1136">
        <v>2640127.04</v>
      </c>
      <c r="I1136">
        <v>4.3712277649819802</v>
      </c>
      <c r="J1136">
        <v>8739179.3300000001</v>
      </c>
      <c r="K1136">
        <v>43.159864597575897</v>
      </c>
      <c r="L1136">
        <v>147967.56</v>
      </c>
      <c r="M1136">
        <v>954150.47</v>
      </c>
      <c r="N1136">
        <v>12530929.32</v>
      </c>
      <c r="O1136">
        <v>20248393.760000002</v>
      </c>
      <c r="P1136">
        <v>40.526856980679298</v>
      </c>
      <c r="Q1136">
        <v>294509.67</v>
      </c>
      <c r="R1136">
        <v>41918.9</v>
      </c>
      <c r="S1136" t="s">
        <v>84</v>
      </c>
      <c r="T1136" t="s">
        <v>167</v>
      </c>
      <c r="U1136" t="s">
        <v>456</v>
      </c>
      <c r="V1136" t="s">
        <v>457</v>
      </c>
      <c r="W1136" t="s">
        <v>170</v>
      </c>
      <c r="X1136" t="s">
        <v>171</v>
      </c>
      <c r="Y1136" t="s">
        <v>458</v>
      </c>
      <c r="Z1136" t="s">
        <v>173</v>
      </c>
      <c r="AA1136" t="s">
        <v>174</v>
      </c>
      <c r="AB1136" t="s">
        <v>58</v>
      </c>
      <c r="AC1136" t="s">
        <v>459</v>
      </c>
      <c r="AD1136">
        <v>21.394998155386499</v>
      </c>
      <c r="AE1136">
        <v>885103.40999999898</v>
      </c>
      <c r="AF1136">
        <v>19964492.73</v>
      </c>
      <c r="AH1136">
        <v>52.561344451057302</v>
      </c>
      <c r="AI1136">
        <v>98.597908390339398</v>
      </c>
      <c r="AJ1136">
        <v>2119242.56</v>
      </c>
      <c r="AK1136">
        <v>225.957885141818</v>
      </c>
      <c r="AL1136">
        <v>1900032.44</v>
      </c>
      <c r="AM1136">
        <v>8206037.5800000001</v>
      </c>
      <c r="AN1136">
        <v>8206037.5800000001</v>
      </c>
      <c r="AO1136">
        <v>725219.96999999904</v>
      </c>
      <c r="AR1136">
        <v>1103213.1399999999</v>
      </c>
      <c r="AS1136">
        <v>518128.19</v>
      </c>
      <c r="AU1136">
        <v>9890802.2799999993</v>
      </c>
      <c r="AV1136">
        <v>178.351079035906</v>
      </c>
    </row>
    <row r="1137" spans="1:48" x14ac:dyDescent="0.2">
      <c r="A1137" t="s">
        <v>455</v>
      </c>
      <c r="B1137" t="s">
        <v>84</v>
      </c>
      <c r="N1137">
        <v>7565530.8100000303</v>
      </c>
      <c r="S1137" t="s">
        <v>84</v>
      </c>
      <c r="T1137" t="s">
        <v>167</v>
      </c>
      <c r="U1137" t="s">
        <v>456</v>
      </c>
      <c r="V1137" t="s">
        <v>457</v>
      </c>
      <c r="W1137" t="s">
        <v>170</v>
      </c>
      <c r="X1137" t="s">
        <v>171</v>
      </c>
      <c r="Y1137" t="s">
        <v>458</v>
      </c>
      <c r="Z1137" t="s">
        <v>173</v>
      </c>
      <c r="AA1137" t="s">
        <v>174</v>
      </c>
      <c r="AB1137" t="s">
        <v>58</v>
      </c>
      <c r="AC1137" t="s">
        <v>459</v>
      </c>
      <c r="AT1137">
        <v>83.231103954848905</v>
      </c>
      <c r="AU1137">
        <v>9032144.2200000007</v>
      </c>
    </row>
    <row r="1138" spans="1:48" x14ac:dyDescent="0.2">
      <c r="A1138" t="s">
        <v>460</v>
      </c>
      <c r="B1138" t="s">
        <v>88</v>
      </c>
      <c r="C1138">
        <v>5330827</v>
      </c>
      <c r="D1138">
        <v>383238</v>
      </c>
      <c r="E1138">
        <v>0</v>
      </c>
      <c r="F1138">
        <v>1548361</v>
      </c>
      <c r="G1138">
        <v>2348656</v>
      </c>
      <c r="H1138">
        <v>-2630409</v>
      </c>
      <c r="I1138">
        <v>-4.0562048482840556</v>
      </c>
      <c r="L1138">
        <v>180625</v>
      </c>
      <c r="M1138">
        <v>760700</v>
      </c>
      <c r="N1138">
        <v>2449705</v>
      </c>
      <c r="O1138">
        <v>25897410</v>
      </c>
      <c r="P1138">
        <v>23.664204258263659</v>
      </c>
      <c r="Q1138">
        <v>275000</v>
      </c>
      <c r="R1138">
        <v>0</v>
      </c>
      <c r="S1138" t="s">
        <v>62</v>
      </c>
      <c r="T1138" t="s">
        <v>51</v>
      </c>
      <c r="U1138" t="s">
        <v>461</v>
      </c>
      <c r="V1138" t="s">
        <v>462</v>
      </c>
      <c r="W1138" t="s">
        <v>462</v>
      </c>
      <c r="X1138" t="s">
        <v>71</v>
      </c>
      <c r="Y1138" t="s">
        <v>463</v>
      </c>
      <c r="Z1138" t="s">
        <v>464</v>
      </c>
      <c r="AA1138" t="s">
        <v>74</v>
      </c>
      <c r="AB1138" t="s">
        <v>89</v>
      </c>
      <c r="AC1138" t="s">
        <v>465</v>
      </c>
      <c r="AD1138">
        <v>-19.70523522898042</v>
      </c>
      <c r="AE1138">
        <v>-1050452</v>
      </c>
      <c r="AF1138">
        <v>26947862</v>
      </c>
      <c r="AG1138">
        <v>21729871</v>
      </c>
      <c r="AH1138">
        <v>83.907506580773912</v>
      </c>
      <c r="AI1138">
        <v>104.0562048482841</v>
      </c>
      <c r="AK1138">
        <v>32.725928312977103</v>
      </c>
      <c r="AL1138">
        <v>2368800</v>
      </c>
      <c r="AM1138">
        <v>9670052</v>
      </c>
      <c r="AN1138">
        <v>6128416</v>
      </c>
      <c r="AO1138">
        <v>-1622452</v>
      </c>
      <c r="AP1138">
        <v>-1622452</v>
      </c>
      <c r="AQ1138">
        <v>-2703893</v>
      </c>
      <c r="AR1138">
        <v>294036</v>
      </c>
      <c r="AS1138">
        <v>1510636</v>
      </c>
      <c r="AU1138">
        <v>5080114</v>
      </c>
      <c r="AV1138">
        <v>67.865904909265197</v>
      </c>
    </row>
    <row r="1139" spans="1:48" x14ac:dyDescent="0.2">
      <c r="A1139" t="s">
        <v>466</v>
      </c>
      <c r="B1139" t="s">
        <v>63</v>
      </c>
      <c r="C1139">
        <v>521598.05</v>
      </c>
      <c r="D1139">
        <v>0</v>
      </c>
      <c r="E1139">
        <v>0</v>
      </c>
      <c r="F1139">
        <v>216603.49</v>
      </c>
      <c r="G1139">
        <v>21500</v>
      </c>
      <c r="I1139">
        <v>10.577140346755799</v>
      </c>
      <c r="J1139">
        <v>2139565.5499999998</v>
      </c>
      <c r="K1139">
        <v>65.9155458597034</v>
      </c>
      <c r="N1139">
        <v>1106523.8500000001</v>
      </c>
      <c r="O1139">
        <v>3245919.49</v>
      </c>
      <c r="P1139">
        <v>13.8741423312382</v>
      </c>
      <c r="T1139" t="s">
        <v>51</v>
      </c>
      <c r="U1139" t="s">
        <v>467</v>
      </c>
      <c r="V1139" t="s">
        <v>462</v>
      </c>
      <c r="W1139" t="s">
        <v>462</v>
      </c>
      <c r="X1139" t="s">
        <v>71</v>
      </c>
      <c r="Y1139" t="s">
        <v>463</v>
      </c>
      <c r="Z1139" t="s">
        <v>464</v>
      </c>
      <c r="AA1139" t="s">
        <v>74</v>
      </c>
      <c r="AB1139" t="s">
        <v>58</v>
      </c>
      <c r="AC1139" t="s">
        <v>468</v>
      </c>
      <c r="AD1139">
        <v>65.821845001146102</v>
      </c>
      <c r="AE1139">
        <v>343325.46</v>
      </c>
      <c r="AF1139">
        <v>2900436.07</v>
      </c>
      <c r="AH1139">
        <v>23.226043416129201</v>
      </c>
      <c r="AI1139">
        <v>89.356377412799006</v>
      </c>
      <c r="AJ1139">
        <v>336549.61</v>
      </c>
      <c r="AK1139">
        <v>137.34092956580901</v>
      </c>
      <c r="AM1139">
        <v>450343.49</v>
      </c>
      <c r="AN1139">
        <v>450343.49</v>
      </c>
      <c r="AO1139">
        <v>61960.940000000301</v>
      </c>
      <c r="AS1139">
        <v>9000</v>
      </c>
      <c r="AU1139">
        <v>1282040.02</v>
      </c>
      <c r="AV1139">
        <v>159.12586799405</v>
      </c>
    </row>
    <row r="1140" spans="1:48" x14ac:dyDescent="0.2">
      <c r="A1140" t="s">
        <v>466</v>
      </c>
      <c r="B1140" t="s">
        <v>49</v>
      </c>
      <c r="C1140">
        <v>3497238.72</v>
      </c>
      <c r="D1140">
        <v>0</v>
      </c>
      <c r="E1140">
        <v>0</v>
      </c>
      <c r="F1140">
        <v>284611.43</v>
      </c>
      <c r="G1140">
        <v>42676.1</v>
      </c>
      <c r="H1140">
        <v>-1358467.47</v>
      </c>
      <c r="I1140">
        <v>8.9040950900000002</v>
      </c>
      <c r="J1140">
        <v>2496040.0499999998</v>
      </c>
      <c r="K1140">
        <v>66.791564620000003</v>
      </c>
      <c r="N1140">
        <v>2430449.19</v>
      </c>
      <c r="O1140">
        <v>3737058.81</v>
      </c>
      <c r="P1140">
        <v>11.08076782</v>
      </c>
      <c r="T1140" t="s">
        <v>51</v>
      </c>
      <c r="U1140" t="s">
        <v>467</v>
      </c>
      <c r="V1140" t="s">
        <v>462</v>
      </c>
      <c r="W1140" t="s">
        <v>462</v>
      </c>
      <c r="X1140" t="s">
        <v>71</v>
      </c>
      <c r="Y1140" t="s">
        <v>463</v>
      </c>
      <c r="Z1140" t="s">
        <v>464</v>
      </c>
      <c r="AA1140" t="s">
        <v>74</v>
      </c>
      <c r="AB1140" t="s">
        <v>58</v>
      </c>
      <c r="AC1140" t="s">
        <v>468</v>
      </c>
      <c r="AD1140">
        <v>9.5146856320000008</v>
      </c>
      <c r="AE1140">
        <v>332751.27</v>
      </c>
      <c r="AF1140">
        <v>3400330.77</v>
      </c>
      <c r="AH1140">
        <v>24.155841150000001</v>
      </c>
      <c r="AI1140">
        <v>90.989490480000001</v>
      </c>
      <c r="AJ1140">
        <v>237270.95</v>
      </c>
      <c r="AK1140">
        <v>257.3166458</v>
      </c>
      <c r="AM1140">
        <v>414094.81</v>
      </c>
      <c r="AN1140">
        <v>414094.81</v>
      </c>
      <c r="AO1140">
        <v>64827.45</v>
      </c>
      <c r="AS1140">
        <v>16107.28</v>
      </c>
      <c r="AU1140">
        <v>3788916.66</v>
      </c>
      <c r="AV1140">
        <v>401.14038599999998</v>
      </c>
    </row>
    <row r="1141" spans="1:48" x14ac:dyDescent="0.2">
      <c r="A1141" t="s">
        <v>466</v>
      </c>
      <c r="B1141" t="s">
        <v>76</v>
      </c>
      <c r="C1141">
        <v>580418</v>
      </c>
      <c r="H1141">
        <v>7204</v>
      </c>
      <c r="I1141">
        <v>4.6636475292309898</v>
      </c>
      <c r="N1141">
        <v>2199790</v>
      </c>
      <c r="O1141">
        <v>4620525</v>
      </c>
      <c r="P1141">
        <v>20.097348245058701</v>
      </c>
      <c r="T1141" t="s">
        <v>51</v>
      </c>
      <c r="U1141" t="s">
        <v>467</v>
      </c>
      <c r="V1141" t="s">
        <v>462</v>
      </c>
      <c r="W1141" t="s">
        <v>462</v>
      </c>
      <c r="X1141" t="s">
        <v>71</v>
      </c>
      <c r="Y1141" t="s">
        <v>463</v>
      </c>
      <c r="Z1141" t="s">
        <v>464</v>
      </c>
      <c r="AA1141" t="s">
        <v>74</v>
      </c>
      <c r="AB1141" t="s">
        <v>58</v>
      </c>
      <c r="AC1141" t="s">
        <v>468</v>
      </c>
      <c r="AD1141">
        <v>37.1258300052721</v>
      </c>
      <c r="AE1141">
        <v>215485</v>
      </c>
      <c r="AF1141">
        <v>4405039</v>
      </c>
      <c r="AH1141">
        <v>24.2217713355084</v>
      </c>
      <c r="AI1141">
        <v>95.336330828206798</v>
      </c>
      <c r="AK1141">
        <v>179.77693273544199</v>
      </c>
      <c r="AM1141">
        <v>928603</v>
      </c>
      <c r="AN1141">
        <v>928603</v>
      </c>
      <c r="AU1141">
        <v>2192586</v>
      </c>
      <c r="AV1141">
        <v>179.188188799237</v>
      </c>
    </row>
    <row r="1142" spans="1:48" x14ac:dyDescent="0.2">
      <c r="A1142" t="s">
        <v>466</v>
      </c>
      <c r="B1142" t="s">
        <v>86</v>
      </c>
      <c r="C1142">
        <v>956374</v>
      </c>
      <c r="H1142">
        <v>-122255</v>
      </c>
      <c r="I1142">
        <v>25.939493244324801</v>
      </c>
      <c r="N1142">
        <v>2831575</v>
      </c>
      <c r="O1142">
        <v>6122556</v>
      </c>
      <c r="P1142">
        <v>39.565126068262998</v>
      </c>
      <c r="T1142" t="s">
        <v>51</v>
      </c>
      <c r="U1142" t="s">
        <v>467</v>
      </c>
      <c r="V1142" t="s">
        <v>462</v>
      </c>
      <c r="W1142" t="s">
        <v>462</v>
      </c>
      <c r="X1142" t="s">
        <v>71</v>
      </c>
      <c r="Y1142" t="s">
        <v>463</v>
      </c>
      <c r="Z1142" t="s">
        <v>464</v>
      </c>
      <c r="AA1142" t="s">
        <v>74</v>
      </c>
      <c r="AB1142" t="s">
        <v>58</v>
      </c>
      <c r="AC1142" t="s">
        <v>468</v>
      </c>
      <c r="AD1142">
        <v>166.060557898897</v>
      </c>
      <c r="AE1142">
        <v>1588160</v>
      </c>
      <c r="AF1142">
        <v>4534397</v>
      </c>
      <c r="AH1142">
        <v>19.208235906702999</v>
      </c>
      <c r="AI1142">
        <v>74.060523088723102</v>
      </c>
      <c r="AK1142">
        <v>224.80762050999999</v>
      </c>
      <c r="AM1142">
        <v>2422397</v>
      </c>
      <c r="AN1142">
        <v>2422397</v>
      </c>
      <c r="AO1142">
        <v>1023762</v>
      </c>
      <c r="AP1142">
        <v>1023762</v>
      </c>
      <c r="AQ1142">
        <v>969813</v>
      </c>
      <c r="AU1142">
        <v>2953830</v>
      </c>
      <c r="AV1142">
        <v>234.51382841</v>
      </c>
    </row>
    <row r="1143" spans="1:48" x14ac:dyDescent="0.2">
      <c r="A1143" t="s">
        <v>466</v>
      </c>
      <c r="B1143" t="s">
        <v>88</v>
      </c>
      <c r="C1143">
        <v>397267</v>
      </c>
      <c r="F1143">
        <v>285313</v>
      </c>
      <c r="G1143">
        <v>2317500</v>
      </c>
      <c r="H1143">
        <v>-84052</v>
      </c>
      <c r="I1143">
        <v>-12.75002797920663</v>
      </c>
      <c r="N1143">
        <v>1866059</v>
      </c>
      <c r="O1143">
        <v>6478025</v>
      </c>
      <c r="P1143">
        <v>39.623388301218348</v>
      </c>
      <c r="T1143" t="s">
        <v>51</v>
      </c>
      <c r="U1143" t="s">
        <v>467</v>
      </c>
      <c r="V1143" t="s">
        <v>462</v>
      </c>
      <c r="W1143" t="s">
        <v>462</v>
      </c>
      <c r="X1143" t="s">
        <v>71</v>
      </c>
      <c r="Y1143" t="s">
        <v>463</v>
      </c>
      <c r="Z1143" t="s">
        <v>464</v>
      </c>
      <c r="AA1143" t="s">
        <v>74</v>
      </c>
      <c r="AB1143" t="s">
        <v>89</v>
      </c>
      <c r="AC1143" t="s">
        <v>468</v>
      </c>
      <c r="AD1143">
        <v>-207.9080316260852</v>
      </c>
      <c r="AE1143">
        <v>-825950</v>
      </c>
      <c r="AF1143">
        <v>7303975</v>
      </c>
      <c r="AG1143">
        <v>1337475</v>
      </c>
      <c r="AH1143">
        <v>20.646338969053069</v>
      </c>
      <c r="AI1143">
        <v>112.75002797920661</v>
      </c>
      <c r="AK1143">
        <v>91.974745258574998</v>
      </c>
      <c r="AM1143">
        <v>2602813</v>
      </c>
      <c r="AN1143">
        <v>2566813</v>
      </c>
      <c r="AO1143">
        <v>-1177513</v>
      </c>
      <c r="AP1143">
        <v>-1177513</v>
      </c>
      <c r="AQ1143">
        <v>-1187217</v>
      </c>
      <c r="AU1143">
        <v>1950111</v>
      </c>
      <c r="AV1143">
        <v>96.117519569823301</v>
      </c>
    </row>
    <row r="1144" spans="1:48" x14ac:dyDescent="0.2">
      <c r="A1144" t="s">
        <v>469</v>
      </c>
      <c r="B1144" t="s">
        <v>49</v>
      </c>
      <c r="C1144">
        <v>25691545.43</v>
      </c>
      <c r="D1144">
        <v>4099422.25</v>
      </c>
      <c r="E1144">
        <v>12895788.74</v>
      </c>
      <c r="F1144">
        <v>28112153.059999999</v>
      </c>
      <c r="G1144">
        <v>13299796.189999999</v>
      </c>
      <c r="H1144">
        <v>-60089313.75</v>
      </c>
      <c r="I1144">
        <v>3.8195422259999998</v>
      </c>
      <c r="J1144">
        <v>57795085.770000003</v>
      </c>
      <c r="K1144">
        <v>13.41875063</v>
      </c>
      <c r="L1144">
        <v>3466728.57</v>
      </c>
      <c r="N1144">
        <v>42216089.200000003</v>
      </c>
      <c r="O1144">
        <v>430703925.89999998</v>
      </c>
      <c r="P1144">
        <v>24.266336209999999</v>
      </c>
      <c r="Q1144">
        <v>1279200.29</v>
      </c>
      <c r="R1144">
        <v>217065.24</v>
      </c>
      <c r="S1144" t="s">
        <v>67</v>
      </c>
      <c r="T1144" t="s">
        <v>51</v>
      </c>
      <c r="U1144" t="s">
        <v>470</v>
      </c>
      <c r="V1144" t="s">
        <v>462</v>
      </c>
      <c r="W1144" t="s">
        <v>462</v>
      </c>
      <c r="X1144" t="s">
        <v>71</v>
      </c>
      <c r="Y1144" t="s">
        <v>463</v>
      </c>
      <c r="Z1144" t="s">
        <v>464</v>
      </c>
      <c r="AA1144" t="s">
        <v>74</v>
      </c>
      <c r="AB1144" t="s">
        <v>58</v>
      </c>
      <c r="AC1144" t="s">
        <v>471</v>
      </c>
      <c r="AD1144">
        <v>64.032420180000003</v>
      </c>
      <c r="AE1144">
        <v>16450918.32</v>
      </c>
      <c r="AF1144">
        <v>414254582.30000001</v>
      </c>
      <c r="AH1144">
        <v>76.652708630000006</v>
      </c>
      <c r="AI1144">
        <v>96.180823369999999</v>
      </c>
      <c r="AJ1144">
        <v>18431580.210000001</v>
      </c>
      <c r="AK1144">
        <v>36.687082680000003</v>
      </c>
      <c r="AL1144">
        <v>9548354.9199999999</v>
      </c>
      <c r="AM1144">
        <v>104516062.7</v>
      </c>
      <c r="AN1144">
        <v>104516062.7</v>
      </c>
      <c r="AO1144">
        <v>7947581.7300000004</v>
      </c>
      <c r="AR1144">
        <v>6441735.7300000004</v>
      </c>
      <c r="AS1144">
        <v>1704824.05</v>
      </c>
      <c r="AT1144">
        <v>79.116089992785206</v>
      </c>
      <c r="AU1144">
        <v>102305403</v>
      </c>
      <c r="AV1144">
        <v>88.906548380000004</v>
      </c>
    </row>
    <row r="1145" spans="1:48" x14ac:dyDescent="0.2">
      <c r="A1145" t="s">
        <v>469</v>
      </c>
      <c r="B1145" t="s">
        <v>76</v>
      </c>
      <c r="C1145">
        <v>47770606</v>
      </c>
      <c r="H1145">
        <v>-42002753</v>
      </c>
      <c r="I1145">
        <v>2.7774109544526899</v>
      </c>
      <c r="N1145">
        <v>48952235</v>
      </c>
      <c r="O1145">
        <v>433443599</v>
      </c>
      <c r="P1145">
        <v>24.360850464422199</v>
      </c>
      <c r="S1145" t="s">
        <v>67</v>
      </c>
      <c r="T1145" t="s">
        <v>51</v>
      </c>
      <c r="U1145" t="s">
        <v>470</v>
      </c>
      <c r="V1145" t="s">
        <v>462</v>
      </c>
      <c r="W1145" t="s">
        <v>462</v>
      </c>
      <c r="X1145" t="s">
        <v>71</v>
      </c>
      <c r="Y1145" t="s">
        <v>463</v>
      </c>
      <c r="Z1145" t="s">
        <v>464</v>
      </c>
      <c r="AA1145" t="s">
        <v>74</v>
      </c>
      <c r="AB1145" t="s">
        <v>58</v>
      </c>
      <c r="AC1145" t="s">
        <v>471</v>
      </c>
      <c r="AD1145">
        <v>25.200664190862501</v>
      </c>
      <c r="AE1145">
        <v>12038510</v>
      </c>
      <c r="AF1145">
        <v>421404868</v>
      </c>
      <c r="AH1145">
        <v>79.268820393861702</v>
      </c>
      <c r="AI1145">
        <v>97.222538058521394</v>
      </c>
      <c r="AK1145">
        <v>41.819176611884799</v>
      </c>
      <c r="AM1145">
        <v>105590547</v>
      </c>
      <c r="AN1145">
        <v>105590547</v>
      </c>
      <c r="AO1145">
        <v>8308981</v>
      </c>
      <c r="AP1145">
        <v>7882519</v>
      </c>
      <c r="AT1145">
        <v>78.175944059965403</v>
      </c>
      <c r="AU1145">
        <v>90954988</v>
      </c>
      <c r="AV1145">
        <v>77.701512646028604</v>
      </c>
    </row>
    <row r="1146" spans="1:48" x14ac:dyDescent="0.2">
      <c r="A1146" t="s">
        <v>469</v>
      </c>
      <c r="B1146" t="s">
        <v>88</v>
      </c>
      <c r="C1146">
        <v>48668081</v>
      </c>
      <c r="D1146">
        <v>9924910</v>
      </c>
      <c r="E1146">
        <v>48139913</v>
      </c>
      <c r="F1146">
        <v>25644746</v>
      </c>
      <c r="G1146">
        <v>27354323</v>
      </c>
      <c r="H1146">
        <v>-31469667</v>
      </c>
      <c r="I1146">
        <v>-1.4716302568427739</v>
      </c>
      <c r="L1146">
        <v>35495</v>
      </c>
      <c r="M1146">
        <v>8958837</v>
      </c>
      <c r="N1146">
        <v>97262756</v>
      </c>
      <c r="O1146">
        <v>545464050</v>
      </c>
      <c r="P1146">
        <v>30.814912733478959</v>
      </c>
      <c r="Q1146">
        <v>802625</v>
      </c>
      <c r="R1146">
        <v>2680616</v>
      </c>
      <c r="S1146" t="s">
        <v>67</v>
      </c>
      <c r="T1146" t="s">
        <v>51</v>
      </c>
      <c r="U1146" t="s">
        <v>470</v>
      </c>
      <c r="V1146" t="s">
        <v>462</v>
      </c>
      <c r="W1146" t="s">
        <v>462</v>
      </c>
      <c r="X1146" t="s">
        <v>71</v>
      </c>
      <c r="Y1146" t="s">
        <v>463</v>
      </c>
      <c r="Z1146" t="s">
        <v>464</v>
      </c>
      <c r="AA1146" t="s">
        <v>74</v>
      </c>
      <c r="AB1146" t="s">
        <v>89</v>
      </c>
      <c r="AC1146" t="s">
        <v>471</v>
      </c>
      <c r="AD1146">
        <v>-16.493796005640739</v>
      </c>
      <c r="AE1146">
        <v>-8027214</v>
      </c>
      <c r="AF1146">
        <v>553491264</v>
      </c>
      <c r="AG1146">
        <v>423208861</v>
      </c>
      <c r="AH1146">
        <v>77.586939230917238</v>
      </c>
      <c r="AI1146">
        <v>101.4716302568428</v>
      </c>
      <c r="AK1146">
        <v>63.261327571739201</v>
      </c>
      <c r="AL1146">
        <v>42808145</v>
      </c>
      <c r="AM1146">
        <v>181049021</v>
      </c>
      <c r="AN1146">
        <v>168084271</v>
      </c>
      <c r="AO1146">
        <v>-19527214</v>
      </c>
      <c r="AP1146">
        <v>-19527214</v>
      </c>
      <c r="AQ1146">
        <v>-22750164</v>
      </c>
      <c r="AR1146">
        <v>10538824</v>
      </c>
      <c r="AS1146">
        <v>4160587</v>
      </c>
      <c r="AU1146">
        <v>128732423</v>
      </c>
      <c r="AV1146">
        <v>83.729726726093403</v>
      </c>
    </row>
    <row r="1147" spans="1:48" x14ac:dyDescent="0.2">
      <c r="A1147" t="s">
        <v>472</v>
      </c>
      <c r="B1147" t="s">
        <v>49</v>
      </c>
      <c r="C1147">
        <v>3322373.06</v>
      </c>
      <c r="D1147">
        <v>0</v>
      </c>
      <c r="E1147">
        <v>0</v>
      </c>
      <c r="F1147">
        <v>6556291.3600000003</v>
      </c>
      <c r="G1147">
        <v>957177.21</v>
      </c>
      <c r="H1147">
        <v>-4172548.41</v>
      </c>
      <c r="I1147">
        <v>4.2136478070000001</v>
      </c>
      <c r="J1147">
        <v>12913150.09</v>
      </c>
      <c r="K1147">
        <v>14.31263195</v>
      </c>
      <c r="L1147">
        <v>719737.58</v>
      </c>
      <c r="M1147">
        <v>1380488.3</v>
      </c>
      <c r="N1147">
        <v>15189185.529999999</v>
      </c>
      <c r="O1147">
        <v>90222050.930000007</v>
      </c>
      <c r="P1147">
        <v>23.07775174</v>
      </c>
      <c r="Q1147">
        <v>5188214.4400000004</v>
      </c>
      <c r="R1147">
        <v>132.69999999999999</v>
      </c>
      <c r="S1147" t="s">
        <v>67</v>
      </c>
      <c r="T1147" t="s">
        <v>51</v>
      </c>
      <c r="U1147" t="s">
        <v>473</v>
      </c>
      <c r="V1147" t="s">
        <v>474</v>
      </c>
      <c r="W1147" t="s">
        <v>462</v>
      </c>
      <c r="X1147" t="s">
        <v>71</v>
      </c>
      <c r="Y1147" t="s">
        <v>475</v>
      </c>
      <c r="Z1147" t="s">
        <v>464</v>
      </c>
      <c r="AA1147" t="s">
        <v>74</v>
      </c>
      <c r="AB1147" t="s">
        <v>58</v>
      </c>
      <c r="AC1147" t="s">
        <v>476</v>
      </c>
      <c r="AD1147">
        <v>114.4254243</v>
      </c>
      <c r="AE1147">
        <v>3801639.47</v>
      </c>
      <c r="AF1147">
        <v>86792013.469999999</v>
      </c>
      <c r="AH1147">
        <v>73.847826580000003</v>
      </c>
      <c r="AI1147">
        <v>96.198227119999999</v>
      </c>
      <c r="AJ1147">
        <v>6219002.2999999998</v>
      </c>
      <c r="AK1147">
        <v>63.002418910000003</v>
      </c>
      <c r="AL1147">
        <v>1769632.61</v>
      </c>
      <c r="AM1147">
        <v>20821220.93</v>
      </c>
      <c r="AN1147">
        <v>20821220.93</v>
      </c>
      <c r="AO1147">
        <v>836464.69</v>
      </c>
      <c r="AR1147">
        <v>231564.66</v>
      </c>
      <c r="AS1147">
        <v>3152263.79</v>
      </c>
      <c r="AT1147">
        <v>85.548433194209693</v>
      </c>
      <c r="AU1147">
        <v>19361733.940000001</v>
      </c>
      <c r="AV1147">
        <v>80.309511670000006</v>
      </c>
    </row>
    <row r="1148" spans="1:48" x14ac:dyDescent="0.2">
      <c r="A1148" t="s">
        <v>472</v>
      </c>
      <c r="B1148" t="s">
        <v>114</v>
      </c>
      <c r="C1148">
        <v>7105521</v>
      </c>
      <c r="D1148">
        <v>774456</v>
      </c>
      <c r="E1148">
        <v>1208839</v>
      </c>
      <c r="F1148">
        <v>12072929</v>
      </c>
      <c r="G1148">
        <v>2361186</v>
      </c>
      <c r="H1148">
        <v>-8139479</v>
      </c>
      <c r="I1148">
        <v>8.7588136119662305</v>
      </c>
      <c r="L1148">
        <v>1103328</v>
      </c>
      <c r="M1148">
        <v>1722945</v>
      </c>
      <c r="N1148">
        <v>28945431</v>
      </c>
      <c r="O1148">
        <v>105759563</v>
      </c>
      <c r="P1148">
        <v>28.527679336193899</v>
      </c>
      <c r="Q1148">
        <v>177038</v>
      </c>
      <c r="R1148">
        <v>0</v>
      </c>
      <c r="S1148" t="s">
        <v>67</v>
      </c>
      <c r="T1148" t="s">
        <v>51</v>
      </c>
      <c r="U1148" t="s">
        <v>473</v>
      </c>
      <c r="V1148" t="s">
        <v>474</v>
      </c>
      <c r="W1148" t="s">
        <v>462</v>
      </c>
      <c r="X1148" t="s">
        <v>71</v>
      </c>
      <c r="Y1148" t="s">
        <v>475</v>
      </c>
      <c r="Z1148" t="s">
        <v>464</v>
      </c>
      <c r="AA1148" t="s">
        <v>74</v>
      </c>
      <c r="AB1148" t="s">
        <v>58</v>
      </c>
      <c r="AC1148" t="s">
        <v>476</v>
      </c>
      <c r="AD1148">
        <v>130.36740022301001</v>
      </c>
      <c r="AE1148">
        <v>9263283</v>
      </c>
      <c r="AF1148">
        <v>96496280</v>
      </c>
      <c r="AG1148">
        <v>73092578</v>
      </c>
      <c r="AH1148">
        <v>69.112027249961301</v>
      </c>
      <c r="AI1148">
        <v>91.241186388033796</v>
      </c>
      <c r="AK1148">
        <v>107.987117845372</v>
      </c>
      <c r="AL1148">
        <v>1762857</v>
      </c>
      <c r="AM1148">
        <v>21931298</v>
      </c>
      <c r="AN1148">
        <v>30170749</v>
      </c>
      <c r="AO1148">
        <v>6521176</v>
      </c>
      <c r="AP1148">
        <v>6521176</v>
      </c>
      <c r="AQ1148">
        <v>3436345</v>
      </c>
      <c r="AR1148">
        <v>411467</v>
      </c>
      <c r="AS1148">
        <v>336253</v>
      </c>
      <c r="AT1148">
        <v>85.217708035006396</v>
      </c>
      <c r="AU1148">
        <v>37084910</v>
      </c>
      <c r="AV1148">
        <v>138.353184184924</v>
      </c>
    </row>
    <row r="1149" spans="1:48" x14ac:dyDescent="0.2">
      <c r="A1149" t="s">
        <v>482</v>
      </c>
      <c r="B1149" t="s">
        <v>62</v>
      </c>
      <c r="C1149">
        <v>5310249.59</v>
      </c>
      <c r="D1149">
        <v>1318554.25</v>
      </c>
      <c r="E1149">
        <v>890199.82</v>
      </c>
      <c r="F1149">
        <v>3867968.71</v>
      </c>
      <c r="G1149">
        <v>1152763.82</v>
      </c>
      <c r="H1149">
        <v>1827758.16</v>
      </c>
      <c r="I1149">
        <v>8.7303949060000008</v>
      </c>
      <c r="J1149">
        <v>6616767.3700000001</v>
      </c>
      <c r="K1149">
        <v>18.63722675</v>
      </c>
      <c r="L1149">
        <v>70365.56</v>
      </c>
      <c r="M1149">
        <v>677663.74</v>
      </c>
      <c r="N1149">
        <v>10462721.640000001</v>
      </c>
      <c r="O1149">
        <v>35502961.130000003</v>
      </c>
      <c r="P1149">
        <v>30.4047403</v>
      </c>
      <c r="Q1149">
        <v>1047639.75</v>
      </c>
      <c r="R1149">
        <v>7364</v>
      </c>
      <c r="S1149" t="s">
        <v>62</v>
      </c>
      <c r="T1149" t="s">
        <v>167</v>
      </c>
      <c r="U1149" t="s">
        <v>483</v>
      </c>
      <c r="V1149" t="s">
        <v>484</v>
      </c>
      <c r="W1149" t="s">
        <v>313</v>
      </c>
      <c r="X1149" t="s">
        <v>286</v>
      </c>
      <c r="Y1149" t="s">
        <v>485</v>
      </c>
      <c r="Z1149" t="s">
        <v>315</v>
      </c>
      <c r="AA1149" t="s">
        <v>289</v>
      </c>
      <c r="AB1149" t="s">
        <v>58</v>
      </c>
      <c r="AC1149" t="s">
        <v>486</v>
      </c>
      <c r="AD1149">
        <v>58.369171870000002</v>
      </c>
      <c r="AE1149">
        <v>3099548.71</v>
      </c>
      <c r="AF1149">
        <v>32381867.629999999</v>
      </c>
      <c r="AH1149">
        <v>68.922024359999995</v>
      </c>
      <c r="AI1149">
        <v>91.208920610000007</v>
      </c>
      <c r="AJ1149">
        <v>3719373.75</v>
      </c>
      <c r="AK1149">
        <v>116.31755870000001</v>
      </c>
      <c r="AL1149">
        <v>238724.54</v>
      </c>
      <c r="AM1149">
        <v>10794583.130000001</v>
      </c>
      <c r="AN1149">
        <v>10794583.130000001</v>
      </c>
      <c r="AO1149">
        <v>2068655.59</v>
      </c>
      <c r="AR1149">
        <v>650338.73</v>
      </c>
      <c r="AS1149">
        <v>265962.40999999997</v>
      </c>
      <c r="AT1149">
        <v>77.964064200525897</v>
      </c>
      <c r="AU1149">
        <v>8634963.4800000004</v>
      </c>
      <c r="AV1149">
        <v>95.997762960000003</v>
      </c>
    </row>
    <row r="1150" spans="1:48" x14ac:dyDescent="0.2">
      <c r="A1150" t="s">
        <v>482</v>
      </c>
      <c r="B1150" t="s">
        <v>49</v>
      </c>
      <c r="C1150">
        <v>5898178.0899999999</v>
      </c>
      <c r="D1150">
        <v>1678439.69</v>
      </c>
      <c r="E1150">
        <v>8609.1299999999992</v>
      </c>
      <c r="F1150">
        <v>3187568.83</v>
      </c>
      <c r="G1150">
        <v>905501.22</v>
      </c>
      <c r="H1150">
        <v>813970.27</v>
      </c>
      <c r="I1150">
        <v>4.8133421529999998</v>
      </c>
      <c r="J1150">
        <v>6228524.0599999996</v>
      </c>
      <c r="K1150">
        <v>18.291772179999999</v>
      </c>
      <c r="L1150">
        <v>64300</v>
      </c>
      <c r="M1150">
        <v>735046.08</v>
      </c>
      <c r="N1150">
        <v>8140047.1500000004</v>
      </c>
      <c r="O1150">
        <v>34050960.18</v>
      </c>
      <c r="P1150">
        <v>27.44025757</v>
      </c>
      <c r="Q1150">
        <v>1012129.42</v>
      </c>
      <c r="R1150">
        <v>86758</v>
      </c>
      <c r="S1150" t="s">
        <v>62</v>
      </c>
      <c r="T1150" t="s">
        <v>167</v>
      </c>
      <c r="U1150" t="s">
        <v>483</v>
      </c>
      <c r="V1150" t="s">
        <v>484</v>
      </c>
      <c r="W1150" t="s">
        <v>313</v>
      </c>
      <c r="X1150" t="s">
        <v>286</v>
      </c>
      <c r="Y1150" t="s">
        <v>485</v>
      </c>
      <c r="Z1150" t="s">
        <v>315</v>
      </c>
      <c r="AA1150" t="s">
        <v>289</v>
      </c>
      <c r="AB1150" t="s">
        <v>58</v>
      </c>
      <c r="AC1150" t="s">
        <v>486</v>
      </c>
      <c r="AD1150">
        <v>27.78805921</v>
      </c>
      <c r="AE1150">
        <v>1638989.22</v>
      </c>
      <c r="AF1150">
        <v>32339254.559999999</v>
      </c>
      <c r="AH1150">
        <v>72.991310139999996</v>
      </c>
      <c r="AI1150">
        <v>94.97310616</v>
      </c>
      <c r="AJ1150">
        <v>2421852.77</v>
      </c>
      <c r="AK1150">
        <v>90.614858440000006</v>
      </c>
      <c r="AL1150">
        <v>176386.22</v>
      </c>
      <c r="AM1150">
        <v>9343671.1799999997</v>
      </c>
      <c r="AN1150">
        <v>9343671.1799999997</v>
      </c>
      <c r="AO1150">
        <v>631322.15</v>
      </c>
      <c r="AR1150">
        <v>640073.56999999995</v>
      </c>
      <c r="AS1150">
        <v>429293.05</v>
      </c>
      <c r="AT1150">
        <v>76.834213181139802</v>
      </c>
      <c r="AU1150">
        <v>7326076.8799999999</v>
      </c>
      <c r="AV1150">
        <v>81.553756039999996</v>
      </c>
    </row>
    <row r="1151" spans="1:48" x14ac:dyDescent="0.2">
      <c r="A1151" t="s">
        <v>482</v>
      </c>
      <c r="B1151" t="s">
        <v>127</v>
      </c>
      <c r="C1151">
        <v>11352390</v>
      </c>
      <c r="D1151">
        <v>2645860</v>
      </c>
      <c r="E1151">
        <v>275347</v>
      </c>
      <c r="F1151">
        <v>3824051</v>
      </c>
      <c r="G1151">
        <v>4719231</v>
      </c>
      <c r="H1151">
        <v>911029</v>
      </c>
      <c r="I1151">
        <v>12.004048800114401</v>
      </c>
      <c r="L1151">
        <v>425604</v>
      </c>
      <c r="M1151">
        <v>3090490</v>
      </c>
      <c r="N1151">
        <v>20765740</v>
      </c>
      <c r="O1151">
        <v>52397746</v>
      </c>
      <c r="P1151">
        <v>29.1180120610532</v>
      </c>
      <c r="Q1151">
        <v>842352</v>
      </c>
      <c r="R1151">
        <v>26944</v>
      </c>
      <c r="S1151" t="s">
        <v>62</v>
      </c>
      <c r="T1151" t="s">
        <v>167</v>
      </c>
      <c r="U1151" t="s">
        <v>483</v>
      </c>
      <c r="V1151" t="s">
        <v>484</v>
      </c>
      <c r="W1151" t="s">
        <v>313</v>
      </c>
      <c r="X1151" t="s">
        <v>286</v>
      </c>
      <c r="Y1151" t="s">
        <v>485</v>
      </c>
      <c r="Z1151" t="s">
        <v>315</v>
      </c>
      <c r="AA1151" t="s">
        <v>289</v>
      </c>
      <c r="AB1151" t="s">
        <v>58</v>
      </c>
      <c r="AC1151" t="s">
        <v>486</v>
      </c>
      <c r="AD1151">
        <v>55.405522537544996</v>
      </c>
      <c r="AE1151">
        <v>6289851</v>
      </c>
      <c r="AF1151">
        <v>46107895</v>
      </c>
      <c r="AG1151">
        <v>37685311</v>
      </c>
      <c r="AH1151">
        <v>71.921626170713495</v>
      </c>
      <c r="AI1151">
        <v>87.995951199885596</v>
      </c>
      <c r="AK1151">
        <v>162.134194154819</v>
      </c>
      <c r="AL1151">
        <v>2264983</v>
      </c>
      <c r="AM1151">
        <v>20347002</v>
      </c>
      <c r="AN1151">
        <v>15257182</v>
      </c>
      <c r="AO1151">
        <v>4173404</v>
      </c>
      <c r="AP1151">
        <v>4173404</v>
      </c>
      <c r="AQ1151">
        <v>301543</v>
      </c>
      <c r="AR1151">
        <v>785197</v>
      </c>
      <c r="AS1151">
        <v>1446943</v>
      </c>
      <c r="AT1151">
        <v>80.431608618163906</v>
      </c>
      <c r="AU1151">
        <v>19854711</v>
      </c>
      <c r="AV1151">
        <v>155.02108608514899</v>
      </c>
    </row>
    <row r="1152" spans="1:48" x14ac:dyDescent="0.2">
      <c r="A1152" t="s">
        <v>487</v>
      </c>
      <c r="B1152" t="s">
        <v>63</v>
      </c>
      <c r="S1152" t="s">
        <v>127</v>
      </c>
      <c r="T1152" t="s">
        <v>167</v>
      </c>
      <c r="U1152" t="s">
        <v>488</v>
      </c>
      <c r="V1152" t="s">
        <v>489</v>
      </c>
      <c r="W1152" t="s">
        <v>313</v>
      </c>
      <c r="X1152" t="s">
        <v>286</v>
      </c>
      <c r="Y1152" t="s">
        <v>490</v>
      </c>
      <c r="Z1152" t="s">
        <v>315</v>
      </c>
      <c r="AA1152" t="s">
        <v>289</v>
      </c>
      <c r="AB1152" t="s">
        <v>58</v>
      </c>
      <c r="AC1152" t="s">
        <v>491</v>
      </c>
      <c r="AU1152">
        <v>4520774.8600000003</v>
      </c>
    </row>
    <row r="1153" spans="1:48" x14ac:dyDescent="0.2">
      <c r="A1153" t="s">
        <v>487</v>
      </c>
      <c r="B1153" t="s">
        <v>88</v>
      </c>
      <c r="C1153">
        <v>9311536</v>
      </c>
      <c r="D1153">
        <v>2984107</v>
      </c>
      <c r="E1153">
        <v>1993831</v>
      </c>
      <c r="F1153">
        <v>21397926</v>
      </c>
      <c r="G1153">
        <v>4076583</v>
      </c>
      <c r="H1153">
        <v>-6113657</v>
      </c>
      <c r="I1153">
        <v>0.91334021366580564</v>
      </c>
      <c r="L1153">
        <v>1275689</v>
      </c>
      <c r="M1153">
        <v>6018229</v>
      </c>
      <c r="N1153">
        <v>14470211</v>
      </c>
      <c r="O1153">
        <v>143382606</v>
      </c>
      <c r="P1153">
        <v>29.475451855017891</v>
      </c>
      <c r="Q1153">
        <v>1500000</v>
      </c>
      <c r="S1153" t="s">
        <v>127</v>
      </c>
      <c r="T1153" t="s">
        <v>167</v>
      </c>
      <c r="U1153" t="s">
        <v>488</v>
      </c>
      <c r="V1153" t="s">
        <v>489</v>
      </c>
      <c r="W1153" t="s">
        <v>313</v>
      </c>
      <c r="X1153" t="s">
        <v>286</v>
      </c>
      <c r="Y1153" t="s">
        <v>490</v>
      </c>
      <c r="Z1153" t="s">
        <v>315</v>
      </c>
      <c r="AA1153" t="s">
        <v>289</v>
      </c>
      <c r="AB1153" t="s">
        <v>89</v>
      </c>
      <c r="AC1153" t="s">
        <v>491</v>
      </c>
      <c r="AD1153">
        <v>14.063963238718079</v>
      </c>
      <c r="AE1153">
        <v>1309571</v>
      </c>
      <c r="AF1153">
        <v>142073034</v>
      </c>
      <c r="AG1153">
        <v>104522379</v>
      </c>
      <c r="AH1153">
        <v>72.897530541466097</v>
      </c>
      <c r="AI1153">
        <v>99.086659088899538</v>
      </c>
      <c r="AK1153">
        <v>36.6661836756439</v>
      </c>
      <c r="AL1153">
        <v>1824506</v>
      </c>
      <c r="AM1153">
        <v>42495140</v>
      </c>
      <c r="AN1153">
        <v>42262671</v>
      </c>
      <c r="AO1153">
        <v>-660429</v>
      </c>
      <c r="AP1153">
        <v>-684177</v>
      </c>
      <c r="AQ1153">
        <v>-5947355</v>
      </c>
      <c r="AR1153">
        <v>285160</v>
      </c>
      <c r="AS1153">
        <v>1139109</v>
      </c>
      <c r="AU1153">
        <v>20583868</v>
      </c>
      <c r="AV1153">
        <v>52.157628167495901</v>
      </c>
    </row>
    <row r="1154" spans="1:48" x14ac:dyDescent="0.2">
      <c r="A1154" t="s">
        <v>492</v>
      </c>
      <c r="B1154" t="s">
        <v>102</v>
      </c>
      <c r="C1154">
        <v>23906957.539999999</v>
      </c>
      <c r="D1154">
        <v>0</v>
      </c>
      <c r="E1154">
        <v>0</v>
      </c>
      <c r="F1154">
        <v>22049376.859999999</v>
      </c>
      <c r="G1154">
        <v>22411980.940000001</v>
      </c>
      <c r="H1154">
        <v>10469914.01</v>
      </c>
      <c r="I1154">
        <v>7.8821487200331797</v>
      </c>
      <c r="J1154">
        <v>52196417.729999997</v>
      </c>
      <c r="K1154">
        <v>14.4976354344612</v>
      </c>
      <c r="L1154">
        <v>3967515.03</v>
      </c>
      <c r="M1154">
        <v>6674995.1200000001</v>
      </c>
      <c r="N1154">
        <v>44616346.730000101</v>
      </c>
      <c r="O1154">
        <v>360034006.69</v>
      </c>
      <c r="P1154">
        <v>22.456146752163299</v>
      </c>
      <c r="Q1154">
        <v>2311641.81</v>
      </c>
      <c r="R1154">
        <v>418652.21</v>
      </c>
      <c r="S1154" t="s">
        <v>67</v>
      </c>
      <c r="T1154" t="s">
        <v>167</v>
      </c>
      <c r="U1154" t="s">
        <v>493</v>
      </c>
      <c r="V1154" t="s">
        <v>489</v>
      </c>
      <c r="W1154" t="s">
        <v>313</v>
      </c>
      <c r="X1154" t="s">
        <v>286</v>
      </c>
      <c r="Y1154" t="s">
        <v>490</v>
      </c>
      <c r="Z1154" t="s">
        <v>315</v>
      </c>
      <c r="AA1154" t="s">
        <v>289</v>
      </c>
      <c r="AB1154" t="s">
        <v>58</v>
      </c>
      <c r="AC1154" t="s">
        <v>494</v>
      </c>
      <c r="AD1154">
        <v>118.70358577631001</v>
      </c>
      <c r="AE1154">
        <v>28378415.850000001</v>
      </c>
      <c r="AF1154">
        <v>331622936.45999998</v>
      </c>
      <c r="AH1154">
        <v>72.369950651452399</v>
      </c>
      <c r="AI1154">
        <v>92.108781475616894</v>
      </c>
      <c r="AJ1154">
        <v>30181165.859999999</v>
      </c>
      <c r="AK1154">
        <v>48.434179475813799</v>
      </c>
      <c r="AL1154">
        <v>11146362.4</v>
      </c>
      <c r="AM1154">
        <v>80849764.900000006</v>
      </c>
      <c r="AN1154">
        <v>80849764.900000006</v>
      </c>
      <c r="AO1154">
        <v>17195777.43</v>
      </c>
      <c r="AR1154">
        <v>3539424.67</v>
      </c>
      <c r="AS1154">
        <v>6170539.7999999998</v>
      </c>
      <c r="AT1154">
        <v>81.212172561065898</v>
      </c>
      <c r="AU1154">
        <v>34146432.719999999</v>
      </c>
      <c r="AV1154">
        <v>37.068352118288203</v>
      </c>
    </row>
    <row r="1155" spans="1:48" x14ac:dyDescent="0.2">
      <c r="A1155" t="s">
        <v>492</v>
      </c>
      <c r="B1155" t="s">
        <v>62</v>
      </c>
      <c r="C1155">
        <v>18891288.629999999</v>
      </c>
      <c r="D1155">
        <v>6981774.2599999998</v>
      </c>
      <c r="E1155">
        <v>2608058.54</v>
      </c>
      <c r="F1155">
        <v>23519254.93</v>
      </c>
      <c r="G1155">
        <v>12379385.66</v>
      </c>
      <c r="I1155">
        <v>6.6752038139999996</v>
      </c>
      <c r="J1155">
        <v>51576913.119999997</v>
      </c>
      <c r="K1155">
        <v>13.981802719999999</v>
      </c>
      <c r="L1155">
        <v>1137359.6399999999</v>
      </c>
      <c r="M1155">
        <v>6763037.8300000001</v>
      </c>
      <c r="N1155">
        <v>41508445.049999997</v>
      </c>
      <c r="O1155">
        <v>368886002.39999998</v>
      </c>
      <c r="P1155">
        <v>22.170259420000001</v>
      </c>
      <c r="Q1155">
        <v>2148959.02</v>
      </c>
      <c r="R1155">
        <v>401323.78</v>
      </c>
      <c r="S1155" t="s">
        <v>67</v>
      </c>
      <c r="T1155" t="s">
        <v>167</v>
      </c>
      <c r="U1155" t="s">
        <v>493</v>
      </c>
      <c r="V1155" t="s">
        <v>489</v>
      </c>
      <c r="W1155" t="s">
        <v>313</v>
      </c>
      <c r="X1155" t="s">
        <v>286</v>
      </c>
      <c r="Y1155" t="s">
        <v>490</v>
      </c>
      <c r="Z1155" t="s">
        <v>315</v>
      </c>
      <c r="AA1155" t="s">
        <v>289</v>
      </c>
      <c r="AB1155" t="s">
        <v>58</v>
      </c>
      <c r="AC1155" t="s">
        <v>494</v>
      </c>
      <c r="AD1155">
        <v>130.3452241</v>
      </c>
      <c r="AE1155">
        <v>24623892.5</v>
      </c>
      <c r="AF1155">
        <v>342792280.89999998</v>
      </c>
      <c r="AH1155">
        <v>74.271470160000007</v>
      </c>
      <c r="AI1155">
        <v>92.926345449999999</v>
      </c>
      <c r="AJ1155">
        <v>24905374.199999999</v>
      </c>
      <c r="AK1155">
        <v>43.592114090000003</v>
      </c>
      <c r="AL1155">
        <v>13554437.630000001</v>
      </c>
      <c r="AM1155">
        <v>81782983.700000003</v>
      </c>
      <c r="AN1155">
        <v>81782983.700000003</v>
      </c>
      <c r="AO1155">
        <v>12357408.470000001</v>
      </c>
      <c r="AR1155">
        <v>4278669.09</v>
      </c>
      <c r="AS1155">
        <v>5886866.6500000004</v>
      </c>
      <c r="AT1155">
        <v>81.745057714395898</v>
      </c>
      <c r="AU1155">
        <v>56413757.240000002</v>
      </c>
      <c r="AV1155">
        <v>59.245653230000002</v>
      </c>
    </row>
    <row r="1156" spans="1:48" x14ac:dyDescent="0.2">
      <c r="A1156" t="s">
        <v>492</v>
      </c>
      <c r="B1156" t="s">
        <v>49</v>
      </c>
      <c r="C1156">
        <v>27799237.260000002</v>
      </c>
      <c r="D1156">
        <v>6218391.5</v>
      </c>
      <c r="E1156">
        <v>6657143.25</v>
      </c>
      <c r="F1156">
        <v>24533258.18</v>
      </c>
      <c r="G1156">
        <v>10822150.58</v>
      </c>
      <c r="H1156">
        <v>-12562990.57</v>
      </c>
      <c r="I1156">
        <v>7.5905255159999996</v>
      </c>
      <c r="J1156">
        <v>52455992.57</v>
      </c>
      <c r="K1156">
        <v>14.07802684</v>
      </c>
      <c r="L1156">
        <v>2097943.9900000002</v>
      </c>
      <c r="M1156">
        <v>6999204.21</v>
      </c>
      <c r="N1156">
        <v>50256004.460000001</v>
      </c>
      <c r="O1156">
        <v>372608982.60000002</v>
      </c>
      <c r="P1156">
        <v>22.910796189999999</v>
      </c>
      <c r="Q1156">
        <v>2284568.84</v>
      </c>
      <c r="R1156">
        <v>321459.23</v>
      </c>
      <c r="S1156" t="s">
        <v>67</v>
      </c>
      <c r="T1156" t="s">
        <v>167</v>
      </c>
      <c r="U1156" t="s">
        <v>493</v>
      </c>
      <c r="V1156" t="s">
        <v>489</v>
      </c>
      <c r="W1156" t="s">
        <v>313</v>
      </c>
      <c r="X1156" t="s">
        <v>286</v>
      </c>
      <c r="Y1156" t="s">
        <v>490</v>
      </c>
      <c r="Z1156" t="s">
        <v>315</v>
      </c>
      <c r="AA1156" t="s">
        <v>289</v>
      </c>
      <c r="AB1156" t="s">
        <v>58</v>
      </c>
      <c r="AC1156" t="s">
        <v>494</v>
      </c>
      <c r="AD1156">
        <v>101.7401292</v>
      </c>
      <c r="AE1156">
        <v>28282979.899999999</v>
      </c>
      <c r="AF1156">
        <v>344280875.19999999</v>
      </c>
      <c r="AH1156">
        <v>74.016255810000004</v>
      </c>
      <c r="AI1156">
        <v>92.39736327</v>
      </c>
      <c r="AJ1156">
        <v>24147831.66</v>
      </c>
      <c r="AK1156">
        <v>52.550585609999999</v>
      </c>
      <c r="AL1156">
        <v>13699886.75</v>
      </c>
      <c r="AM1156">
        <v>85367684.590000004</v>
      </c>
      <c r="AN1156">
        <v>85367684.590000004</v>
      </c>
      <c r="AO1156">
        <v>15601914.65</v>
      </c>
      <c r="AR1156">
        <v>4971422.3899999997</v>
      </c>
      <c r="AS1156">
        <v>4848069.1100000003</v>
      </c>
      <c r="AT1156">
        <v>81.933595609799596</v>
      </c>
      <c r="AU1156">
        <v>62818995.030000001</v>
      </c>
      <c r="AV1156">
        <v>65.687175319999994</v>
      </c>
    </row>
    <row r="1157" spans="1:48" x14ac:dyDescent="0.2">
      <c r="A1157" t="s">
        <v>492</v>
      </c>
      <c r="B1157" t="s">
        <v>60</v>
      </c>
      <c r="C1157">
        <v>52435954</v>
      </c>
      <c r="D1157">
        <v>9315703</v>
      </c>
      <c r="E1157">
        <v>10413558</v>
      </c>
      <c r="F1157">
        <v>20149709</v>
      </c>
      <c r="G1157">
        <v>16169261</v>
      </c>
      <c r="H1157">
        <v>-14736233</v>
      </c>
      <c r="I1157">
        <v>5.9757803591457304</v>
      </c>
      <c r="L1157">
        <v>23985</v>
      </c>
      <c r="M1157">
        <v>7572706</v>
      </c>
      <c r="N1157">
        <v>86203930</v>
      </c>
      <c r="O1157">
        <v>380736199</v>
      </c>
      <c r="P1157">
        <v>20.3745804059992</v>
      </c>
      <c r="Q1157">
        <v>1966456</v>
      </c>
      <c r="R1157">
        <v>2333472</v>
      </c>
      <c r="S1157" t="s">
        <v>67</v>
      </c>
      <c r="T1157" t="s">
        <v>167</v>
      </c>
      <c r="U1157" t="s">
        <v>493</v>
      </c>
      <c r="V1157" t="s">
        <v>489</v>
      </c>
      <c r="W1157" t="s">
        <v>313</v>
      </c>
      <c r="X1157" t="s">
        <v>286</v>
      </c>
      <c r="Y1157" t="s">
        <v>490</v>
      </c>
      <c r="Z1157" t="s">
        <v>315</v>
      </c>
      <c r="AA1157" t="s">
        <v>289</v>
      </c>
      <c r="AB1157" t="s">
        <v>58</v>
      </c>
      <c r="AC1157" t="s">
        <v>494</v>
      </c>
      <c r="AD1157">
        <v>43.389997252648399</v>
      </c>
      <c r="AE1157">
        <v>22751959</v>
      </c>
      <c r="AF1157">
        <v>359984239</v>
      </c>
      <c r="AG1157">
        <v>296108821</v>
      </c>
      <c r="AH1157">
        <v>77.772699779460694</v>
      </c>
      <c r="AI1157">
        <v>94.549517473120503</v>
      </c>
      <c r="AK1157">
        <v>86.207704221184002</v>
      </c>
      <c r="AL1157">
        <v>12917450</v>
      </c>
      <c r="AM1157">
        <v>91920499</v>
      </c>
      <c r="AN1157">
        <v>77573403</v>
      </c>
      <c r="AO1157">
        <v>9886132</v>
      </c>
      <c r="AP1157">
        <v>10001632</v>
      </c>
      <c r="AQ1157">
        <v>12503394</v>
      </c>
      <c r="AR1157">
        <v>7250966</v>
      </c>
      <c r="AS1157">
        <v>3807233</v>
      </c>
      <c r="AT1157">
        <v>83.157164444588105</v>
      </c>
      <c r="AU1157">
        <v>100940163</v>
      </c>
      <c r="AV1157">
        <v>100.944582409898</v>
      </c>
    </row>
    <row r="1158" spans="1:48" x14ac:dyDescent="0.2">
      <c r="A1158" t="s">
        <v>495</v>
      </c>
      <c r="B1158" t="s">
        <v>127</v>
      </c>
      <c r="C1158">
        <v>8202838</v>
      </c>
      <c r="D1158">
        <v>824930</v>
      </c>
      <c r="F1158">
        <v>6694941</v>
      </c>
      <c r="G1158">
        <v>4937413</v>
      </c>
      <c r="H1158">
        <v>-6504826</v>
      </c>
      <c r="I1158">
        <v>3.3883087760856201</v>
      </c>
      <c r="L1158">
        <v>14658</v>
      </c>
      <c r="M1158">
        <v>3342194</v>
      </c>
      <c r="N1158">
        <v>37054651</v>
      </c>
      <c r="O1158">
        <v>146413191</v>
      </c>
      <c r="P1158">
        <v>15.7946308266719</v>
      </c>
      <c r="Q1158">
        <v>438708</v>
      </c>
      <c r="R1158">
        <v>227539</v>
      </c>
      <c r="S1158" t="s">
        <v>84</v>
      </c>
      <c r="T1158" t="s">
        <v>167</v>
      </c>
      <c r="U1158" t="s">
        <v>496</v>
      </c>
      <c r="V1158" t="s">
        <v>479</v>
      </c>
      <c r="W1158" t="s">
        <v>313</v>
      </c>
      <c r="X1158" t="s">
        <v>286</v>
      </c>
      <c r="Y1158" t="s">
        <v>480</v>
      </c>
      <c r="Z1158" t="s">
        <v>315</v>
      </c>
      <c r="AA1158" t="s">
        <v>289</v>
      </c>
      <c r="AB1158" t="s">
        <v>58</v>
      </c>
      <c r="AC1158" t="s">
        <v>497</v>
      </c>
      <c r="AD1158">
        <v>60.4782271696698</v>
      </c>
      <c r="AE1158">
        <v>4960931</v>
      </c>
      <c r="AF1158">
        <v>141452261</v>
      </c>
      <c r="AG1158">
        <v>123463473</v>
      </c>
      <c r="AH1158">
        <v>84.325375436971399</v>
      </c>
      <c r="AI1158">
        <v>96.611691906912995</v>
      </c>
      <c r="AK1158">
        <v>94.305133517802204</v>
      </c>
      <c r="AL1158">
        <v>5320661</v>
      </c>
      <c r="AM1158">
        <v>25685481</v>
      </c>
      <c r="AN1158">
        <v>23125423</v>
      </c>
      <c r="AO1158">
        <v>1084106</v>
      </c>
      <c r="AP1158">
        <v>1084106</v>
      </c>
      <c r="AQ1158">
        <v>67906</v>
      </c>
      <c r="AR1158">
        <v>2352070</v>
      </c>
      <c r="AS1158">
        <v>1532367</v>
      </c>
      <c r="AT1158">
        <v>80.897563985302995</v>
      </c>
      <c r="AU1158">
        <v>43559477</v>
      </c>
      <c r="AV1158">
        <v>110.86009943665699</v>
      </c>
    </row>
    <row r="1159" spans="1:48" x14ac:dyDescent="0.2">
      <c r="A1159" t="s">
        <v>495</v>
      </c>
      <c r="B1159" t="s">
        <v>88</v>
      </c>
      <c r="C1159">
        <v>39066758</v>
      </c>
      <c r="D1159">
        <v>1800950</v>
      </c>
      <c r="E1159">
        <v>627240</v>
      </c>
      <c r="F1159">
        <v>4057957</v>
      </c>
      <c r="G1159">
        <v>9665697</v>
      </c>
      <c r="H1159">
        <v>13684737</v>
      </c>
      <c r="I1159">
        <v>1.18140708410627</v>
      </c>
      <c r="L1159">
        <v>339187</v>
      </c>
      <c r="M1159">
        <v>4534150</v>
      </c>
      <c r="N1159">
        <v>34207845</v>
      </c>
      <c r="O1159">
        <v>165120222</v>
      </c>
      <c r="P1159">
        <v>20.811466084390322</v>
      </c>
      <c r="Q1159">
        <v>301000</v>
      </c>
      <c r="R1159">
        <v>247407</v>
      </c>
      <c r="S1159" t="s">
        <v>84</v>
      </c>
      <c r="T1159" t="s">
        <v>167</v>
      </c>
      <c r="U1159" t="s">
        <v>496</v>
      </c>
      <c r="V1159" t="s">
        <v>479</v>
      </c>
      <c r="W1159" t="s">
        <v>313</v>
      </c>
      <c r="X1159" t="s">
        <v>286</v>
      </c>
      <c r="Y1159" t="s">
        <v>480</v>
      </c>
      <c r="Z1159" t="s">
        <v>315</v>
      </c>
      <c r="AA1159" t="s">
        <v>289</v>
      </c>
      <c r="AB1159" t="s">
        <v>89</v>
      </c>
      <c r="AC1159" t="s">
        <v>497</v>
      </c>
      <c r="AD1159">
        <v>4.993355220312881</v>
      </c>
      <c r="AE1159">
        <v>1950742</v>
      </c>
      <c r="AF1159">
        <v>163169479</v>
      </c>
      <c r="AG1159">
        <v>139622185</v>
      </c>
      <c r="AH1159">
        <v>84.557895640426167</v>
      </c>
      <c r="AI1159">
        <v>98.818592310274383</v>
      </c>
      <c r="AK1159">
        <v>75.472596195517696</v>
      </c>
      <c r="AL1159">
        <v>13687907</v>
      </c>
      <c r="AM1159">
        <v>49253591</v>
      </c>
      <c r="AN1159">
        <v>34363939</v>
      </c>
      <c r="AO1159">
        <v>-2316542</v>
      </c>
      <c r="AP1159">
        <v>-2316542</v>
      </c>
      <c r="AQ1159">
        <v>-22201364</v>
      </c>
      <c r="AR1159">
        <v>2519883</v>
      </c>
      <c r="AS1159">
        <v>11472213</v>
      </c>
      <c r="AU1159">
        <v>20523108</v>
      </c>
      <c r="AV1159">
        <v>45.280029851661197</v>
      </c>
    </row>
    <row r="1160" spans="1:48" x14ac:dyDescent="0.2">
      <c r="A1160" t="s">
        <v>498</v>
      </c>
      <c r="B1160" t="s">
        <v>63</v>
      </c>
      <c r="C1160">
        <v>2503871.73</v>
      </c>
      <c r="D1160">
        <v>0</v>
      </c>
      <c r="E1160">
        <v>0</v>
      </c>
      <c r="F1160">
        <v>2794763.47</v>
      </c>
      <c r="G1160">
        <v>2483136.84</v>
      </c>
      <c r="I1160">
        <v>4.9324237922926999</v>
      </c>
      <c r="J1160">
        <v>12353295.49</v>
      </c>
      <c r="K1160">
        <v>13.221065675219601</v>
      </c>
      <c r="L1160">
        <v>73711.820000000007</v>
      </c>
      <c r="M1160">
        <v>4316364.07</v>
      </c>
      <c r="N1160">
        <v>15127334.449999999</v>
      </c>
      <c r="O1160">
        <v>93436458.099999994</v>
      </c>
      <c r="P1160">
        <v>19.566920099254101</v>
      </c>
      <c r="Q1160">
        <v>951411.92</v>
      </c>
      <c r="R1160">
        <v>6175.07</v>
      </c>
      <c r="S1160" t="s">
        <v>63</v>
      </c>
      <c r="T1160" t="s">
        <v>167</v>
      </c>
      <c r="U1160" t="s">
        <v>499</v>
      </c>
      <c r="V1160" t="s">
        <v>500</v>
      </c>
      <c r="W1160" t="s">
        <v>313</v>
      </c>
      <c r="X1160" t="s">
        <v>286</v>
      </c>
      <c r="Y1160" t="s">
        <v>501</v>
      </c>
      <c r="Z1160" t="s">
        <v>315</v>
      </c>
      <c r="AA1160" t="s">
        <v>289</v>
      </c>
      <c r="AB1160" t="s">
        <v>58</v>
      </c>
      <c r="AC1160" t="s">
        <v>502</v>
      </c>
      <c r="AD1160">
        <v>184.062227900149</v>
      </c>
      <c r="AE1160">
        <v>4608682.09</v>
      </c>
      <c r="AF1160">
        <v>88825595.870000005</v>
      </c>
      <c r="AH1160">
        <v>79.209889485312203</v>
      </c>
      <c r="AI1160">
        <v>95.065242921488704</v>
      </c>
      <c r="AJ1160">
        <v>6721400.9199999999</v>
      </c>
      <c r="AK1160">
        <v>61.309359635146301</v>
      </c>
      <c r="AL1160">
        <v>4847584.16</v>
      </c>
      <c r="AM1160">
        <v>18282637.100000001</v>
      </c>
      <c r="AN1160">
        <v>18282637.100000001</v>
      </c>
      <c r="AO1160">
        <v>3962891.75</v>
      </c>
      <c r="AR1160">
        <v>1252.6400000000001</v>
      </c>
      <c r="AS1160">
        <v>2002854.29</v>
      </c>
      <c r="AU1160">
        <v>20662105.379999999</v>
      </c>
      <c r="AV1160">
        <v>83.741154381743101</v>
      </c>
    </row>
    <row r="1161" spans="1:48" x14ac:dyDescent="0.2">
      <c r="A1161" t="s">
        <v>498</v>
      </c>
      <c r="B1161" t="s">
        <v>49</v>
      </c>
      <c r="C1161">
        <v>8233307.0199999996</v>
      </c>
      <c r="D1161">
        <v>4950</v>
      </c>
      <c r="E1161">
        <v>0</v>
      </c>
      <c r="F1161">
        <v>1986072.13</v>
      </c>
      <c r="G1161">
        <v>2892681.29</v>
      </c>
      <c r="H1161">
        <v>-3686238.96</v>
      </c>
      <c r="I1161">
        <v>3.1417543559999999</v>
      </c>
      <c r="J1161">
        <v>12000239.140000001</v>
      </c>
      <c r="K1161">
        <v>11.714974529999999</v>
      </c>
      <c r="L1161">
        <v>91722.13</v>
      </c>
      <c r="M1161">
        <v>3911457.58</v>
      </c>
      <c r="N1161">
        <v>27854333.41</v>
      </c>
      <c r="O1161">
        <v>102435042.5</v>
      </c>
      <c r="P1161">
        <v>19.40509415</v>
      </c>
      <c r="Q1161">
        <v>1078482.3400000001</v>
      </c>
      <c r="R1161">
        <v>9046.86</v>
      </c>
      <c r="S1161" t="s">
        <v>63</v>
      </c>
      <c r="T1161" t="s">
        <v>167</v>
      </c>
      <c r="U1161" t="s">
        <v>499</v>
      </c>
      <c r="V1161" t="s">
        <v>500</v>
      </c>
      <c r="W1161" t="s">
        <v>313</v>
      </c>
      <c r="X1161" t="s">
        <v>286</v>
      </c>
      <c r="Y1161" t="s">
        <v>501</v>
      </c>
      <c r="Z1161" t="s">
        <v>315</v>
      </c>
      <c r="AA1161" t="s">
        <v>289</v>
      </c>
      <c r="AB1161" t="s">
        <v>58</v>
      </c>
      <c r="AC1161" t="s">
        <v>502</v>
      </c>
      <c r="AD1161">
        <v>39.088271599999999</v>
      </c>
      <c r="AE1161">
        <v>3218257.41</v>
      </c>
      <c r="AF1161">
        <v>99203976.819999993</v>
      </c>
      <c r="AH1161">
        <v>82.173736199999993</v>
      </c>
      <c r="AI1161">
        <v>96.845741840000002</v>
      </c>
      <c r="AJ1161">
        <v>5608072.1200000001</v>
      </c>
      <c r="AK1161">
        <v>101.0802223</v>
      </c>
      <c r="AL1161">
        <v>7884218.29</v>
      </c>
      <c r="AM1161">
        <v>19877616.440000001</v>
      </c>
      <c r="AN1161">
        <v>19877616.440000001</v>
      </c>
      <c r="AO1161">
        <v>2115707.52</v>
      </c>
      <c r="AS1161">
        <v>336092.86</v>
      </c>
      <c r="AT1161">
        <v>77.635588264291897</v>
      </c>
      <c r="AU1161">
        <v>31540572.370000001</v>
      </c>
      <c r="AV1161">
        <v>114.45716609999999</v>
      </c>
    </row>
    <row r="1162" spans="1:48" x14ac:dyDescent="0.2">
      <c r="A1162" t="s">
        <v>498</v>
      </c>
      <c r="B1162" t="s">
        <v>76</v>
      </c>
      <c r="C1162">
        <v>14664706</v>
      </c>
      <c r="H1162">
        <v>-2429217</v>
      </c>
      <c r="I1162">
        <v>1.35542639227029</v>
      </c>
      <c r="N1162">
        <v>11038134</v>
      </c>
      <c r="O1162">
        <v>106162091</v>
      </c>
      <c r="P1162">
        <v>19.0860737661997</v>
      </c>
      <c r="S1162" t="s">
        <v>63</v>
      </c>
      <c r="T1162" t="s">
        <v>167</v>
      </c>
      <c r="U1162" t="s">
        <v>499</v>
      </c>
      <c r="V1162" t="s">
        <v>500</v>
      </c>
      <c r="W1162" t="s">
        <v>313</v>
      </c>
      <c r="X1162" t="s">
        <v>286</v>
      </c>
      <c r="Y1162" t="s">
        <v>501</v>
      </c>
      <c r="Z1162" t="s">
        <v>315</v>
      </c>
      <c r="AA1162" t="s">
        <v>289</v>
      </c>
      <c r="AB1162" t="s">
        <v>58</v>
      </c>
      <c r="AC1162" t="s">
        <v>502</v>
      </c>
      <c r="AD1162">
        <v>9.8123276388902703</v>
      </c>
      <c r="AE1162">
        <v>1438949</v>
      </c>
      <c r="AF1162">
        <v>104723142</v>
      </c>
      <c r="AH1162">
        <v>84.431697940086707</v>
      </c>
      <c r="AI1162">
        <v>98.644573607729697</v>
      </c>
      <c r="AK1162">
        <v>37.9450822818131</v>
      </c>
      <c r="AM1162">
        <v>20262175</v>
      </c>
      <c r="AN1162">
        <v>20262175</v>
      </c>
      <c r="AO1162">
        <v>88204</v>
      </c>
      <c r="AP1162">
        <v>88204</v>
      </c>
      <c r="AT1162">
        <v>76.435012511551406</v>
      </c>
      <c r="AU1162">
        <v>13467351</v>
      </c>
      <c r="AV1162">
        <v>46.295845096015199</v>
      </c>
    </row>
    <row r="1163" spans="1:48" x14ac:dyDescent="0.2">
      <c r="A1163" t="s">
        <v>498</v>
      </c>
      <c r="B1163" t="s">
        <v>95</v>
      </c>
      <c r="C1163">
        <v>4685356</v>
      </c>
      <c r="D1163">
        <v>245921</v>
      </c>
      <c r="E1163">
        <v>69667</v>
      </c>
      <c r="F1163">
        <v>3360986</v>
      </c>
      <c r="G1163">
        <v>4733191</v>
      </c>
      <c r="H1163">
        <v>-4700100</v>
      </c>
      <c r="I1163">
        <v>3.5563043667296301</v>
      </c>
      <c r="L1163">
        <v>20892</v>
      </c>
      <c r="M1163">
        <v>3935787</v>
      </c>
      <c r="N1163">
        <v>14839680</v>
      </c>
      <c r="O1163">
        <v>112263282</v>
      </c>
      <c r="P1163">
        <v>19.3887855514504</v>
      </c>
      <c r="Q1163">
        <v>1012458</v>
      </c>
      <c r="R1163">
        <v>97073</v>
      </c>
      <c r="S1163" t="s">
        <v>63</v>
      </c>
      <c r="T1163" t="s">
        <v>167</v>
      </c>
      <c r="U1163" t="s">
        <v>499</v>
      </c>
      <c r="V1163" t="s">
        <v>500</v>
      </c>
      <c r="W1163" t="s">
        <v>313</v>
      </c>
      <c r="X1163" t="s">
        <v>286</v>
      </c>
      <c r="Y1163" t="s">
        <v>501</v>
      </c>
      <c r="Z1163" t="s">
        <v>315</v>
      </c>
      <c r="AA1163" t="s">
        <v>289</v>
      </c>
      <c r="AB1163" t="s">
        <v>58</v>
      </c>
      <c r="AC1163" t="s">
        <v>502</v>
      </c>
      <c r="AD1163">
        <v>85.210686231739899</v>
      </c>
      <c r="AE1163">
        <v>3992424</v>
      </c>
      <c r="AF1163">
        <v>108270858</v>
      </c>
      <c r="AG1163">
        <v>92584632</v>
      </c>
      <c r="AH1163">
        <v>82.470982809855897</v>
      </c>
      <c r="AI1163">
        <v>96.443695633270394</v>
      </c>
      <c r="AK1163">
        <v>49.341853372954702</v>
      </c>
      <c r="AL1163">
        <v>11171049</v>
      </c>
      <c r="AM1163">
        <v>25404489</v>
      </c>
      <c r="AN1163">
        <v>21766487</v>
      </c>
      <c r="AO1163">
        <v>2518014</v>
      </c>
      <c r="AP1163">
        <v>2518014</v>
      </c>
      <c r="AQ1163">
        <v>2322132</v>
      </c>
      <c r="AR1163">
        <v>41000</v>
      </c>
      <c r="AS1163">
        <v>716465</v>
      </c>
      <c r="AT1163">
        <v>77.954553001664905</v>
      </c>
      <c r="AU1163">
        <v>19539780</v>
      </c>
      <c r="AV1163">
        <v>64.969659702890695</v>
      </c>
    </row>
    <row r="1164" spans="1:48" x14ac:dyDescent="0.2">
      <c r="A1164" t="s">
        <v>498</v>
      </c>
      <c r="B1164" t="s">
        <v>60</v>
      </c>
      <c r="C1164">
        <v>4152894</v>
      </c>
      <c r="D1164">
        <v>342880</v>
      </c>
      <c r="E1164">
        <v>102457</v>
      </c>
      <c r="F1164">
        <v>4360081</v>
      </c>
      <c r="G1164">
        <v>5966623</v>
      </c>
      <c r="H1164">
        <v>-1539161</v>
      </c>
      <c r="I1164">
        <v>5.8010337385300703</v>
      </c>
      <c r="L1164">
        <v>10100</v>
      </c>
      <c r="M1164">
        <v>3068360</v>
      </c>
      <c r="N1164">
        <v>20394930</v>
      </c>
      <c r="O1164">
        <v>117758598</v>
      </c>
      <c r="P1164">
        <v>22.7194068665797</v>
      </c>
      <c r="Q1164">
        <v>967199</v>
      </c>
      <c r="R1164">
        <v>119870</v>
      </c>
      <c r="S1164" t="s">
        <v>63</v>
      </c>
      <c r="T1164" t="s">
        <v>167</v>
      </c>
      <c r="U1164" t="s">
        <v>499</v>
      </c>
      <c r="V1164" t="s">
        <v>500</v>
      </c>
      <c r="W1164" t="s">
        <v>313</v>
      </c>
      <c r="X1164" t="s">
        <v>286</v>
      </c>
      <c r="Y1164" t="s">
        <v>501</v>
      </c>
      <c r="Z1164" t="s">
        <v>315</v>
      </c>
      <c r="AA1164" t="s">
        <v>289</v>
      </c>
      <c r="AB1164" t="s">
        <v>58</v>
      </c>
      <c r="AC1164" t="s">
        <v>502</v>
      </c>
      <c r="AD1164">
        <v>164.49290542932201</v>
      </c>
      <c r="AE1164">
        <v>6831216</v>
      </c>
      <c r="AF1164">
        <v>108927382</v>
      </c>
      <c r="AG1164">
        <v>92590600</v>
      </c>
      <c r="AH1164">
        <v>78.627464637444106</v>
      </c>
      <c r="AI1164">
        <v>92.500576475952897</v>
      </c>
      <c r="AK1164">
        <v>67.404307945269494</v>
      </c>
      <c r="AL1164">
        <v>9918715</v>
      </c>
      <c r="AM1164">
        <v>25535698</v>
      </c>
      <c r="AN1164">
        <v>26754055</v>
      </c>
      <c r="AO1164">
        <v>5391564</v>
      </c>
      <c r="AP1164">
        <v>5391564</v>
      </c>
      <c r="AQ1164">
        <v>3929618</v>
      </c>
      <c r="AR1164">
        <v>196461</v>
      </c>
      <c r="AS1164">
        <v>482952</v>
      </c>
      <c r="AT1164">
        <v>77.828557706013697</v>
      </c>
      <c r="AU1164">
        <v>21934091</v>
      </c>
      <c r="AV1164">
        <v>72.491164434669003</v>
      </c>
    </row>
    <row r="1165" spans="1:48" x14ac:dyDescent="0.2">
      <c r="A1165" t="s">
        <v>503</v>
      </c>
      <c r="B1165" t="s">
        <v>49</v>
      </c>
      <c r="C1165">
        <v>202707.02</v>
      </c>
      <c r="D1165">
        <v>0</v>
      </c>
      <c r="E1165">
        <v>0</v>
      </c>
      <c r="F1165">
        <v>17000.38</v>
      </c>
      <c r="G1165">
        <v>71307.38</v>
      </c>
      <c r="H1165">
        <v>473137.66</v>
      </c>
      <c r="I1165">
        <v>11.4345176</v>
      </c>
      <c r="J1165">
        <v>1665010.41</v>
      </c>
      <c r="K1165">
        <v>54.639061460000001</v>
      </c>
      <c r="L1165">
        <v>4593</v>
      </c>
      <c r="M1165">
        <v>22343.78</v>
      </c>
      <c r="N1165">
        <v>3354976.33</v>
      </c>
      <c r="O1165">
        <v>3047289.55</v>
      </c>
      <c r="P1165">
        <v>29.090624160000001</v>
      </c>
      <c r="Q1165">
        <v>23821.34</v>
      </c>
      <c r="R1165">
        <v>149119.57</v>
      </c>
      <c r="T1165" t="s">
        <v>167</v>
      </c>
      <c r="U1165" t="s">
        <v>504</v>
      </c>
      <c r="V1165" t="s">
        <v>489</v>
      </c>
      <c r="W1165" t="s">
        <v>313</v>
      </c>
      <c r="X1165" t="s">
        <v>286</v>
      </c>
      <c r="Y1165" t="s">
        <v>490</v>
      </c>
      <c r="Z1165" t="s">
        <v>315</v>
      </c>
      <c r="AA1165" t="s">
        <v>289</v>
      </c>
      <c r="AB1165" t="s">
        <v>58</v>
      </c>
      <c r="AC1165" t="s">
        <v>505</v>
      </c>
      <c r="AD1165">
        <v>171.89481649999999</v>
      </c>
      <c r="AE1165">
        <v>348442.86</v>
      </c>
      <c r="AF1165">
        <v>2770596.29</v>
      </c>
      <c r="AH1165">
        <v>32.96561956</v>
      </c>
      <c r="AI1165">
        <v>90.920020710000003</v>
      </c>
      <c r="AJ1165">
        <v>437571.68</v>
      </c>
      <c r="AK1165">
        <v>435.93196280000001</v>
      </c>
      <c r="AL1165">
        <v>182418</v>
      </c>
      <c r="AM1165">
        <v>886475.55</v>
      </c>
      <c r="AN1165">
        <v>886475.55</v>
      </c>
      <c r="AO1165">
        <v>176955.11</v>
      </c>
      <c r="AR1165">
        <v>10044.4</v>
      </c>
      <c r="AS1165">
        <v>12867.5</v>
      </c>
      <c r="AU1165">
        <v>2881838.67</v>
      </c>
      <c r="AV1165">
        <v>374.45438189999999</v>
      </c>
    </row>
    <row r="1166" spans="1:48" x14ac:dyDescent="0.2">
      <c r="A1166" t="s">
        <v>503</v>
      </c>
      <c r="B1166" t="s">
        <v>95</v>
      </c>
      <c r="C1166">
        <v>584879</v>
      </c>
      <c r="D1166">
        <v>24560</v>
      </c>
      <c r="E1166">
        <v>0</v>
      </c>
      <c r="F1166">
        <v>180366</v>
      </c>
      <c r="G1166">
        <v>54748</v>
      </c>
      <c r="H1166">
        <v>161350</v>
      </c>
      <c r="I1166">
        <v>5.9732706052122504</v>
      </c>
      <c r="L1166">
        <v>0</v>
      </c>
      <c r="M1166">
        <v>16691</v>
      </c>
      <c r="N1166">
        <v>1607682</v>
      </c>
      <c r="O1166">
        <v>2716485</v>
      </c>
      <c r="P1166">
        <v>21.280073330057</v>
      </c>
      <c r="Q1166">
        <v>8276</v>
      </c>
      <c r="R1166">
        <v>93839</v>
      </c>
      <c r="T1166" t="s">
        <v>167</v>
      </c>
      <c r="U1166" t="s">
        <v>504</v>
      </c>
      <c r="V1166" t="s">
        <v>489</v>
      </c>
      <c r="W1166" t="s">
        <v>313</v>
      </c>
      <c r="X1166" t="s">
        <v>286</v>
      </c>
      <c r="Y1166" t="s">
        <v>490</v>
      </c>
      <c r="Z1166" t="s">
        <v>315</v>
      </c>
      <c r="AA1166" t="s">
        <v>289</v>
      </c>
      <c r="AB1166" t="s">
        <v>58</v>
      </c>
      <c r="AC1166" t="s">
        <v>505</v>
      </c>
      <c r="AD1166">
        <v>27.743003253664401</v>
      </c>
      <c r="AE1166">
        <v>162263</v>
      </c>
      <c r="AF1166">
        <v>2554222</v>
      </c>
      <c r="AG1166">
        <v>995762</v>
      </c>
      <c r="AH1166">
        <v>36.656267198236002</v>
      </c>
      <c r="AI1166">
        <v>94.026729394787793</v>
      </c>
      <c r="AK1166">
        <v>226.59170581100599</v>
      </c>
      <c r="AL1166">
        <v>196996</v>
      </c>
      <c r="AM1166">
        <v>622476</v>
      </c>
      <c r="AN1166">
        <v>578070</v>
      </c>
      <c r="AO1166">
        <v>-214739</v>
      </c>
      <c r="AP1166">
        <v>-214739</v>
      </c>
      <c r="AQ1166">
        <v>-307334</v>
      </c>
      <c r="AR1166">
        <v>0</v>
      </c>
      <c r="AS1166">
        <v>47000</v>
      </c>
      <c r="AU1166">
        <v>1446332</v>
      </c>
      <c r="AV1166">
        <v>203.85053452675601</v>
      </c>
    </row>
    <row r="1167" spans="1:48" x14ac:dyDescent="0.2">
      <c r="A1167" t="s">
        <v>503</v>
      </c>
      <c r="B1167" t="s">
        <v>114</v>
      </c>
      <c r="C1167">
        <v>202420</v>
      </c>
      <c r="F1167">
        <v>107082</v>
      </c>
      <c r="G1167">
        <v>45269</v>
      </c>
      <c r="H1167">
        <v>202352</v>
      </c>
      <c r="I1167">
        <v>23.976971091912599</v>
      </c>
      <c r="M1167">
        <v>18668</v>
      </c>
      <c r="N1167">
        <v>2095677</v>
      </c>
      <c r="O1167">
        <v>2591178</v>
      </c>
      <c r="P1167">
        <v>17.1379195099681</v>
      </c>
      <c r="Q1167">
        <v>3744</v>
      </c>
      <c r="R1167">
        <v>35275</v>
      </c>
      <c r="T1167" t="s">
        <v>167</v>
      </c>
      <c r="U1167" t="s">
        <v>504</v>
      </c>
      <c r="V1167" t="s">
        <v>489</v>
      </c>
      <c r="W1167" t="s">
        <v>313</v>
      </c>
      <c r="X1167" t="s">
        <v>286</v>
      </c>
      <c r="Y1167" t="s">
        <v>490</v>
      </c>
      <c r="Z1167" t="s">
        <v>315</v>
      </c>
      <c r="AA1167" t="s">
        <v>289</v>
      </c>
      <c r="AB1167" t="s">
        <v>58</v>
      </c>
      <c r="AC1167" t="s">
        <v>505</v>
      </c>
      <c r="AD1167">
        <v>306.929157197905</v>
      </c>
      <c r="AE1167">
        <v>621286</v>
      </c>
      <c r="AF1167">
        <v>1969893</v>
      </c>
      <c r="AG1167">
        <v>885431</v>
      </c>
      <c r="AH1167">
        <v>34.170983236196001</v>
      </c>
      <c r="AI1167">
        <v>76.023067500573106</v>
      </c>
      <c r="AK1167">
        <v>382.98715717046599</v>
      </c>
      <c r="AL1167">
        <v>231746</v>
      </c>
      <c r="AM1167">
        <v>456784</v>
      </c>
      <c r="AN1167">
        <v>444074</v>
      </c>
      <c r="AO1167">
        <v>296357</v>
      </c>
      <c r="AP1167">
        <v>296357</v>
      </c>
      <c r="AQ1167">
        <v>468767</v>
      </c>
      <c r="AS1167">
        <v>15000</v>
      </c>
      <c r="AU1167">
        <v>1893325</v>
      </c>
      <c r="AV1167">
        <v>346.00711815311797</v>
      </c>
    </row>
    <row r="1168" spans="1:48" x14ac:dyDescent="0.2">
      <c r="A1168" t="s">
        <v>506</v>
      </c>
      <c r="B1168" t="s">
        <v>62</v>
      </c>
      <c r="C1168">
        <v>50277.74</v>
      </c>
      <c r="D1168">
        <v>0</v>
      </c>
      <c r="E1168">
        <v>0</v>
      </c>
      <c r="F1168">
        <v>234602.97</v>
      </c>
      <c r="G1168">
        <v>60436.87</v>
      </c>
      <c r="I1168">
        <v>10.188365989999999</v>
      </c>
      <c r="J1168">
        <v>1362781.1</v>
      </c>
      <c r="K1168">
        <v>66.971948909999995</v>
      </c>
      <c r="L1168">
        <v>51181.2</v>
      </c>
      <c r="O1168">
        <v>2034853.58</v>
      </c>
      <c r="P1168">
        <v>34.040561289999999</v>
      </c>
      <c r="Q1168">
        <v>98838.61</v>
      </c>
      <c r="T1168" t="s">
        <v>167</v>
      </c>
      <c r="U1168" t="s">
        <v>507</v>
      </c>
      <c r="V1168" t="s">
        <v>508</v>
      </c>
      <c r="W1168" t="s">
        <v>313</v>
      </c>
      <c r="X1168" t="s">
        <v>286</v>
      </c>
      <c r="Y1168" t="s">
        <v>509</v>
      </c>
      <c r="Z1168" t="s">
        <v>315</v>
      </c>
      <c r="AA1168" t="s">
        <v>289</v>
      </c>
      <c r="AB1168" t="s">
        <v>58</v>
      </c>
      <c r="AC1168" t="s">
        <v>510</v>
      </c>
      <c r="AD1168">
        <v>412.34615960000002</v>
      </c>
      <c r="AE1168">
        <v>207318.33</v>
      </c>
      <c r="AF1168">
        <v>1823735.25</v>
      </c>
      <c r="AH1168">
        <v>21.833874160000001</v>
      </c>
      <c r="AI1168">
        <v>89.624888389999995</v>
      </c>
      <c r="AJ1168">
        <v>216632.52</v>
      </c>
      <c r="AL1168">
        <v>7080</v>
      </c>
      <c r="AM1168">
        <v>692675.58</v>
      </c>
      <c r="AN1168">
        <v>692675.58</v>
      </c>
      <c r="AO1168">
        <v>166186.5</v>
      </c>
    </row>
    <row r="1169" spans="1:48" x14ac:dyDescent="0.2">
      <c r="A1169" t="s">
        <v>506</v>
      </c>
      <c r="B1169" t="s">
        <v>87</v>
      </c>
      <c r="C1169">
        <v>242204</v>
      </c>
      <c r="D1169">
        <v>0</v>
      </c>
      <c r="E1169">
        <v>0</v>
      </c>
      <c r="F1169">
        <v>70896</v>
      </c>
      <c r="G1169">
        <v>34800</v>
      </c>
      <c r="H1169">
        <v>-278571</v>
      </c>
      <c r="I1169">
        <v>2.8125388097177</v>
      </c>
      <c r="L1169">
        <v>0</v>
      </c>
      <c r="M1169">
        <v>121069</v>
      </c>
      <c r="N1169">
        <v>988699</v>
      </c>
      <c r="O1169">
        <v>2182121</v>
      </c>
      <c r="P1169">
        <v>20.9053026848649</v>
      </c>
      <c r="Q1169">
        <v>30974</v>
      </c>
      <c r="R1169">
        <v>0</v>
      </c>
      <c r="T1169" t="s">
        <v>167</v>
      </c>
      <c r="U1169" t="s">
        <v>507</v>
      </c>
      <c r="V1169" t="s">
        <v>508</v>
      </c>
      <c r="W1169" t="s">
        <v>313</v>
      </c>
      <c r="X1169" t="s">
        <v>286</v>
      </c>
      <c r="Y1169" t="s">
        <v>509</v>
      </c>
      <c r="Z1169" t="s">
        <v>315</v>
      </c>
      <c r="AA1169" t="s">
        <v>289</v>
      </c>
      <c r="AB1169" t="s">
        <v>58</v>
      </c>
      <c r="AC1169" t="s">
        <v>510</v>
      </c>
      <c r="AD1169">
        <v>25.339383329755101</v>
      </c>
      <c r="AE1169">
        <v>61373</v>
      </c>
      <c r="AF1169">
        <v>2120748</v>
      </c>
      <c r="AG1169">
        <v>560907</v>
      </c>
      <c r="AH1169">
        <v>25.704669906022598</v>
      </c>
      <c r="AI1169">
        <v>97.187461190282306</v>
      </c>
      <c r="AK1169">
        <v>167.83306644636701</v>
      </c>
      <c r="AL1169">
        <v>91585</v>
      </c>
      <c r="AM1169">
        <v>475157</v>
      </c>
      <c r="AN1169">
        <v>456179</v>
      </c>
      <c r="AO1169">
        <v>-106731</v>
      </c>
      <c r="AP1169">
        <v>-106731</v>
      </c>
      <c r="AQ1169">
        <v>-206747</v>
      </c>
      <c r="AR1169">
        <v>123916</v>
      </c>
      <c r="AS1169">
        <v>1917</v>
      </c>
      <c r="AU1169">
        <v>1267270</v>
      </c>
      <c r="AV1169">
        <v>215.12089130816099</v>
      </c>
    </row>
    <row r="1170" spans="1:48" x14ac:dyDescent="0.2">
      <c r="A1170" t="s">
        <v>506</v>
      </c>
      <c r="B1170" t="s">
        <v>88</v>
      </c>
      <c r="C1170">
        <v>157600</v>
      </c>
      <c r="D1170">
        <v>0</v>
      </c>
      <c r="E1170">
        <v>0</v>
      </c>
      <c r="F1170">
        <v>256050</v>
      </c>
      <c r="G1170">
        <v>0</v>
      </c>
      <c r="H1170">
        <v>-107023</v>
      </c>
      <c r="I1170">
        <v>-1.6792343997318371</v>
      </c>
      <c r="L1170">
        <v>0</v>
      </c>
      <c r="M1170">
        <v>145276</v>
      </c>
      <c r="N1170">
        <v>771523</v>
      </c>
      <c r="O1170">
        <v>2425391</v>
      </c>
      <c r="P1170">
        <v>27.648160647087408</v>
      </c>
      <c r="Q1170">
        <v>35000</v>
      </c>
      <c r="R1170">
        <v>0</v>
      </c>
      <c r="T1170" t="s">
        <v>167</v>
      </c>
      <c r="U1170" t="s">
        <v>507</v>
      </c>
      <c r="V1170" t="s">
        <v>508</v>
      </c>
      <c r="W1170" t="s">
        <v>313</v>
      </c>
      <c r="X1170" t="s">
        <v>286</v>
      </c>
      <c r="Y1170" t="s">
        <v>509</v>
      </c>
      <c r="Z1170" t="s">
        <v>315</v>
      </c>
      <c r="AA1170" t="s">
        <v>289</v>
      </c>
      <c r="AB1170" t="s">
        <v>89</v>
      </c>
      <c r="AC1170" t="s">
        <v>510</v>
      </c>
      <c r="AD1170">
        <v>-25.842639593908629</v>
      </c>
      <c r="AE1170">
        <v>-40728</v>
      </c>
      <c r="AF1170">
        <v>2466120</v>
      </c>
      <c r="AG1170">
        <v>704800</v>
      </c>
      <c r="AH1170">
        <v>29.05923209907186</v>
      </c>
      <c r="AI1170">
        <v>101.6792756301974</v>
      </c>
      <c r="AK1170">
        <v>112.625614325337</v>
      </c>
      <c r="AL1170">
        <v>75000</v>
      </c>
      <c r="AM1170">
        <v>581577</v>
      </c>
      <c r="AN1170">
        <v>670576</v>
      </c>
      <c r="AO1170">
        <v>-185347</v>
      </c>
      <c r="AP1170">
        <v>-185347</v>
      </c>
      <c r="AQ1170">
        <v>-287328</v>
      </c>
      <c r="AR1170">
        <v>31011</v>
      </c>
      <c r="AS1170">
        <v>39240</v>
      </c>
      <c r="AU1170">
        <v>878546</v>
      </c>
      <c r="AV1170">
        <v>128.24864970074401</v>
      </c>
    </row>
    <row r="1171" spans="1:48" x14ac:dyDescent="0.2">
      <c r="A1171" t="s">
        <v>511</v>
      </c>
      <c r="B1171" t="s">
        <v>88</v>
      </c>
      <c r="C1171">
        <v>48023808</v>
      </c>
      <c r="D1171">
        <v>24690090</v>
      </c>
      <c r="E1171">
        <v>8858166</v>
      </c>
      <c r="F1171">
        <v>4182367</v>
      </c>
      <c r="G1171">
        <v>10845425</v>
      </c>
      <c r="H1171">
        <v>-3042989</v>
      </c>
      <c r="I1171">
        <v>0.63818749674995834</v>
      </c>
      <c r="N1171">
        <v>13975563</v>
      </c>
      <c r="O1171">
        <v>43499442</v>
      </c>
      <c r="P1171">
        <v>85.11853324463334</v>
      </c>
      <c r="S1171" t="s">
        <v>86</v>
      </c>
      <c r="T1171" t="s">
        <v>167</v>
      </c>
      <c r="U1171" t="s">
        <v>512</v>
      </c>
      <c r="V1171" t="s">
        <v>479</v>
      </c>
      <c r="W1171" t="s">
        <v>313</v>
      </c>
      <c r="X1171" t="s">
        <v>286</v>
      </c>
      <c r="Y1171" t="s">
        <v>480</v>
      </c>
      <c r="Z1171" t="s">
        <v>315</v>
      </c>
      <c r="AA1171" t="s">
        <v>289</v>
      </c>
      <c r="AB1171" t="s">
        <v>89</v>
      </c>
      <c r="AC1171" t="s">
        <v>513</v>
      </c>
      <c r="AD1171">
        <v>0.57806328061281609</v>
      </c>
      <c r="AE1171">
        <v>277608</v>
      </c>
      <c r="AF1171">
        <v>43221834</v>
      </c>
      <c r="AG1171">
        <v>12883540</v>
      </c>
      <c r="AH1171">
        <v>29.617713257103389</v>
      </c>
      <c r="AI1171">
        <v>99.361812503250036</v>
      </c>
      <c r="AK1171">
        <v>116.404192381101</v>
      </c>
      <c r="AM1171">
        <v>53626452</v>
      </c>
      <c r="AN1171">
        <v>37026087</v>
      </c>
      <c r="AO1171">
        <v>67608</v>
      </c>
      <c r="AP1171">
        <v>67608</v>
      </c>
      <c r="AQ1171">
        <v>-5696601</v>
      </c>
      <c r="AR1171">
        <v>120500</v>
      </c>
      <c r="AS1171">
        <v>4929904</v>
      </c>
      <c r="AU1171">
        <v>17018552</v>
      </c>
      <c r="AV1171">
        <v>141.74962404418099</v>
      </c>
    </row>
    <row r="1172" spans="1:48" x14ac:dyDescent="0.2">
      <c r="A1172" t="s">
        <v>514</v>
      </c>
      <c r="B1172" t="s">
        <v>114</v>
      </c>
      <c r="C1172">
        <v>5370344</v>
      </c>
      <c r="D1172">
        <v>3465747</v>
      </c>
      <c r="E1172">
        <v>1819646</v>
      </c>
      <c r="F1172">
        <v>6452008</v>
      </c>
      <c r="G1172">
        <v>3054515</v>
      </c>
      <c r="H1172">
        <v>-7515893</v>
      </c>
      <c r="I1172">
        <v>4.5972454505656799</v>
      </c>
      <c r="L1172">
        <v>510358</v>
      </c>
      <c r="M1172">
        <v>722841</v>
      </c>
      <c r="N1172">
        <v>21435333</v>
      </c>
      <c r="O1172">
        <v>134397588</v>
      </c>
      <c r="P1172">
        <v>11.699418296108099</v>
      </c>
      <c r="Q1172">
        <v>34135</v>
      </c>
      <c r="R1172">
        <v>48684</v>
      </c>
      <c r="S1172" t="s">
        <v>63</v>
      </c>
      <c r="T1172" t="s">
        <v>167</v>
      </c>
      <c r="U1172" t="s">
        <v>515</v>
      </c>
      <c r="V1172" t="s">
        <v>479</v>
      </c>
      <c r="W1172" t="s">
        <v>313</v>
      </c>
      <c r="X1172" t="s">
        <v>286</v>
      </c>
      <c r="Y1172" t="s">
        <v>480</v>
      </c>
      <c r="Z1172" t="s">
        <v>315</v>
      </c>
      <c r="AA1172" t="s">
        <v>289</v>
      </c>
      <c r="AB1172" t="s">
        <v>58</v>
      </c>
      <c r="AC1172" t="s">
        <v>516</v>
      </c>
      <c r="AD1172">
        <v>115.05011597022499</v>
      </c>
      <c r="AE1172">
        <v>6178587</v>
      </c>
      <c r="AF1172">
        <v>128218001</v>
      </c>
      <c r="AG1172">
        <v>98174208</v>
      </c>
      <c r="AH1172">
        <v>73.047596657761403</v>
      </c>
      <c r="AI1172">
        <v>95.402010488461997</v>
      </c>
      <c r="AK1172">
        <v>60.1843720836047</v>
      </c>
      <c r="AL1172">
        <v>64979</v>
      </c>
      <c r="AM1172">
        <v>18649589</v>
      </c>
      <c r="AN1172">
        <v>15723736</v>
      </c>
      <c r="AO1172">
        <v>3272574</v>
      </c>
      <c r="AP1172">
        <v>3272574</v>
      </c>
      <c r="AQ1172">
        <v>3555685</v>
      </c>
      <c r="AR1172">
        <v>1907408</v>
      </c>
      <c r="AS1172">
        <v>569268</v>
      </c>
      <c r="AT1172">
        <v>84.268778669920195</v>
      </c>
      <c r="AU1172">
        <v>28951226</v>
      </c>
      <c r="AV1172">
        <v>81.2868807711329</v>
      </c>
    </row>
    <row r="1173" spans="1:48" x14ac:dyDescent="0.2">
      <c r="A1173" t="s">
        <v>514</v>
      </c>
      <c r="B1173" t="s">
        <v>88</v>
      </c>
      <c r="C1173">
        <v>5691853</v>
      </c>
      <c r="D1173">
        <v>4470010</v>
      </c>
      <c r="E1173">
        <v>3789529</v>
      </c>
      <c r="F1173">
        <v>4977786</v>
      </c>
      <c r="G1173">
        <v>2876058</v>
      </c>
      <c r="H1173">
        <v>-3585599</v>
      </c>
      <c r="I1173">
        <v>-3.8307054962798621</v>
      </c>
      <c r="L1173">
        <v>291458</v>
      </c>
      <c r="M1173">
        <v>660000</v>
      </c>
      <c r="N1173">
        <v>1751455</v>
      </c>
      <c r="O1173">
        <v>150938202</v>
      </c>
      <c r="P1173">
        <v>14.944907055405359</v>
      </c>
      <c r="Q1173">
        <v>30000</v>
      </c>
      <c r="R1173">
        <v>100000</v>
      </c>
      <c r="S1173" t="s">
        <v>63</v>
      </c>
      <c r="T1173" t="s">
        <v>167</v>
      </c>
      <c r="U1173" t="s">
        <v>515</v>
      </c>
      <c r="V1173" t="s">
        <v>479</v>
      </c>
      <c r="W1173" t="s">
        <v>313</v>
      </c>
      <c r="X1173" t="s">
        <v>286</v>
      </c>
      <c r="Y1173" t="s">
        <v>480</v>
      </c>
      <c r="Z1173" t="s">
        <v>315</v>
      </c>
      <c r="AA1173" t="s">
        <v>289</v>
      </c>
      <c r="AB1173" t="s">
        <v>89</v>
      </c>
      <c r="AC1173" t="s">
        <v>516</v>
      </c>
      <c r="AD1173">
        <v>-101.5837548861504</v>
      </c>
      <c r="AE1173">
        <v>-5781998</v>
      </c>
      <c r="AF1173">
        <v>156233955</v>
      </c>
      <c r="AG1173">
        <v>113539778</v>
      </c>
      <c r="AH1173">
        <v>75.222691469453167</v>
      </c>
      <c r="AI1173">
        <v>103.5085570980897</v>
      </c>
      <c r="AK1173">
        <v>4.0357667448154899</v>
      </c>
      <c r="AL1173">
        <v>130000</v>
      </c>
      <c r="AM1173">
        <v>20147990</v>
      </c>
      <c r="AN1173">
        <v>22557574</v>
      </c>
      <c r="AO1173">
        <v>-9301364</v>
      </c>
      <c r="AP1173">
        <v>-9301364</v>
      </c>
      <c r="AQ1173">
        <v>-15209292</v>
      </c>
      <c r="AR1173">
        <v>2308664</v>
      </c>
      <c r="AS1173">
        <v>514485</v>
      </c>
      <c r="AU1173">
        <v>5337054</v>
      </c>
      <c r="AV1173">
        <v>12.297835256106801</v>
      </c>
    </row>
    <row r="1174" spans="1:48" x14ac:dyDescent="0.2">
      <c r="A1174" t="s">
        <v>517</v>
      </c>
      <c r="B1174" t="s">
        <v>76</v>
      </c>
      <c r="C1174">
        <v>4482753</v>
      </c>
      <c r="H1174">
        <v>-200959</v>
      </c>
      <c r="I1174">
        <v>2.8304201932822499</v>
      </c>
      <c r="N1174">
        <v>10115074</v>
      </c>
      <c r="O1174">
        <v>81823964</v>
      </c>
      <c r="P1174">
        <v>14.604846081522</v>
      </c>
      <c r="S1174" t="s">
        <v>102</v>
      </c>
      <c r="T1174" t="s">
        <v>103</v>
      </c>
      <c r="U1174" t="s">
        <v>518</v>
      </c>
      <c r="V1174" t="s">
        <v>519</v>
      </c>
      <c r="W1174" t="s">
        <v>322</v>
      </c>
      <c r="X1174" t="s">
        <v>323</v>
      </c>
      <c r="Y1174" t="s">
        <v>520</v>
      </c>
      <c r="Z1174" t="s">
        <v>325</v>
      </c>
      <c r="AA1174" t="s">
        <v>326</v>
      </c>
      <c r="AB1174" t="s">
        <v>58</v>
      </c>
      <c r="AC1174" t="s">
        <v>521</v>
      </c>
      <c r="AD1174">
        <v>51.663832470805303</v>
      </c>
      <c r="AE1174">
        <v>2315962</v>
      </c>
      <c r="AF1174">
        <v>79508003</v>
      </c>
      <c r="AH1174">
        <v>85.537361646277603</v>
      </c>
      <c r="AI1174">
        <v>97.169581028853599</v>
      </c>
      <c r="AK1174">
        <v>45.799498196426804</v>
      </c>
      <c r="AM1174">
        <v>11950264</v>
      </c>
      <c r="AN1174">
        <v>11950264</v>
      </c>
      <c r="AO1174">
        <v>872391</v>
      </c>
      <c r="AP1174">
        <v>872391</v>
      </c>
      <c r="AT1174">
        <v>82.055106413936997</v>
      </c>
      <c r="AU1174">
        <v>10316033</v>
      </c>
      <c r="AV1174">
        <v>46.709409617544999</v>
      </c>
    </row>
    <row r="1175" spans="1:48" x14ac:dyDescent="0.2">
      <c r="A1175" t="s">
        <v>517</v>
      </c>
      <c r="B1175" t="s">
        <v>127</v>
      </c>
      <c r="C1175">
        <v>6235655</v>
      </c>
      <c r="D1175">
        <v>1651363</v>
      </c>
      <c r="E1175">
        <v>0</v>
      </c>
      <c r="F1175">
        <v>1588254</v>
      </c>
      <c r="G1175">
        <v>8459272</v>
      </c>
      <c r="H1175">
        <v>-2621511</v>
      </c>
      <c r="I1175">
        <v>3.43967237657542</v>
      </c>
      <c r="L1175">
        <v>665277</v>
      </c>
      <c r="M1175">
        <v>1477246</v>
      </c>
      <c r="N1175">
        <v>14217211</v>
      </c>
      <c r="O1175">
        <v>92670541</v>
      </c>
      <c r="P1175">
        <v>15.594556634777801</v>
      </c>
      <c r="Q1175">
        <v>448409</v>
      </c>
      <c r="R1175">
        <v>0</v>
      </c>
      <c r="S1175" t="s">
        <v>102</v>
      </c>
      <c r="T1175" t="s">
        <v>103</v>
      </c>
      <c r="U1175" t="s">
        <v>518</v>
      </c>
      <c r="V1175" t="s">
        <v>519</v>
      </c>
      <c r="W1175" t="s">
        <v>322</v>
      </c>
      <c r="X1175" t="s">
        <v>323</v>
      </c>
      <c r="Y1175" t="s">
        <v>520</v>
      </c>
      <c r="Z1175" t="s">
        <v>325</v>
      </c>
      <c r="AA1175" t="s">
        <v>326</v>
      </c>
      <c r="AB1175" t="s">
        <v>58</v>
      </c>
      <c r="AC1175" t="s">
        <v>521</v>
      </c>
      <c r="AD1175">
        <v>51.118334802037602</v>
      </c>
      <c r="AE1175">
        <v>3187563</v>
      </c>
      <c r="AF1175">
        <v>89482978</v>
      </c>
      <c r="AG1175">
        <v>77986259</v>
      </c>
      <c r="AH1175">
        <v>84.154315015815001</v>
      </c>
      <c r="AI1175">
        <v>96.560327623424598</v>
      </c>
      <c r="AK1175">
        <v>57.197425414250297</v>
      </c>
      <c r="AL1175">
        <v>1576657</v>
      </c>
      <c r="AM1175">
        <v>18468007</v>
      </c>
      <c r="AN1175">
        <v>14451560</v>
      </c>
      <c r="AO1175">
        <v>808795</v>
      </c>
      <c r="AP1175">
        <v>808795</v>
      </c>
      <c r="AQ1175">
        <v>1860357</v>
      </c>
      <c r="AR1175">
        <v>1439270</v>
      </c>
      <c r="AS1175">
        <v>1162259</v>
      </c>
      <c r="AT1175">
        <v>82.175884330188595</v>
      </c>
      <c r="AU1175">
        <v>16838722</v>
      </c>
      <c r="AV1175">
        <v>67.744056528829404</v>
      </c>
    </row>
    <row r="1176" spans="1:48" x14ac:dyDescent="0.2">
      <c r="A1176" t="s">
        <v>517</v>
      </c>
      <c r="B1176" t="s">
        <v>50</v>
      </c>
      <c r="C1176">
        <v>7544779</v>
      </c>
      <c r="D1176">
        <v>1773373</v>
      </c>
      <c r="E1176">
        <v>31158</v>
      </c>
      <c r="F1176">
        <v>2548803</v>
      </c>
      <c r="G1176">
        <v>9416702</v>
      </c>
      <c r="H1176">
        <v>242870</v>
      </c>
      <c r="I1176">
        <v>-2.602584578104246</v>
      </c>
      <c r="L1176">
        <v>1181475</v>
      </c>
      <c r="M1176">
        <v>1313313</v>
      </c>
      <c r="N1176">
        <v>9848546</v>
      </c>
      <c r="O1176">
        <v>102679737</v>
      </c>
      <c r="P1176">
        <v>19.696466499519762</v>
      </c>
      <c r="Q1176">
        <v>412618</v>
      </c>
      <c r="R1176">
        <v>0</v>
      </c>
      <c r="S1176" t="s">
        <v>102</v>
      </c>
      <c r="T1176" t="s">
        <v>103</v>
      </c>
      <c r="U1176" t="s">
        <v>518</v>
      </c>
      <c r="V1176" t="s">
        <v>519</v>
      </c>
      <c r="W1176" t="s">
        <v>322</v>
      </c>
      <c r="X1176" t="s">
        <v>323</v>
      </c>
      <c r="Y1176" t="s">
        <v>520</v>
      </c>
      <c r="Z1176" t="s">
        <v>325</v>
      </c>
      <c r="AA1176" t="s">
        <v>326</v>
      </c>
      <c r="AB1176" t="s">
        <v>58</v>
      </c>
      <c r="AC1176" t="s">
        <v>521</v>
      </c>
      <c r="AD1176">
        <v>-35.419553044562342</v>
      </c>
      <c r="AE1176">
        <v>-2672327</v>
      </c>
      <c r="AF1176">
        <v>105352065</v>
      </c>
      <c r="AG1176">
        <v>89239805</v>
      </c>
      <c r="AH1176">
        <v>86.910823505517939</v>
      </c>
      <c r="AI1176">
        <v>102.6025855520062</v>
      </c>
      <c r="AK1176">
        <v>33.653602898054302</v>
      </c>
      <c r="AL1176">
        <v>1500447</v>
      </c>
      <c r="AM1176">
        <v>21962648</v>
      </c>
      <c r="AN1176">
        <v>20224280</v>
      </c>
      <c r="AO1176">
        <v>-4637315</v>
      </c>
      <c r="AP1176">
        <v>-4637315</v>
      </c>
      <c r="AQ1176">
        <v>-7390938</v>
      </c>
      <c r="AR1176">
        <v>2335528</v>
      </c>
      <c r="AS1176">
        <v>1449231</v>
      </c>
      <c r="AT1176">
        <v>80.218558075231698</v>
      </c>
      <c r="AU1176">
        <v>9605676</v>
      </c>
      <c r="AV1176">
        <v>32.823688458313597</v>
      </c>
    </row>
    <row r="1177" spans="1:48" x14ac:dyDescent="0.2">
      <c r="A1177" t="s">
        <v>522</v>
      </c>
      <c r="B1177" t="s">
        <v>60</v>
      </c>
      <c r="C1177">
        <v>4927690</v>
      </c>
      <c r="D1177">
        <v>1711805</v>
      </c>
      <c r="E1177">
        <v>171878</v>
      </c>
      <c r="F1177">
        <v>3938289</v>
      </c>
      <c r="G1177">
        <v>3520141</v>
      </c>
      <c r="H1177">
        <v>-7099869</v>
      </c>
      <c r="I1177">
        <v>1.9483400044143</v>
      </c>
      <c r="L1177">
        <v>957542</v>
      </c>
      <c r="M1177">
        <v>2668722</v>
      </c>
      <c r="N1177">
        <v>11057993</v>
      </c>
      <c r="O1177">
        <v>112099274</v>
      </c>
      <c r="P1177">
        <v>18.366376752805699</v>
      </c>
      <c r="Q1177">
        <v>1149654</v>
      </c>
      <c r="R1177">
        <v>144126</v>
      </c>
      <c r="S1177" t="s">
        <v>102</v>
      </c>
      <c r="T1177" t="s">
        <v>167</v>
      </c>
      <c r="U1177" t="s">
        <v>523</v>
      </c>
      <c r="V1177" t="s">
        <v>524</v>
      </c>
      <c r="W1177" t="s">
        <v>285</v>
      </c>
      <c r="X1177" t="s">
        <v>286</v>
      </c>
      <c r="Y1177" t="s">
        <v>525</v>
      </c>
      <c r="Z1177" t="s">
        <v>288</v>
      </c>
      <c r="AA1177" t="s">
        <v>289</v>
      </c>
      <c r="AB1177" t="s">
        <v>58</v>
      </c>
      <c r="AC1177" t="s">
        <v>526</v>
      </c>
      <c r="AD1177">
        <v>44.322491877532897</v>
      </c>
      <c r="AE1177">
        <v>2184075</v>
      </c>
      <c r="AF1177">
        <v>109915199</v>
      </c>
      <c r="AG1177">
        <v>92545507</v>
      </c>
      <c r="AH1177">
        <v>82.556740733218305</v>
      </c>
      <c r="AI1177">
        <v>98.051659995585695</v>
      </c>
      <c r="AK1177">
        <v>36.2177161686256</v>
      </c>
      <c r="AL1177">
        <v>5309245</v>
      </c>
      <c r="AM1177">
        <v>23158934</v>
      </c>
      <c r="AN1177">
        <v>20588575</v>
      </c>
      <c r="AO1177">
        <v>1087351</v>
      </c>
      <c r="AP1177">
        <v>1087351</v>
      </c>
      <c r="AQ1177">
        <v>1520026</v>
      </c>
      <c r="AR1177">
        <v>1522460</v>
      </c>
      <c r="AS1177">
        <v>2065072</v>
      </c>
      <c r="AT1177">
        <v>85.299076236453104</v>
      </c>
      <c r="AU1177">
        <v>18157862</v>
      </c>
      <c r="AV1177">
        <v>59.4715779025247</v>
      </c>
    </row>
    <row r="1178" spans="1:48" x14ac:dyDescent="0.2">
      <c r="A1178" t="s">
        <v>527</v>
      </c>
      <c r="B1178" t="s">
        <v>87</v>
      </c>
      <c r="C1178">
        <v>15719817</v>
      </c>
      <c r="D1178">
        <v>1023276</v>
      </c>
      <c r="E1178">
        <v>0</v>
      </c>
      <c r="F1178">
        <v>18441151</v>
      </c>
      <c r="G1178">
        <v>5619690</v>
      </c>
      <c r="H1178">
        <v>-8166119</v>
      </c>
      <c r="I1178">
        <v>2.4637422121576402</v>
      </c>
      <c r="L1178">
        <v>40000</v>
      </c>
      <c r="M1178">
        <v>8666628</v>
      </c>
      <c r="N1178">
        <v>35826917</v>
      </c>
      <c r="O1178">
        <v>111180666</v>
      </c>
      <c r="P1178">
        <v>45.297994527213902</v>
      </c>
      <c r="Q1178">
        <v>2515891</v>
      </c>
      <c r="R1178">
        <v>0</v>
      </c>
      <c r="S1178" t="s">
        <v>102</v>
      </c>
      <c r="T1178" t="s">
        <v>251</v>
      </c>
      <c r="U1178" t="s">
        <v>528</v>
      </c>
      <c r="V1178" t="s">
        <v>529</v>
      </c>
      <c r="W1178" t="s">
        <v>530</v>
      </c>
      <c r="X1178" t="s">
        <v>531</v>
      </c>
      <c r="Y1178" t="s">
        <v>532</v>
      </c>
      <c r="Z1178" t="s">
        <v>533</v>
      </c>
      <c r="AA1178" t="s">
        <v>534</v>
      </c>
      <c r="AB1178" t="s">
        <v>58</v>
      </c>
      <c r="AC1178" t="s">
        <v>535</v>
      </c>
      <c r="AD1178">
        <v>17.425171043657802</v>
      </c>
      <c r="AE1178">
        <v>2739205</v>
      </c>
      <c r="AF1178">
        <v>108441461</v>
      </c>
      <c r="AG1178">
        <v>81801000</v>
      </c>
      <c r="AH1178">
        <v>73.574842589987696</v>
      </c>
      <c r="AI1178">
        <v>97.536257787842402</v>
      </c>
      <c r="AK1178">
        <v>118.936890014789</v>
      </c>
      <c r="AL1178">
        <v>14534712</v>
      </c>
      <c r="AM1178">
        <v>52349866</v>
      </c>
      <c r="AN1178">
        <v>50362612</v>
      </c>
      <c r="AO1178">
        <v>-755007</v>
      </c>
      <c r="AP1178">
        <v>-755007</v>
      </c>
      <c r="AQ1178">
        <v>5474467</v>
      </c>
      <c r="AR1178">
        <v>1376471</v>
      </c>
      <c r="AS1178">
        <v>132047</v>
      </c>
      <c r="AT1178">
        <v>71.091412475228196</v>
      </c>
      <c r="AU1178">
        <v>43993036</v>
      </c>
      <c r="AV1178">
        <v>146.046473497807</v>
      </c>
    </row>
    <row r="1179" spans="1:48" x14ac:dyDescent="0.2">
      <c r="A1179" t="s">
        <v>536</v>
      </c>
      <c r="B1179" t="s">
        <v>85</v>
      </c>
      <c r="C1179">
        <v>3228633</v>
      </c>
      <c r="H1179">
        <v>-11138925</v>
      </c>
      <c r="I1179">
        <v>2.1624429064951598</v>
      </c>
      <c r="N1179">
        <v>13262416</v>
      </c>
      <c r="O1179">
        <v>209787874</v>
      </c>
      <c r="P1179">
        <v>17.192823547084501</v>
      </c>
      <c r="S1179" t="s">
        <v>102</v>
      </c>
      <c r="T1179" t="s">
        <v>251</v>
      </c>
      <c r="U1179" t="s">
        <v>537</v>
      </c>
      <c r="V1179" t="s">
        <v>538</v>
      </c>
      <c r="W1179" t="s">
        <v>530</v>
      </c>
      <c r="X1179" t="s">
        <v>531</v>
      </c>
      <c r="Y1179" t="s">
        <v>539</v>
      </c>
      <c r="Z1179" t="s">
        <v>533</v>
      </c>
      <c r="AA1179" t="s">
        <v>534</v>
      </c>
      <c r="AB1179" t="s">
        <v>58</v>
      </c>
      <c r="AC1179" t="s">
        <v>540</v>
      </c>
      <c r="AD1179">
        <v>140.50971417315</v>
      </c>
      <c r="AE1179">
        <v>4536543</v>
      </c>
      <c r="AF1179">
        <v>205251331</v>
      </c>
      <c r="AH1179">
        <v>81.111801533390803</v>
      </c>
      <c r="AI1179">
        <v>97.837557093504799</v>
      </c>
      <c r="AK1179">
        <v>23</v>
      </c>
      <c r="AN1179">
        <v>36068459</v>
      </c>
      <c r="AO1179">
        <v>1232335</v>
      </c>
      <c r="AT1179">
        <v>78.081806316816994</v>
      </c>
      <c r="AU1179">
        <v>24401341</v>
      </c>
      <c r="AV1179">
        <v>43</v>
      </c>
    </row>
    <row r="1180" spans="1:48" x14ac:dyDescent="0.2">
      <c r="A1180" t="s">
        <v>536</v>
      </c>
      <c r="B1180" t="s">
        <v>127</v>
      </c>
      <c r="C1180">
        <v>5988758</v>
      </c>
      <c r="D1180">
        <v>924533</v>
      </c>
      <c r="E1180">
        <v>1992203</v>
      </c>
      <c r="F1180">
        <v>8744687</v>
      </c>
      <c r="G1180">
        <v>10090795</v>
      </c>
      <c r="H1180">
        <v>-15675379</v>
      </c>
      <c r="I1180">
        <v>4.2851214897346201</v>
      </c>
      <c r="L1180">
        <v>27500</v>
      </c>
      <c r="M1180">
        <v>6839798</v>
      </c>
      <c r="N1180">
        <v>27916465</v>
      </c>
      <c r="O1180">
        <v>229614050</v>
      </c>
      <c r="P1180">
        <v>17.864418575431301</v>
      </c>
      <c r="Q1180">
        <v>761466</v>
      </c>
      <c r="R1180">
        <v>440174</v>
      </c>
      <c r="S1180" t="s">
        <v>102</v>
      </c>
      <c r="T1180" t="s">
        <v>251</v>
      </c>
      <c r="U1180" t="s">
        <v>537</v>
      </c>
      <c r="V1180" t="s">
        <v>538</v>
      </c>
      <c r="W1180" t="s">
        <v>530</v>
      </c>
      <c r="X1180" t="s">
        <v>531</v>
      </c>
      <c r="Y1180" t="s">
        <v>539</v>
      </c>
      <c r="Z1180" t="s">
        <v>533</v>
      </c>
      <c r="AA1180" t="s">
        <v>534</v>
      </c>
      <c r="AB1180" t="s">
        <v>58</v>
      </c>
      <c r="AC1180" t="s">
        <v>540</v>
      </c>
      <c r="AD1180">
        <v>164.295184410524</v>
      </c>
      <c r="AE1180">
        <v>9839241</v>
      </c>
      <c r="AF1180">
        <v>219774809</v>
      </c>
      <c r="AG1180">
        <v>181556668</v>
      </c>
      <c r="AH1180">
        <v>79.070365249861695</v>
      </c>
      <c r="AI1180">
        <v>95.714878510265393</v>
      </c>
      <c r="AK1180">
        <v>45.728295457192303</v>
      </c>
      <c r="AL1180">
        <v>8779329</v>
      </c>
      <c r="AM1180">
        <v>41905178</v>
      </c>
      <c r="AN1180">
        <v>41019215</v>
      </c>
      <c r="AO1180">
        <v>5966713</v>
      </c>
      <c r="AP1180">
        <v>6021444</v>
      </c>
      <c r="AQ1180">
        <v>6772599</v>
      </c>
      <c r="AR1180">
        <v>2945601</v>
      </c>
      <c r="AS1180">
        <v>359092</v>
      </c>
      <c r="AT1180">
        <v>76.095793785963806</v>
      </c>
      <c r="AU1180">
        <v>43591844</v>
      </c>
      <c r="AV1180">
        <v>71.4051984001497</v>
      </c>
    </row>
    <row r="1181" spans="1:48" x14ac:dyDescent="0.2">
      <c r="A1181" t="s">
        <v>536</v>
      </c>
      <c r="B1181" t="s">
        <v>88</v>
      </c>
      <c r="C1181">
        <v>10103865</v>
      </c>
      <c r="D1181">
        <v>2225962</v>
      </c>
      <c r="E1181">
        <v>4094613</v>
      </c>
      <c r="F1181">
        <v>7153344</v>
      </c>
      <c r="G1181">
        <v>12366142</v>
      </c>
      <c r="H1181">
        <v>-16918692</v>
      </c>
      <c r="I1181">
        <v>-1.691095085504555</v>
      </c>
      <c r="L1181">
        <v>115000</v>
      </c>
      <c r="M1181">
        <v>6572200</v>
      </c>
      <c r="N1181">
        <v>5974809</v>
      </c>
      <c r="O1181">
        <v>248425889</v>
      </c>
      <c r="P1181">
        <v>20.285420816185539</v>
      </c>
      <c r="Q1181">
        <v>700000</v>
      </c>
      <c r="R1181">
        <v>541000</v>
      </c>
      <c r="S1181" t="s">
        <v>102</v>
      </c>
      <c r="T1181" t="s">
        <v>251</v>
      </c>
      <c r="U1181" t="s">
        <v>537</v>
      </c>
      <c r="V1181" t="s">
        <v>538</v>
      </c>
      <c r="W1181" t="s">
        <v>530</v>
      </c>
      <c r="X1181" t="s">
        <v>531</v>
      </c>
      <c r="Y1181" t="s">
        <v>539</v>
      </c>
      <c r="Z1181" t="s">
        <v>533</v>
      </c>
      <c r="AA1181" t="s">
        <v>534</v>
      </c>
      <c r="AB1181" t="s">
        <v>89</v>
      </c>
      <c r="AC1181" t="s">
        <v>540</v>
      </c>
      <c r="AD1181">
        <v>-41.579316429900842</v>
      </c>
      <c r="AE1181">
        <v>-4201118</v>
      </c>
      <c r="AF1181">
        <v>252627007</v>
      </c>
      <c r="AG1181">
        <v>202684435</v>
      </c>
      <c r="AH1181">
        <v>81.587485030595985</v>
      </c>
      <c r="AI1181">
        <v>101.6910950855046</v>
      </c>
      <c r="AK1181">
        <v>8.5142569099906193</v>
      </c>
      <c r="AL1181">
        <v>9567190</v>
      </c>
      <c r="AM1181">
        <v>48302833</v>
      </c>
      <c r="AN1181">
        <v>50394237</v>
      </c>
      <c r="AO1181">
        <v>-7830323</v>
      </c>
      <c r="AP1181">
        <v>-7814025</v>
      </c>
      <c r="AQ1181">
        <v>-11750270</v>
      </c>
      <c r="AR1181">
        <v>3943927</v>
      </c>
      <c r="AS1181">
        <v>1023455</v>
      </c>
      <c r="AU1181">
        <v>22893501</v>
      </c>
      <c r="AV1181">
        <v>32.623829327954603</v>
      </c>
    </row>
    <row r="1182" spans="1:48" x14ac:dyDescent="0.2">
      <c r="A1182" t="s">
        <v>541</v>
      </c>
      <c r="B1182" t="s">
        <v>76</v>
      </c>
      <c r="C1182">
        <v>4009407</v>
      </c>
      <c r="H1182">
        <v>-5180429</v>
      </c>
      <c r="I1182">
        <v>8.4511515114859908</v>
      </c>
      <c r="N1182">
        <v>19224555</v>
      </c>
      <c r="O1182">
        <v>85249649</v>
      </c>
      <c r="P1182">
        <v>18.060206910646599</v>
      </c>
      <c r="S1182" t="s">
        <v>63</v>
      </c>
      <c r="T1182" t="s">
        <v>251</v>
      </c>
      <c r="U1182" t="s">
        <v>542</v>
      </c>
      <c r="V1182" t="s">
        <v>538</v>
      </c>
      <c r="W1182" t="s">
        <v>530</v>
      </c>
      <c r="X1182" t="s">
        <v>531</v>
      </c>
      <c r="Y1182" t="s">
        <v>539</v>
      </c>
      <c r="Z1182" t="s">
        <v>533</v>
      </c>
      <c r="AA1182" t="s">
        <v>534</v>
      </c>
      <c r="AB1182" t="s">
        <v>58</v>
      </c>
      <c r="AC1182" t="s">
        <v>543</v>
      </c>
      <c r="AD1182">
        <v>179.69183472767901</v>
      </c>
      <c r="AE1182">
        <v>7204577</v>
      </c>
      <c r="AF1182">
        <v>78045072</v>
      </c>
      <c r="AH1182">
        <v>74.132705226739404</v>
      </c>
      <c r="AI1182">
        <v>91.548848488513997</v>
      </c>
      <c r="AK1182">
        <v>88.677473447650897</v>
      </c>
      <c r="AM1182">
        <v>15396263</v>
      </c>
      <c r="AN1182">
        <v>15396263</v>
      </c>
      <c r="AO1182">
        <v>4806310</v>
      </c>
      <c r="AP1182">
        <v>4806310</v>
      </c>
      <c r="AQ1182">
        <v>2558554</v>
      </c>
      <c r="AT1182">
        <v>74.152024209557496</v>
      </c>
      <c r="AU1182">
        <v>24404984</v>
      </c>
      <c r="AV1182">
        <v>112.573337622137</v>
      </c>
    </row>
    <row r="1183" spans="1:48" x14ac:dyDescent="0.2">
      <c r="A1183" t="s">
        <v>544</v>
      </c>
      <c r="B1183" t="s">
        <v>102</v>
      </c>
      <c r="N1183">
        <v>18737450.029999901</v>
      </c>
      <c r="S1183" t="s">
        <v>102</v>
      </c>
      <c r="T1183" t="s">
        <v>251</v>
      </c>
      <c r="U1183" t="s">
        <v>545</v>
      </c>
      <c r="V1183" t="s">
        <v>538</v>
      </c>
      <c r="W1183" t="s">
        <v>530</v>
      </c>
      <c r="X1183" t="s">
        <v>531</v>
      </c>
      <c r="Y1183" t="s">
        <v>539</v>
      </c>
      <c r="Z1183" t="s">
        <v>533</v>
      </c>
      <c r="AA1183" t="s">
        <v>534</v>
      </c>
      <c r="AB1183" t="s">
        <v>58</v>
      </c>
      <c r="AC1183" t="s">
        <v>546</v>
      </c>
      <c r="AT1183">
        <v>78.369170051027496</v>
      </c>
      <c r="AU1183">
        <v>24985519.300000001</v>
      </c>
    </row>
    <row r="1184" spans="1:48" x14ac:dyDescent="0.2">
      <c r="A1184" t="s">
        <v>544</v>
      </c>
      <c r="B1184" t="s">
        <v>62</v>
      </c>
      <c r="C1184">
        <v>2370834.0299999998</v>
      </c>
      <c r="D1184">
        <v>304660.77</v>
      </c>
      <c r="E1184">
        <v>1691806.74</v>
      </c>
      <c r="F1184">
        <v>1966336.26</v>
      </c>
      <c r="G1184">
        <v>1334935.26</v>
      </c>
      <c r="I1184">
        <v>5.6844509959999998</v>
      </c>
      <c r="J1184">
        <v>13253331.83</v>
      </c>
      <c r="K1184">
        <v>12.869057460000001</v>
      </c>
      <c r="L1184">
        <v>25024.36</v>
      </c>
      <c r="M1184">
        <v>3347486.55</v>
      </c>
      <c r="N1184">
        <v>18163161.449999999</v>
      </c>
      <c r="O1184">
        <v>102986033.59999999</v>
      </c>
      <c r="P1184">
        <v>11.327596359999999</v>
      </c>
      <c r="Q1184">
        <v>252268</v>
      </c>
      <c r="R1184">
        <v>88873.93</v>
      </c>
      <c r="S1184" t="s">
        <v>102</v>
      </c>
      <c r="T1184" t="s">
        <v>251</v>
      </c>
      <c r="U1184" t="s">
        <v>545</v>
      </c>
      <c r="V1184" t="s">
        <v>538</v>
      </c>
      <c r="W1184" t="s">
        <v>530</v>
      </c>
      <c r="X1184" t="s">
        <v>531</v>
      </c>
      <c r="Y1184" t="s">
        <v>539</v>
      </c>
      <c r="Z1184" t="s">
        <v>533</v>
      </c>
      <c r="AA1184" t="s">
        <v>534</v>
      </c>
      <c r="AB1184" t="s">
        <v>58</v>
      </c>
      <c r="AC1184" t="s">
        <v>546</v>
      </c>
      <c r="AD1184">
        <v>246.92536620000001</v>
      </c>
      <c r="AE1184">
        <v>5854190.6100000003</v>
      </c>
      <c r="AF1184">
        <v>97171453.030000001</v>
      </c>
      <c r="AH1184">
        <v>78.917171780000004</v>
      </c>
      <c r="AI1184">
        <v>94.354010619999997</v>
      </c>
      <c r="AJ1184">
        <v>8207741.4199999999</v>
      </c>
      <c r="AK1184">
        <v>67.290731160000007</v>
      </c>
      <c r="AL1184">
        <v>1654083.15</v>
      </c>
      <c r="AM1184">
        <v>11665842.189999999</v>
      </c>
      <c r="AN1184">
        <v>11665842.189999999</v>
      </c>
      <c r="AO1184">
        <v>3237370.69</v>
      </c>
      <c r="AR1184">
        <v>28445.99</v>
      </c>
      <c r="AS1184">
        <v>653445.52</v>
      </c>
      <c r="AT1184">
        <v>79.462100260164107</v>
      </c>
      <c r="AU1184">
        <v>27253504.43</v>
      </c>
      <c r="AV1184">
        <v>100.96855909999999</v>
      </c>
    </row>
    <row r="1185" spans="1:48" x14ac:dyDescent="0.2">
      <c r="A1185" t="s">
        <v>544</v>
      </c>
      <c r="B1185" t="s">
        <v>127</v>
      </c>
      <c r="C1185">
        <v>6975391</v>
      </c>
      <c r="D1185">
        <v>3420221</v>
      </c>
      <c r="E1185">
        <v>6603476</v>
      </c>
      <c r="F1185">
        <v>3099019</v>
      </c>
      <c r="G1185">
        <v>3796458</v>
      </c>
      <c r="H1185">
        <v>-6583790</v>
      </c>
      <c r="I1185">
        <v>7.1037866509841798</v>
      </c>
      <c r="M1185">
        <v>3834750</v>
      </c>
      <c r="N1185">
        <v>32082379</v>
      </c>
      <c r="O1185">
        <v>110608319</v>
      </c>
      <c r="P1185">
        <v>9.1289326980911802</v>
      </c>
      <c r="Q1185">
        <v>90581</v>
      </c>
      <c r="S1185" t="s">
        <v>102</v>
      </c>
      <c r="T1185" t="s">
        <v>251</v>
      </c>
      <c r="U1185" t="s">
        <v>545</v>
      </c>
      <c r="V1185" t="s">
        <v>538</v>
      </c>
      <c r="W1185" t="s">
        <v>530</v>
      </c>
      <c r="X1185" t="s">
        <v>531</v>
      </c>
      <c r="Y1185" t="s">
        <v>539</v>
      </c>
      <c r="Z1185" t="s">
        <v>533</v>
      </c>
      <c r="AA1185" t="s">
        <v>534</v>
      </c>
      <c r="AB1185" t="s">
        <v>58</v>
      </c>
      <c r="AC1185" t="s">
        <v>546</v>
      </c>
      <c r="AD1185">
        <v>112.644280442487</v>
      </c>
      <c r="AE1185">
        <v>7857379</v>
      </c>
      <c r="AF1185">
        <v>102750531</v>
      </c>
      <c r="AG1185">
        <v>88916556</v>
      </c>
      <c r="AH1185">
        <v>80.3886694996242</v>
      </c>
      <c r="AI1185">
        <v>92.895843575744095</v>
      </c>
      <c r="AK1185">
        <v>112.404834579395</v>
      </c>
      <c r="AL1185">
        <v>370730</v>
      </c>
      <c r="AM1185">
        <v>22932604</v>
      </c>
      <c r="AN1185">
        <v>10097359</v>
      </c>
      <c r="AO1185">
        <v>6529189</v>
      </c>
      <c r="AP1185">
        <v>6083132</v>
      </c>
      <c r="AQ1185">
        <v>15904644</v>
      </c>
      <c r="AR1185">
        <v>1377114</v>
      </c>
      <c r="AS1185">
        <v>340255</v>
      </c>
      <c r="AT1185">
        <v>78.403399868460596</v>
      </c>
      <c r="AU1185">
        <v>38666169</v>
      </c>
      <c r="AV1185">
        <v>135.47200880158999</v>
      </c>
    </row>
    <row r="1186" spans="1:48" x14ac:dyDescent="0.2">
      <c r="A1186" t="s">
        <v>547</v>
      </c>
      <c r="B1186" t="s">
        <v>62</v>
      </c>
      <c r="C1186">
        <v>3812677.17</v>
      </c>
      <c r="D1186">
        <v>360784.18</v>
      </c>
      <c r="E1186">
        <v>1340226.99</v>
      </c>
      <c r="F1186">
        <v>2889659.21</v>
      </c>
      <c r="G1186">
        <v>1379354.38</v>
      </c>
      <c r="I1186">
        <v>4.4406739579999996</v>
      </c>
      <c r="J1186">
        <v>13934368.66</v>
      </c>
      <c r="K1186">
        <v>9.3316337130000004</v>
      </c>
      <c r="L1186">
        <v>503696.32</v>
      </c>
      <c r="M1186">
        <v>3188473.24</v>
      </c>
      <c r="N1186">
        <v>20028686.030000001</v>
      </c>
      <c r="O1186">
        <v>149323999.30000001</v>
      </c>
      <c r="P1186">
        <v>11.659988350000001</v>
      </c>
      <c r="Q1186">
        <v>425175.99</v>
      </c>
      <c r="R1186">
        <v>1219577.42</v>
      </c>
      <c r="S1186" t="s">
        <v>102</v>
      </c>
      <c r="U1186" t="s">
        <v>548</v>
      </c>
      <c r="V1186" t="s">
        <v>538</v>
      </c>
      <c r="W1186" t="s">
        <v>530</v>
      </c>
      <c r="X1186" t="s">
        <v>531</v>
      </c>
      <c r="Y1186" t="s">
        <v>539</v>
      </c>
      <c r="Z1186" t="s">
        <v>533</v>
      </c>
      <c r="AA1186" t="s">
        <v>534</v>
      </c>
      <c r="AB1186" t="s">
        <v>58</v>
      </c>
      <c r="AC1186" t="s">
        <v>549</v>
      </c>
      <c r="AD1186">
        <v>173.91957550000001</v>
      </c>
      <c r="AE1186">
        <v>6630991.9500000002</v>
      </c>
      <c r="AF1186">
        <v>142650120.59999999</v>
      </c>
      <c r="AH1186">
        <v>84.420492120000006</v>
      </c>
      <c r="AI1186">
        <v>95.530605449999996</v>
      </c>
      <c r="AJ1186">
        <v>9536935.3900000006</v>
      </c>
      <c r="AK1186">
        <v>50.545537150000001</v>
      </c>
      <c r="AL1186">
        <v>3787298.14</v>
      </c>
      <c r="AM1186">
        <v>17411160.920000002</v>
      </c>
      <c r="AN1186">
        <v>17411160.920000002</v>
      </c>
      <c r="AO1186">
        <v>4043671.24</v>
      </c>
      <c r="AR1186">
        <v>754941.04</v>
      </c>
      <c r="AS1186">
        <v>457654.5</v>
      </c>
      <c r="AT1186">
        <v>84.825818835770704</v>
      </c>
      <c r="AU1186">
        <v>26881365.289999999</v>
      </c>
      <c r="AV1186">
        <v>67.83935031</v>
      </c>
    </row>
    <row r="1187" spans="1:48" x14ac:dyDescent="0.2">
      <c r="A1187" t="s">
        <v>550</v>
      </c>
      <c r="B1187" t="s">
        <v>102</v>
      </c>
      <c r="C1187">
        <v>31370885.420000002</v>
      </c>
      <c r="D1187">
        <v>0</v>
      </c>
      <c r="E1187">
        <v>0</v>
      </c>
      <c r="F1187">
        <v>9708936.7200000007</v>
      </c>
      <c r="G1187">
        <v>12278769.279999999</v>
      </c>
      <c r="I1187">
        <v>0.83226166301439397</v>
      </c>
      <c r="J1187">
        <v>37946273.289999999</v>
      </c>
      <c r="K1187">
        <v>14.010384349133</v>
      </c>
      <c r="L1187">
        <v>1832059.43</v>
      </c>
      <c r="M1187">
        <v>7320000.5</v>
      </c>
      <c r="N1187">
        <v>35993270.259999998</v>
      </c>
      <c r="O1187">
        <v>270843913.66000003</v>
      </c>
      <c r="P1187">
        <v>16.878890886722399</v>
      </c>
      <c r="Q1187">
        <v>1315314.53</v>
      </c>
      <c r="R1187">
        <v>71284.149999999994</v>
      </c>
      <c r="S1187" t="s">
        <v>67</v>
      </c>
      <c r="T1187" t="s">
        <v>251</v>
      </c>
      <c r="U1187" t="s">
        <v>551</v>
      </c>
      <c r="V1187" t="s">
        <v>552</v>
      </c>
      <c r="W1187" t="s">
        <v>530</v>
      </c>
      <c r="X1187" t="s">
        <v>531</v>
      </c>
      <c r="Y1187" t="s">
        <v>553</v>
      </c>
      <c r="Z1187" t="s">
        <v>533</v>
      </c>
      <c r="AA1187" t="s">
        <v>534</v>
      </c>
      <c r="AB1187" t="s">
        <v>58</v>
      </c>
      <c r="AC1187" t="s">
        <v>554</v>
      </c>
      <c r="AD1187">
        <v>7.1854205892540799</v>
      </c>
      <c r="AE1187">
        <v>2254130.0599999898</v>
      </c>
      <c r="AF1187">
        <v>268589783.60000002</v>
      </c>
      <c r="AH1187">
        <v>81.436634923568803</v>
      </c>
      <c r="AI1187">
        <v>99.167738336985593</v>
      </c>
      <c r="AJ1187">
        <v>7350018.7599999905</v>
      </c>
      <c r="AK1187">
        <v>48.243001352937497</v>
      </c>
      <c r="AL1187">
        <v>7444466.54</v>
      </c>
      <c r="AM1187">
        <v>45715448.659999996</v>
      </c>
      <c r="AN1187">
        <v>45715448.659999996</v>
      </c>
      <c r="AO1187">
        <v>1973832.6199999801</v>
      </c>
      <c r="AR1187">
        <v>2171617.2400000002</v>
      </c>
      <c r="AS1187">
        <v>2125594.17</v>
      </c>
      <c r="AT1187">
        <v>79.284183811289296</v>
      </c>
      <c r="AU1187">
        <v>44382383.2700001</v>
      </c>
      <c r="AV1187">
        <v>59.487214156272302</v>
      </c>
    </row>
    <row r="1188" spans="1:48" x14ac:dyDescent="0.2">
      <c r="A1188" t="s">
        <v>550</v>
      </c>
      <c r="B1188" t="s">
        <v>62</v>
      </c>
      <c r="C1188">
        <v>20313454.600000001</v>
      </c>
      <c r="D1188">
        <v>0</v>
      </c>
      <c r="E1188">
        <v>0</v>
      </c>
      <c r="F1188">
        <v>10587278.689999999</v>
      </c>
      <c r="G1188">
        <v>14501081.9</v>
      </c>
      <c r="I1188">
        <v>2.6132339029999998</v>
      </c>
      <c r="J1188">
        <v>38385896.969999999</v>
      </c>
      <c r="K1188">
        <v>13.43891781</v>
      </c>
      <c r="L1188">
        <v>1174529.42</v>
      </c>
      <c r="M1188">
        <v>7943175.1900000004</v>
      </c>
      <c r="N1188">
        <v>18387493.949999999</v>
      </c>
      <c r="O1188">
        <v>285632351.60000002</v>
      </c>
      <c r="P1188">
        <v>18.803449359999998</v>
      </c>
      <c r="Q1188">
        <v>1088928.0900000001</v>
      </c>
      <c r="R1188">
        <v>95239.679999999993</v>
      </c>
      <c r="S1188" t="s">
        <v>67</v>
      </c>
      <c r="T1188" t="s">
        <v>251</v>
      </c>
      <c r="U1188" t="s">
        <v>551</v>
      </c>
      <c r="V1188" t="s">
        <v>552</v>
      </c>
      <c r="W1188" t="s">
        <v>530</v>
      </c>
      <c r="X1188" t="s">
        <v>531</v>
      </c>
      <c r="Y1188" t="s">
        <v>553</v>
      </c>
      <c r="Z1188" t="s">
        <v>533</v>
      </c>
      <c r="AA1188" t="s">
        <v>534</v>
      </c>
      <c r="AB1188" t="s">
        <v>58</v>
      </c>
      <c r="AC1188" t="s">
        <v>554</v>
      </c>
      <c r="AD1188">
        <v>36.745307959999998</v>
      </c>
      <c r="AE1188">
        <v>7464241.4500000002</v>
      </c>
      <c r="AF1188">
        <v>278103710.5</v>
      </c>
      <c r="AH1188">
        <v>81.865368329999995</v>
      </c>
      <c r="AI1188">
        <v>97.364219739999996</v>
      </c>
      <c r="AJ1188">
        <v>9948545.0500000007</v>
      </c>
      <c r="AK1188">
        <v>23.802263589999999</v>
      </c>
      <c r="AL1188">
        <v>8543938.6600000001</v>
      </c>
      <c r="AM1188">
        <v>53708734.590000004</v>
      </c>
      <c r="AN1188">
        <v>53708734.590000004</v>
      </c>
      <c r="AO1188">
        <v>1000146.58</v>
      </c>
      <c r="AR1188">
        <v>1250260.8999999999</v>
      </c>
      <c r="AS1188">
        <v>1155576.0900000001</v>
      </c>
      <c r="AT1188">
        <v>79.913692386888897</v>
      </c>
      <c r="AU1188">
        <v>39371541.780000001</v>
      </c>
      <c r="AV1188">
        <v>50.965717130000002</v>
      </c>
    </row>
    <row r="1189" spans="1:48" x14ac:dyDescent="0.2">
      <c r="A1189" t="s">
        <v>550</v>
      </c>
      <c r="B1189" t="s">
        <v>95</v>
      </c>
      <c r="C1189">
        <v>30957915</v>
      </c>
      <c r="D1189">
        <v>3907540</v>
      </c>
      <c r="E1189">
        <v>6523449</v>
      </c>
      <c r="F1189">
        <v>7572677</v>
      </c>
      <c r="G1189">
        <v>37462586</v>
      </c>
      <c r="H1189">
        <v>-26564905</v>
      </c>
      <c r="I1189">
        <v>4.6196462104263896</v>
      </c>
      <c r="L1189">
        <v>346954</v>
      </c>
      <c r="M1189">
        <v>5206927</v>
      </c>
      <c r="N1189">
        <v>27851720</v>
      </c>
      <c r="O1189">
        <v>299220576</v>
      </c>
      <c r="P1189">
        <v>20.194500594771899</v>
      </c>
      <c r="Q1189">
        <v>1005260</v>
      </c>
      <c r="R1189">
        <v>2536950</v>
      </c>
      <c r="S1189" t="s">
        <v>67</v>
      </c>
      <c r="T1189" t="s">
        <v>251</v>
      </c>
      <c r="U1189" t="s">
        <v>551</v>
      </c>
      <c r="V1189" t="s">
        <v>552</v>
      </c>
      <c r="W1189" t="s">
        <v>530</v>
      </c>
      <c r="X1189" t="s">
        <v>531</v>
      </c>
      <c r="Y1189" t="s">
        <v>553</v>
      </c>
      <c r="Z1189" t="s">
        <v>533</v>
      </c>
      <c r="AA1189" t="s">
        <v>534</v>
      </c>
      <c r="AB1189" t="s">
        <v>58</v>
      </c>
      <c r="AC1189" t="s">
        <v>554</v>
      </c>
      <c r="AD1189">
        <v>44.650720179314398</v>
      </c>
      <c r="AE1189">
        <v>13822932</v>
      </c>
      <c r="AF1189">
        <v>285397698</v>
      </c>
      <c r="AG1189">
        <v>243132847</v>
      </c>
      <c r="AH1189">
        <v>81.255390337862295</v>
      </c>
      <c r="AI1189">
        <v>95.380371836460895</v>
      </c>
      <c r="AK1189">
        <v>35.132095564414797</v>
      </c>
      <c r="AL1189">
        <v>15801254</v>
      </c>
      <c r="AM1189">
        <v>84389602</v>
      </c>
      <c r="AN1189">
        <v>60426101</v>
      </c>
      <c r="AO1189">
        <v>6481733</v>
      </c>
      <c r="AQ1189">
        <v>10175450</v>
      </c>
      <c r="AR1189">
        <v>1055286</v>
      </c>
      <c r="AS1189">
        <v>2970719</v>
      </c>
      <c r="AT1189">
        <v>78.148142481108707</v>
      </c>
      <c r="AU1189">
        <v>54416625</v>
      </c>
      <c r="AV1189">
        <v>68.641005646794</v>
      </c>
    </row>
    <row r="1190" spans="1:48" x14ac:dyDescent="0.2">
      <c r="A1190" t="s">
        <v>891</v>
      </c>
      <c r="B1190" t="s">
        <v>63</v>
      </c>
      <c r="C1190">
        <v>26649266.77</v>
      </c>
      <c r="D1190">
        <v>0</v>
      </c>
      <c r="E1190">
        <v>0</v>
      </c>
      <c r="F1190">
        <v>14600597.48</v>
      </c>
      <c r="G1190">
        <v>9980638.7400000002</v>
      </c>
      <c r="H1190">
        <v>1550882.8300000301</v>
      </c>
      <c r="J1190">
        <v>79610610.219999999</v>
      </c>
      <c r="K1190">
        <v>19.500309481415599</v>
      </c>
      <c r="L1190">
        <v>23199672.739999998</v>
      </c>
      <c r="M1190">
        <v>6209833.46</v>
      </c>
      <c r="N1190">
        <v>21576687.399999999</v>
      </c>
      <c r="O1190">
        <v>408253060.26999998</v>
      </c>
      <c r="P1190">
        <v>16.935416411642901</v>
      </c>
      <c r="Q1190">
        <v>1299337.96</v>
      </c>
      <c r="R1190">
        <v>1139715.72</v>
      </c>
      <c r="S1190" t="s">
        <v>102</v>
      </c>
      <c r="U1190" t="s">
        <v>892</v>
      </c>
      <c r="V1190" t="s">
        <v>538</v>
      </c>
      <c r="W1190" t="s">
        <v>530</v>
      </c>
      <c r="X1190" t="s">
        <v>531</v>
      </c>
      <c r="Y1190" t="s">
        <v>539</v>
      </c>
      <c r="Z1190" t="s">
        <v>533</v>
      </c>
      <c r="AA1190" t="s">
        <v>534</v>
      </c>
      <c r="AB1190" t="s">
        <v>58</v>
      </c>
      <c r="AC1190" t="s">
        <v>893</v>
      </c>
      <c r="AF1190">
        <v>419701281.24000001</v>
      </c>
      <c r="AH1190">
        <v>81.317791945133706</v>
      </c>
      <c r="AI1190">
        <v>102.80419722081901</v>
      </c>
      <c r="AK1190">
        <v>18.507466646398399</v>
      </c>
      <c r="AL1190">
        <v>6362946.04</v>
      </c>
      <c r="AM1190">
        <v>69139355.769999996</v>
      </c>
      <c r="AN1190">
        <v>69139355.769999996</v>
      </c>
      <c r="AR1190">
        <v>1372099.32</v>
      </c>
      <c r="AS1190">
        <v>2638853.08</v>
      </c>
      <c r="AU1190">
        <v>20025804.630000301</v>
      </c>
      <c r="AV1190">
        <v>17.177192420047898</v>
      </c>
    </row>
    <row r="1191" spans="1:48" x14ac:dyDescent="0.2">
      <c r="A1191" t="s">
        <v>891</v>
      </c>
      <c r="B1191" t="s">
        <v>102</v>
      </c>
      <c r="C1191">
        <v>26406071.149999999</v>
      </c>
      <c r="D1191">
        <v>0</v>
      </c>
      <c r="E1191">
        <v>0</v>
      </c>
      <c r="F1191">
        <v>10842164.369999999</v>
      </c>
      <c r="G1191">
        <v>9985160</v>
      </c>
      <c r="I1191">
        <v>0.59212931670651003</v>
      </c>
      <c r="J1191">
        <v>76487329.109999999</v>
      </c>
      <c r="K1191">
        <v>18.357266400560899</v>
      </c>
      <c r="L1191">
        <v>31075607.469999999</v>
      </c>
      <c r="M1191">
        <v>6561607.0199999996</v>
      </c>
      <c r="N1191">
        <v>17942865.490000099</v>
      </c>
      <c r="O1191">
        <v>416659689.08999997</v>
      </c>
      <c r="P1191">
        <v>17.755023110483901</v>
      </c>
      <c r="Q1191">
        <v>897764.9</v>
      </c>
      <c r="R1191">
        <v>1352011.64</v>
      </c>
      <c r="S1191" t="s">
        <v>102</v>
      </c>
      <c r="U1191" t="s">
        <v>892</v>
      </c>
      <c r="V1191" t="s">
        <v>538</v>
      </c>
      <c r="W1191" t="s">
        <v>530</v>
      </c>
      <c r="X1191" t="s">
        <v>531</v>
      </c>
      <c r="Y1191" t="s">
        <v>539</v>
      </c>
      <c r="Z1191" t="s">
        <v>533</v>
      </c>
      <c r="AA1191" t="s">
        <v>534</v>
      </c>
      <c r="AB1191" t="s">
        <v>58</v>
      </c>
      <c r="AC1191" t="s">
        <v>893</v>
      </c>
      <c r="AD1191">
        <v>9.3431701974342598</v>
      </c>
      <c r="AE1191">
        <v>2467164.1700000898</v>
      </c>
      <c r="AF1191">
        <v>426084264.27999997</v>
      </c>
      <c r="AH1191">
        <v>81.894236290349497</v>
      </c>
      <c r="AI1191">
        <v>102.261935924395</v>
      </c>
      <c r="AJ1191">
        <v>7775438.18000009</v>
      </c>
      <c r="AK1191">
        <v>15.159986223183401</v>
      </c>
      <c r="AL1191">
        <v>8367167.9400000004</v>
      </c>
      <c r="AM1191">
        <v>73978024.090000004</v>
      </c>
      <c r="AN1191">
        <v>73978024.090000004</v>
      </c>
      <c r="AR1191">
        <v>360327.34</v>
      </c>
      <c r="AS1191">
        <v>1936406.91</v>
      </c>
      <c r="AT1191">
        <v>74.961488030913102</v>
      </c>
      <c r="AU1191">
        <v>23713616.4099999</v>
      </c>
      <c r="AV1191">
        <v>20.035712705855701</v>
      </c>
    </row>
    <row r="1192" spans="1:48" x14ac:dyDescent="0.2">
      <c r="A1192" t="s">
        <v>555</v>
      </c>
      <c r="B1192" t="s">
        <v>76</v>
      </c>
      <c r="C1192">
        <v>10991918</v>
      </c>
      <c r="H1192">
        <v>-29340670</v>
      </c>
      <c r="I1192">
        <v>2.6370771570687501</v>
      </c>
      <c r="N1192">
        <v>38254878</v>
      </c>
      <c r="O1192">
        <v>298335867</v>
      </c>
      <c r="P1192">
        <v>14.922998179095901</v>
      </c>
      <c r="S1192" t="s">
        <v>67</v>
      </c>
      <c r="T1192" t="s">
        <v>251</v>
      </c>
      <c r="U1192" t="s">
        <v>556</v>
      </c>
      <c r="V1192" t="s">
        <v>557</v>
      </c>
      <c r="W1192" t="s">
        <v>530</v>
      </c>
      <c r="X1192" t="s">
        <v>531</v>
      </c>
      <c r="Y1192" t="s">
        <v>558</v>
      </c>
      <c r="Z1192" t="s">
        <v>533</v>
      </c>
      <c r="AA1192" t="s">
        <v>534</v>
      </c>
      <c r="AB1192" t="s">
        <v>58</v>
      </c>
      <c r="AC1192" t="s">
        <v>559</v>
      </c>
      <c r="AD1192">
        <v>71.573923677378204</v>
      </c>
      <c r="AE1192">
        <v>7867347</v>
      </c>
      <c r="AF1192">
        <v>290468520</v>
      </c>
      <c r="AH1192">
        <v>80.354785836059094</v>
      </c>
      <c r="AI1192">
        <v>97.362922842931297</v>
      </c>
      <c r="AK1192">
        <v>47.4122155474886</v>
      </c>
      <c r="AM1192">
        <v>44520656</v>
      </c>
      <c r="AN1192">
        <v>44520656</v>
      </c>
      <c r="AO1192">
        <v>2631728</v>
      </c>
      <c r="AP1192">
        <v>2631728</v>
      </c>
      <c r="AT1192">
        <v>78.828571240198301</v>
      </c>
      <c r="AU1192">
        <v>67595548</v>
      </c>
      <c r="AV1192">
        <v>83.776366815928995</v>
      </c>
    </row>
    <row r="1193" spans="1:48" x14ac:dyDescent="0.2">
      <c r="A1193" t="s">
        <v>560</v>
      </c>
      <c r="B1193" t="s">
        <v>76</v>
      </c>
      <c r="C1193">
        <v>576984</v>
      </c>
      <c r="H1193">
        <v>-285863</v>
      </c>
      <c r="N1193">
        <v>2576739</v>
      </c>
      <c r="O1193">
        <v>8922945</v>
      </c>
      <c r="P1193">
        <v>11.6795295723553</v>
      </c>
      <c r="U1193" t="s">
        <v>561</v>
      </c>
      <c r="V1193" t="s">
        <v>529</v>
      </c>
      <c r="W1193" t="s">
        <v>530</v>
      </c>
      <c r="X1193" t="s">
        <v>531</v>
      </c>
      <c r="Y1193" t="s">
        <v>532</v>
      </c>
      <c r="Z1193" t="s">
        <v>533</v>
      </c>
      <c r="AA1193" t="s">
        <v>534</v>
      </c>
      <c r="AB1193" t="s">
        <v>58</v>
      </c>
      <c r="AC1193" t="s">
        <v>562</v>
      </c>
      <c r="AE1193">
        <v>-315201</v>
      </c>
      <c r="AF1193">
        <v>9263397</v>
      </c>
      <c r="AH1193">
        <v>82.993294254307301</v>
      </c>
      <c r="AI1193">
        <v>103.81546675452999</v>
      </c>
      <c r="AK1193">
        <v>100.13886266560699</v>
      </c>
      <c r="AM1193">
        <v>1042158</v>
      </c>
      <c r="AN1193">
        <v>1042158</v>
      </c>
      <c r="AU1193">
        <v>2862602</v>
      </c>
      <c r="AV1193">
        <v>111.248251586324</v>
      </c>
    </row>
    <row r="1194" spans="1:48" x14ac:dyDescent="0.2">
      <c r="A1194" t="s">
        <v>560</v>
      </c>
      <c r="B1194" t="s">
        <v>114</v>
      </c>
      <c r="C1194">
        <v>182473</v>
      </c>
      <c r="D1194">
        <v>67186</v>
      </c>
      <c r="F1194">
        <v>679530</v>
      </c>
      <c r="G1194">
        <v>2201926</v>
      </c>
      <c r="H1194">
        <v>-3606682</v>
      </c>
      <c r="I1194">
        <v>4.7433615709212802</v>
      </c>
      <c r="N1194">
        <v>3002169</v>
      </c>
      <c r="O1194">
        <v>9797461</v>
      </c>
      <c r="P1194">
        <v>17.526132535766202</v>
      </c>
      <c r="U1194" t="s">
        <v>561</v>
      </c>
      <c r="V1194" t="s">
        <v>529</v>
      </c>
      <c r="W1194" t="s">
        <v>530</v>
      </c>
      <c r="X1194" t="s">
        <v>531</v>
      </c>
      <c r="Y1194" t="s">
        <v>532</v>
      </c>
      <c r="Z1194" t="s">
        <v>533</v>
      </c>
      <c r="AA1194" t="s">
        <v>534</v>
      </c>
      <c r="AB1194" t="s">
        <v>58</v>
      </c>
      <c r="AC1194" t="s">
        <v>562</v>
      </c>
      <c r="AD1194">
        <v>254.68370663056999</v>
      </c>
      <c r="AE1194">
        <v>464729</v>
      </c>
      <c r="AF1194">
        <v>9332725</v>
      </c>
      <c r="AG1194">
        <v>7468973</v>
      </c>
      <c r="AH1194">
        <v>76.233760971337404</v>
      </c>
      <c r="AI1194">
        <v>95.256566981996698</v>
      </c>
      <c r="AK1194">
        <v>115.805495179597</v>
      </c>
      <c r="AM1194">
        <v>3910542</v>
      </c>
      <c r="AN1194">
        <v>1717116</v>
      </c>
      <c r="AO1194">
        <v>133495</v>
      </c>
      <c r="AP1194">
        <v>133495</v>
      </c>
      <c r="AQ1194">
        <v>2577700</v>
      </c>
      <c r="AR1194">
        <v>961900</v>
      </c>
      <c r="AU1194">
        <v>6608851</v>
      </c>
      <c r="AV1194">
        <v>254.92944022244299</v>
      </c>
    </row>
    <row r="1195" spans="1:48" x14ac:dyDescent="0.2">
      <c r="A1195" t="s">
        <v>560</v>
      </c>
      <c r="B1195" t="s">
        <v>87</v>
      </c>
      <c r="C1195">
        <v>215936</v>
      </c>
      <c r="E1195">
        <v>56074</v>
      </c>
      <c r="F1195">
        <v>411469</v>
      </c>
      <c r="G1195">
        <v>1745520</v>
      </c>
      <c r="H1195">
        <v>-2327734</v>
      </c>
      <c r="I1195">
        <v>3.7163796454972098</v>
      </c>
      <c r="N1195">
        <v>3511086</v>
      </c>
      <c r="O1195">
        <v>11034610</v>
      </c>
      <c r="P1195">
        <v>24.3276925962947</v>
      </c>
      <c r="U1195" t="s">
        <v>561</v>
      </c>
      <c r="V1195" t="s">
        <v>529</v>
      </c>
      <c r="W1195" t="s">
        <v>530</v>
      </c>
      <c r="X1195" t="s">
        <v>531</v>
      </c>
      <c r="Y1195" t="s">
        <v>532</v>
      </c>
      <c r="Z1195" t="s">
        <v>533</v>
      </c>
      <c r="AA1195" t="s">
        <v>534</v>
      </c>
      <c r="AB1195" t="s">
        <v>58</v>
      </c>
      <c r="AC1195" t="s">
        <v>562</v>
      </c>
      <c r="AD1195">
        <v>189.91182572614099</v>
      </c>
      <c r="AE1195">
        <v>410088</v>
      </c>
      <c r="AF1195">
        <v>10624522</v>
      </c>
      <c r="AG1195">
        <v>7423234</v>
      </c>
      <c r="AH1195">
        <v>67.272282391493704</v>
      </c>
      <c r="AI1195">
        <v>96.283620354502801</v>
      </c>
      <c r="AK1195">
        <v>118.96920727351301</v>
      </c>
      <c r="AM1195">
        <v>2566385</v>
      </c>
      <c r="AN1195">
        <v>2684466</v>
      </c>
      <c r="AO1195">
        <v>73942</v>
      </c>
      <c r="AP1195">
        <v>73942</v>
      </c>
      <c r="AQ1195">
        <v>-71885</v>
      </c>
      <c r="AR1195">
        <v>353322</v>
      </c>
      <c r="AU1195">
        <v>5838820</v>
      </c>
      <c r="AV1195">
        <v>197.841860556174</v>
      </c>
    </row>
    <row r="1196" spans="1:48" x14ac:dyDescent="0.2">
      <c r="A1196" t="s">
        <v>563</v>
      </c>
      <c r="B1196" t="s">
        <v>86</v>
      </c>
      <c r="C1196">
        <v>46152</v>
      </c>
      <c r="H1196">
        <v>-14993</v>
      </c>
      <c r="I1196">
        <v>11.9654309046302</v>
      </c>
      <c r="N1196">
        <v>350330</v>
      </c>
      <c r="O1196">
        <v>397002</v>
      </c>
      <c r="P1196">
        <v>38.392501800998502</v>
      </c>
      <c r="U1196" t="s">
        <v>564</v>
      </c>
      <c r="V1196" t="s">
        <v>529</v>
      </c>
      <c r="W1196" t="s">
        <v>530</v>
      </c>
      <c r="X1196" t="s">
        <v>531</v>
      </c>
      <c r="Y1196" t="s">
        <v>532</v>
      </c>
      <c r="Z1196" t="s">
        <v>533</v>
      </c>
      <c r="AA1196" t="s">
        <v>534</v>
      </c>
      <c r="AB1196" t="s">
        <v>58</v>
      </c>
      <c r="AC1196" t="s">
        <v>565</v>
      </c>
      <c r="AD1196">
        <v>102.927283758017</v>
      </c>
      <c r="AE1196">
        <v>47503</v>
      </c>
      <c r="AF1196">
        <v>349498</v>
      </c>
      <c r="AH1196">
        <v>43.105576294325999</v>
      </c>
      <c r="AI1196">
        <v>88.034317207469996</v>
      </c>
      <c r="AK1196">
        <v>360.85700061</v>
      </c>
      <c r="AM1196">
        <v>152419</v>
      </c>
      <c r="AN1196">
        <v>152419</v>
      </c>
      <c r="AO1196">
        <v>230</v>
      </c>
      <c r="AP1196">
        <v>230</v>
      </c>
      <c r="AU1196">
        <v>365323</v>
      </c>
      <c r="AV1196">
        <v>376.30052246000002</v>
      </c>
    </row>
    <row r="1197" spans="1:48" x14ac:dyDescent="0.2">
      <c r="A1197" t="s">
        <v>569</v>
      </c>
      <c r="B1197" t="s">
        <v>85</v>
      </c>
      <c r="C1197">
        <v>57391</v>
      </c>
      <c r="D1197">
        <v>0</v>
      </c>
      <c r="E1197">
        <v>0</v>
      </c>
      <c r="F1197">
        <v>470964.18</v>
      </c>
      <c r="G1197">
        <v>2017.17</v>
      </c>
      <c r="H1197">
        <v>1150373</v>
      </c>
      <c r="I1197">
        <v>11.852555611608</v>
      </c>
      <c r="J1197">
        <v>4218117.9400000004</v>
      </c>
      <c r="K1197">
        <v>47.297663669999999</v>
      </c>
      <c r="L1197">
        <v>403412.86</v>
      </c>
      <c r="M1197">
        <v>341375.44</v>
      </c>
      <c r="N1197">
        <v>5663425</v>
      </c>
      <c r="O1197">
        <v>8918237</v>
      </c>
      <c r="P1197">
        <v>97.595085216954899</v>
      </c>
      <c r="Q1197">
        <v>304516.17</v>
      </c>
      <c r="R1197">
        <v>1776.57</v>
      </c>
      <c r="T1197" t="s">
        <v>251</v>
      </c>
      <c r="U1197" t="s">
        <v>570</v>
      </c>
      <c r="V1197" t="s">
        <v>557</v>
      </c>
      <c r="W1197" t="s">
        <v>530</v>
      </c>
      <c r="X1197" t="s">
        <v>531</v>
      </c>
      <c r="Y1197" t="s">
        <v>558</v>
      </c>
      <c r="Z1197" t="s">
        <v>533</v>
      </c>
      <c r="AA1197" t="s">
        <v>534</v>
      </c>
      <c r="AB1197" t="s">
        <v>58</v>
      </c>
      <c r="AC1197" t="s">
        <v>571</v>
      </c>
      <c r="AD1197">
        <v>1841.82014601593</v>
      </c>
      <c r="AE1197">
        <v>1057039</v>
      </c>
      <c r="AF1197">
        <v>7861159</v>
      </c>
      <c r="AH1197">
        <v>27.552183239803998</v>
      </c>
      <c r="AI1197">
        <v>88.147007082229393</v>
      </c>
      <c r="AJ1197">
        <v>1997374.9</v>
      </c>
      <c r="AK1197">
        <v>259</v>
      </c>
      <c r="AL1197">
        <v>3307975.25</v>
      </c>
      <c r="AM1197">
        <v>8703761.4199999999</v>
      </c>
      <c r="AN1197">
        <v>8703761</v>
      </c>
      <c r="AO1197">
        <v>970575</v>
      </c>
      <c r="AU1197">
        <v>4513052</v>
      </c>
      <c r="AV1197">
        <v>207</v>
      </c>
    </row>
    <row r="1198" spans="1:48" x14ac:dyDescent="0.2">
      <c r="A1198" t="s">
        <v>569</v>
      </c>
      <c r="B1198" t="s">
        <v>86</v>
      </c>
      <c r="C1198">
        <v>177892</v>
      </c>
      <c r="H1198">
        <v>1814918</v>
      </c>
      <c r="I1198">
        <v>14.904895843004899</v>
      </c>
      <c r="N1198">
        <v>7865235</v>
      </c>
      <c r="O1198">
        <v>10738069</v>
      </c>
      <c r="P1198">
        <v>95.883356681727406</v>
      </c>
      <c r="T1198" t="s">
        <v>251</v>
      </c>
      <c r="U1198" t="s">
        <v>570</v>
      </c>
      <c r="V1198" t="s">
        <v>557</v>
      </c>
      <c r="W1198" t="s">
        <v>530</v>
      </c>
      <c r="X1198" t="s">
        <v>531</v>
      </c>
      <c r="Y1198" t="s">
        <v>558</v>
      </c>
      <c r="Z1198" t="s">
        <v>533</v>
      </c>
      <c r="AA1198" t="s">
        <v>534</v>
      </c>
      <c r="AB1198" t="s">
        <v>58</v>
      </c>
      <c r="AC1198" t="s">
        <v>571</v>
      </c>
      <c r="AD1198">
        <v>899.70206642232404</v>
      </c>
      <c r="AE1198">
        <v>1600498</v>
      </c>
      <c r="AF1198">
        <v>9137571</v>
      </c>
      <c r="AH1198">
        <v>20.5057631870311</v>
      </c>
      <c r="AI1198">
        <v>85.095104156995106</v>
      </c>
      <c r="AK1198">
        <v>309.87278786000002</v>
      </c>
      <c r="AM1198">
        <v>10296021</v>
      </c>
      <c r="AN1198">
        <v>10296021</v>
      </c>
      <c r="AO1198">
        <v>1136773</v>
      </c>
      <c r="AP1198">
        <v>1136773</v>
      </c>
      <c r="AQ1198">
        <v>807264</v>
      </c>
      <c r="AU1198">
        <v>6050317</v>
      </c>
      <c r="AV1198">
        <v>238.36905016</v>
      </c>
    </row>
    <row r="1199" spans="1:48" x14ac:dyDescent="0.2">
      <c r="A1199" t="s">
        <v>569</v>
      </c>
      <c r="B1199" t="s">
        <v>87</v>
      </c>
      <c r="C1199">
        <v>25152</v>
      </c>
      <c r="F1199">
        <v>1334876</v>
      </c>
      <c r="G1199">
        <v>5145554</v>
      </c>
      <c r="H1199">
        <v>2913461</v>
      </c>
      <c r="I1199">
        <v>9.0428528306333593</v>
      </c>
      <c r="L1199">
        <v>385860</v>
      </c>
      <c r="M1199">
        <v>11688</v>
      </c>
      <c r="N1199">
        <v>14924929</v>
      </c>
      <c r="O1199">
        <v>11710895</v>
      </c>
      <c r="P1199">
        <v>90.955780920245601</v>
      </c>
      <c r="Q1199">
        <v>248480</v>
      </c>
      <c r="T1199" t="s">
        <v>251</v>
      </c>
      <c r="U1199" t="s">
        <v>570</v>
      </c>
      <c r="V1199" t="s">
        <v>557</v>
      </c>
      <c r="W1199" t="s">
        <v>530</v>
      </c>
      <c r="X1199" t="s">
        <v>531</v>
      </c>
      <c r="Y1199" t="s">
        <v>558</v>
      </c>
      <c r="Z1199" t="s">
        <v>533</v>
      </c>
      <c r="AA1199" t="s">
        <v>534</v>
      </c>
      <c r="AB1199" t="s">
        <v>58</v>
      </c>
      <c r="AC1199" t="s">
        <v>571</v>
      </c>
      <c r="AD1199">
        <v>4210.3967875318103</v>
      </c>
      <c r="AE1199">
        <v>1058999</v>
      </c>
      <c r="AF1199">
        <v>10651895</v>
      </c>
      <c r="AG1199">
        <v>4542559</v>
      </c>
      <c r="AH1199">
        <v>38.789170255561203</v>
      </c>
      <c r="AI1199">
        <v>90.957138630309601</v>
      </c>
      <c r="AK1199">
        <v>504.41488955721002</v>
      </c>
      <c r="AL1199">
        <v>4976450</v>
      </c>
      <c r="AM1199">
        <v>12162908</v>
      </c>
      <c r="AN1199">
        <v>10651736</v>
      </c>
      <c r="AO1199">
        <v>532531</v>
      </c>
      <c r="AP1199">
        <v>532531</v>
      </c>
      <c r="AQ1199">
        <v>3381070</v>
      </c>
      <c r="AS1199">
        <v>60000</v>
      </c>
      <c r="AU1199">
        <v>12011468</v>
      </c>
      <c r="AV1199">
        <v>405.94922124185399</v>
      </c>
    </row>
    <row r="1200" spans="1:48" x14ac:dyDescent="0.2">
      <c r="A1200" t="s">
        <v>569</v>
      </c>
      <c r="B1200" t="s">
        <v>50</v>
      </c>
      <c r="C1200">
        <v>3206</v>
      </c>
      <c r="D1200">
        <v>0</v>
      </c>
      <c r="E1200">
        <v>0</v>
      </c>
      <c r="F1200">
        <v>2077841</v>
      </c>
      <c r="G1200">
        <v>49320</v>
      </c>
      <c r="H1200">
        <v>2818370</v>
      </c>
      <c r="I1200">
        <v>9.3219368227631794</v>
      </c>
      <c r="L1200">
        <v>294550</v>
      </c>
      <c r="M1200">
        <v>25683</v>
      </c>
      <c r="N1200">
        <v>16187985</v>
      </c>
      <c r="O1200">
        <v>13583690</v>
      </c>
      <c r="P1200">
        <v>91.620259296258965</v>
      </c>
      <c r="Q1200">
        <v>184669</v>
      </c>
      <c r="R1200">
        <v>0</v>
      </c>
      <c r="T1200" t="s">
        <v>251</v>
      </c>
      <c r="U1200" t="s">
        <v>570</v>
      </c>
      <c r="V1200" t="s">
        <v>557</v>
      </c>
      <c r="W1200" t="s">
        <v>530</v>
      </c>
      <c r="X1200" t="s">
        <v>531</v>
      </c>
      <c r="Y1200" t="s">
        <v>558</v>
      </c>
      <c r="Z1200" t="s">
        <v>533</v>
      </c>
      <c r="AA1200" t="s">
        <v>534</v>
      </c>
      <c r="AB1200" t="s">
        <v>58</v>
      </c>
      <c r="AC1200" t="s">
        <v>571</v>
      </c>
      <c r="AD1200">
        <v>39496.662507797882</v>
      </c>
      <c r="AE1200">
        <v>1266263</v>
      </c>
      <c r="AF1200">
        <v>12425699</v>
      </c>
      <c r="AG1200">
        <v>4834854</v>
      </c>
      <c r="AH1200">
        <v>35.593082586543133</v>
      </c>
      <c r="AI1200">
        <v>91.475136726471234</v>
      </c>
      <c r="AK1200">
        <v>469.00175193363401</v>
      </c>
      <c r="AL1200">
        <v>9305572</v>
      </c>
      <c r="AM1200">
        <v>12027635</v>
      </c>
      <c r="AN1200">
        <v>12445412</v>
      </c>
      <c r="AO1200">
        <v>1902149</v>
      </c>
      <c r="AP1200">
        <v>1902149</v>
      </c>
      <c r="AQ1200">
        <v>1672820</v>
      </c>
      <c r="AR1200">
        <v>0</v>
      </c>
      <c r="AS1200">
        <v>90000</v>
      </c>
      <c r="AU1200">
        <v>13369615</v>
      </c>
      <c r="AV1200">
        <v>387.347335550298</v>
      </c>
    </row>
    <row r="1201" spans="1:48" x14ac:dyDescent="0.2">
      <c r="A1201" t="s">
        <v>572</v>
      </c>
      <c r="B1201" t="s">
        <v>86</v>
      </c>
      <c r="C1201">
        <v>1993882</v>
      </c>
      <c r="H1201">
        <v>-781998</v>
      </c>
      <c r="I1201">
        <v>14.523053479965499</v>
      </c>
      <c r="N1201">
        <v>2241157</v>
      </c>
      <c r="O1201">
        <v>13398064</v>
      </c>
      <c r="P1201">
        <v>22.262373130924001</v>
      </c>
      <c r="S1201" t="s">
        <v>102</v>
      </c>
      <c r="T1201" t="s">
        <v>251</v>
      </c>
      <c r="U1201" t="s">
        <v>573</v>
      </c>
      <c r="V1201" t="s">
        <v>538</v>
      </c>
      <c r="W1201" t="s">
        <v>530</v>
      </c>
      <c r="X1201" t="s">
        <v>531</v>
      </c>
      <c r="Y1201" t="s">
        <v>539</v>
      </c>
      <c r="Z1201" t="s">
        <v>533</v>
      </c>
      <c r="AA1201" t="s">
        <v>534</v>
      </c>
      <c r="AB1201" t="s">
        <v>58</v>
      </c>
      <c r="AC1201" t="s">
        <v>574</v>
      </c>
      <c r="AD1201">
        <v>97.588924520107</v>
      </c>
      <c r="AE1201">
        <v>1945808</v>
      </c>
      <c r="AF1201">
        <v>11452256</v>
      </c>
      <c r="AH1201">
        <v>66.720542609738203</v>
      </c>
      <c r="AI1201">
        <v>85.476946520034502</v>
      </c>
      <c r="AK1201">
        <v>70.450444000000005</v>
      </c>
      <c r="AM1201">
        <v>2982727</v>
      </c>
      <c r="AN1201">
        <v>2982727</v>
      </c>
      <c r="AO1201">
        <v>703497</v>
      </c>
      <c r="AP1201">
        <v>703497</v>
      </c>
      <c r="AQ1201">
        <v>21984</v>
      </c>
      <c r="AT1201">
        <v>82.110047693209395</v>
      </c>
      <c r="AU1201">
        <v>3023155</v>
      </c>
      <c r="AV1201">
        <v>95.032437277</v>
      </c>
    </row>
    <row r="1202" spans="1:48" x14ac:dyDescent="0.2">
      <c r="A1202" t="s">
        <v>572</v>
      </c>
      <c r="B1202" t="s">
        <v>114</v>
      </c>
      <c r="C1202">
        <v>1851989</v>
      </c>
      <c r="D1202">
        <v>120652</v>
      </c>
      <c r="E1202">
        <v>35386</v>
      </c>
      <c r="F1202">
        <v>895765</v>
      </c>
      <c r="G1202">
        <v>1860693</v>
      </c>
      <c r="H1202">
        <v>-1550302</v>
      </c>
      <c r="I1202">
        <v>8.3664926603862995</v>
      </c>
      <c r="L1202">
        <v>252839</v>
      </c>
      <c r="M1202">
        <v>176860</v>
      </c>
      <c r="N1202">
        <v>2867909</v>
      </c>
      <c r="O1202">
        <v>13614068</v>
      </c>
      <c r="P1202">
        <v>21.976340943794298</v>
      </c>
      <c r="Q1202">
        <v>126150</v>
      </c>
      <c r="S1202" t="s">
        <v>102</v>
      </c>
      <c r="T1202" t="s">
        <v>251</v>
      </c>
      <c r="U1202" t="s">
        <v>573</v>
      </c>
      <c r="V1202" t="s">
        <v>538</v>
      </c>
      <c r="W1202" t="s">
        <v>530</v>
      </c>
      <c r="X1202" t="s">
        <v>531</v>
      </c>
      <c r="Y1202" t="s">
        <v>539</v>
      </c>
      <c r="Z1202" t="s">
        <v>533</v>
      </c>
      <c r="AA1202" t="s">
        <v>534</v>
      </c>
      <c r="AB1202" t="s">
        <v>58</v>
      </c>
      <c r="AC1202" t="s">
        <v>574</v>
      </c>
      <c r="AD1202">
        <v>61.502525122989397</v>
      </c>
      <c r="AE1202">
        <v>1139020</v>
      </c>
      <c r="AF1202">
        <v>12475048</v>
      </c>
      <c r="AG1202">
        <v>9820190</v>
      </c>
      <c r="AH1202">
        <v>72.132664534950194</v>
      </c>
      <c r="AI1202">
        <v>91.633507339613701</v>
      </c>
      <c r="AK1202">
        <v>82.760983364552999</v>
      </c>
      <c r="AL1202">
        <v>52675</v>
      </c>
      <c r="AM1202">
        <v>3862147</v>
      </c>
      <c r="AN1202">
        <v>2991874</v>
      </c>
      <c r="AO1202">
        <v>138684</v>
      </c>
      <c r="AP1202">
        <v>138684</v>
      </c>
      <c r="AQ1202">
        <v>337298</v>
      </c>
      <c r="AR1202">
        <v>213707</v>
      </c>
      <c r="AS1202">
        <v>127420</v>
      </c>
      <c r="AT1202">
        <v>77.008119860797706</v>
      </c>
      <c r="AU1202">
        <v>4418211</v>
      </c>
      <c r="AV1202">
        <v>127.49898517424501</v>
      </c>
    </row>
    <row r="1203" spans="1:48" x14ac:dyDescent="0.2">
      <c r="A1203" t="s">
        <v>575</v>
      </c>
      <c r="B1203" t="s">
        <v>49</v>
      </c>
      <c r="C1203">
        <v>964000</v>
      </c>
      <c r="H1203">
        <v>-5831350</v>
      </c>
      <c r="I1203">
        <v>17.959361514944899</v>
      </c>
      <c r="N1203">
        <v>554664</v>
      </c>
      <c r="O1203">
        <v>18115193</v>
      </c>
      <c r="P1203">
        <v>74.879378872750607</v>
      </c>
      <c r="T1203" t="s">
        <v>251</v>
      </c>
      <c r="U1203" t="s">
        <v>576</v>
      </c>
      <c r="V1203" t="s">
        <v>538</v>
      </c>
      <c r="W1203" t="s">
        <v>530</v>
      </c>
      <c r="X1203" t="s">
        <v>531</v>
      </c>
      <c r="Y1203" t="s">
        <v>539</v>
      </c>
      <c r="Z1203" t="s">
        <v>533</v>
      </c>
      <c r="AA1203" t="s">
        <v>534</v>
      </c>
      <c r="AB1203" t="s">
        <v>58</v>
      </c>
      <c r="AC1203" t="s">
        <v>577</v>
      </c>
      <c r="AD1203">
        <v>337.48682572614098</v>
      </c>
      <c r="AE1203">
        <v>3253373</v>
      </c>
      <c r="AF1203">
        <v>11473919</v>
      </c>
      <c r="AH1203">
        <v>24.293442526392099</v>
      </c>
      <c r="AI1203">
        <v>63.338651705228898</v>
      </c>
      <c r="AK1203">
        <v>17</v>
      </c>
      <c r="AN1203">
        <v>13564544</v>
      </c>
      <c r="AO1203">
        <v>1865720</v>
      </c>
      <c r="AU1203">
        <v>6386014</v>
      </c>
      <c r="AV1203">
        <v>200</v>
      </c>
    </row>
    <row r="1204" spans="1:48" x14ac:dyDescent="0.2">
      <c r="A1204" t="s">
        <v>575</v>
      </c>
      <c r="B1204" t="s">
        <v>87</v>
      </c>
      <c r="C1204">
        <v>1459859</v>
      </c>
      <c r="D1204">
        <v>2155647</v>
      </c>
      <c r="E1204">
        <v>1110676</v>
      </c>
      <c r="F1204">
        <v>433890</v>
      </c>
      <c r="G1204">
        <v>778520</v>
      </c>
      <c r="H1204">
        <v>-4019262</v>
      </c>
      <c r="I1204">
        <v>-12.6456898589188</v>
      </c>
      <c r="L1204">
        <v>2374868</v>
      </c>
      <c r="M1204">
        <v>9457</v>
      </c>
      <c r="N1204">
        <v>4765235</v>
      </c>
      <c r="O1204">
        <v>10505793</v>
      </c>
      <c r="P1204">
        <v>57.700223105481001</v>
      </c>
      <c r="Q1204">
        <v>16552</v>
      </c>
      <c r="T1204" t="s">
        <v>251</v>
      </c>
      <c r="U1204" t="s">
        <v>576</v>
      </c>
      <c r="V1204" t="s">
        <v>538</v>
      </c>
      <c r="W1204" t="s">
        <v>530</v>
      </c>
      <c r="X1204" t="s">
        <v>531</v>
      </c>
      <c r="Y1204" t="s">
        <v>539</v>
      </c>
      <c r="Z1204" t="s">
        <v>533</v>
      </c>
      <c r="AA1204" t="s">
        <v>534</v>
      </c>
      <c r="AB1204" t="s">
        <v>58</v>
      </c>
      <c r="AC1204" t="s">
        <v>577</v>
      </c>
      <c r="AD1204">
        <v>-91.003994221359704</v>
      </c>
      <c r="AE1204">
        <v>-1328530</v>
      </c>
      <c r="AF1204">
        <v>11834323</v>
      </c>
      <c r="AG1204">
        <v>4882843</v>
      </c>
      <c r="AH1204">
        <v>46.477624297375698</v>
      </c>
      <c r="AI1204">
        <v>112.645689858919</v>
      </c>
      <c r="AK1204">
        <v>144.958406154708</v>
      </c>
      <c r="AM1204">
        <v>8884241</v>
      </c>
      <c r="AN1204">
        <v>6061866</v>
      </c>
      <c r="AO1204">
        <v>-3340671</v>
      </c>
      <c r="AP1204">
        <v>-3340671</v>
      </c>
      <c r="AQ1204">
        <v>-144841</v>
      </c>
      <c r="AR1204">
        <v>336008</v>
      </c>
      <c r="AS1204">
        <v>1668623</v>
      </c>
      <c r="AU1204">
        <v>8784497</v>
      </c>
      <c r="AV1204">
        <v>267.22432030966201</v>
      </c>
    </row>
    <row r="1205" spans="1:48" x14ac:dyDescent="0.2">
      <c r="A1205" t="s">
        <v>578</v>
      </c>
      <c r="B1205" t="s">
        <v>63</v>
      </c>
      <c r="N1205">
        <v>18480663.749999899</v>
      </c>
      <c r="S1205" t="s">
        <v>63</v>
      </c>
      <c r="T1205" t="s">
        <v>251</v>
      </c>
      <c r="U1205" t="s">
        <v>579</v>
      </c>
      <c r="V1205" t="s">
        <v>538</v>
      </c>
      <c r="W1205" t="s">
        <v>530</v>
      </c>
      <c r="X1205" t="s">
        <v>531</v>
      </c>
      <c r="Y1205" t="s">
        <v>539</v>
      </c>
      <c r="Z1205" t="s">
        <v>533</v>
      </c>
      <c r="AA1205" t="s">
        <v>534</v>
      </c>
      <c r="AB1205" t="s">
        <v>58</v>
      </c>
      <c r="AC1205" t="s">
        <v>580</v>
      </c>
      <c r="AU1205">
        <v>32656742.120000001</v>
      </c>
    </row>
    <row r="1206" spans="1:48" x14ac:dyDescent="0.2">
      <c r="A1206" t="s">
        <v>578</v>
      </c>
      <c r="B1206" t="s">
        <v>84</v>
      </c>
      <c r="C1206">
        <v>8724166.5899999999</v>
      </c>
      <c r="D1206">
        <v>0</v>
      </c>
      <c r="E1206">
        <v>0</v>
      </c>
      <c r="F1206">
        <v>4193935.31</v>
      </c>
      <c r="G1206">
        <v>3218278.03</v>
      </c>
      <c r="I1206">
        <v>6.9621212693741201</v>
      </c>
      <c r="J1206">
        <v>15896559.960000001</v>
      </c>
      <c r="K1206">
        <v>17.233740891925301</v>
      </c>
      <c r="L1206">
        <v>4152823.8</v>
      </c>
      <c r="M1206">
        <v>83345.710000000006</v>
      </c>
      <c r="N1206">
        <v>16856643.210000001</v>
      </c>
      <c r="O1206">
        <v>92240913.099999994</v>
      </c>
      <c r="P1206">
        <v>19.616964481241698</v>
      </c>
      <c r="Q1206">
        <v>142165.07999999999</v>
      </c>
      <c r="R1206">
        <v>55339.41</v>
      </c>
      <c r="S1206" t="s">
        <v>63</v>
      </c>
      <c r="T1206" t="s">
        <v>251</v>
      </c>
      <c r="U1206" t="s">
        <v>579</v>
      </c>
      <c r="V1206" t="s">
        <v>538</v>
      </c>
      <c r="W1206" t="s">
        <v>530</v>
      </c>
      <c r="X1206" t="s">
        <v>531</v>
      </c>
      <c r="Y1206" t="s">
        <v>539</v>
      </c>
      <c r="Z1206" t="s">
        <v>533</v>
      </c>
      <c r="AA1206" t="s">
        <v>534</v>
      </c>
      <c r="AB1206" t="s">
        <v>58</v>
      </c>
      <c r="AC1206" t="s">
        <v>580</v>
      </c>
      <c r="AD1206">
        <v>73.610747384868503</v>
      </c>
      <c r="AE1206">
        <v>6421924.2300000004</v>
      </c>
      <c r="AF1206">
        <v>85883847.219999999</v>
      </c>
      <c r="AH1206">
        <v>74.918952108682006</v>
      </c>
      <c r="AI1206">
        <v>93.108192811243995</v>
      </c>
      <c r="AJ1206">
        <v>7750509.46</v>
      </c>
      <c r="AK1206">
        <v>70.658124339204605</v>
      </c>
      <c r="AL1206">
        <v>160070</v>
      </c>
      <c r="AM1206">
        <v>18094867.16</v>
      </c>
      <c r="AN1206">
        <v>18094867.16</v>
      </c>
      <c r="AO1206">
        <v>4544137.09</v>
      </c>
      <c r="AS1206">
        <v>608127.91</v>
      </c>
      <c r="AT1206">
        <v>81.664426297753494</v>
      </c>
      <c r="AU1206">
        <v>33905543.170000002</v>
      </c>
      <c r="AV1206">
        <v>142.122132814255</v>
      </c>
    </row>
    <row r="1207" spans="1:48" x14ac:dyDescent="0.2">
      <c r="A1207" t="s">
        <v>578</v>
      </c>
      <c r="B1207" t="s">
        <v>49</v>
      </c>
      <c r="C1207">
        <v>6867327.5499999998</v>
      </c>
      <c r="D1207">
        <v>3129894.75</v>
      </c>
      <c r="E1207">
        <v>5707162.5899999999</v>
      </c>
      <c r="F1207">
        <v>4524743.59</v>
      </c>
      <c r="G1207">
        <v>2694307.78</v>
      </c>
      <c r="H1207">
        <v>-15761446.130000001</v>
      </c>
      <c r="I1207">
        <v>3.9091420270000001</v>
      </c>
      <c r="J1207">
        <v>16720802.289999999</v>
      </c>
      <c r="K1207">
        <v>17.264099829999999</v>
      </c>
      <c r="L1207">
        <v>622838.56000000006</v>
      </c>
      <c r="M1207">
        <v>187463.99</v>
      </c>
      <c r="N1207">
        <v>13416284.92</v>
      </c>
      <c r="O1207">
        <v>96853021.310000002</v>
      </c>
      <c r="P1207">
        <v>22.125304280000002</v>
      </c>
      <c r="Q1207">
        <v>116573.42</v>
      </c>
      <c r="R1207">
        <v>78178.52</v>
      </c>
      <c r="S1207" t="s">
        <v>63</v>
      </c>
      <c r="T1207" t="s">
        <v>251</v>
      </c>
      <c r="U1207" t="s">
        <v>579</v>
      </c>
      <c r="V1207" t="s">
        <v>538</v>
      </c>
      <c r="W1207" t="s">
        <v>530</v>
      </c>
      <c r="X1207" t="s">
        <v>531</v>
      </c>
      <c r="Y1207" t="s">
        <v>539</v>
      </c>
      <c r="Z1207" t="s">
        <v>533</v>
      </c>
      <c r="AA1207" t="s">
        <v>534</v>
      </c>
      <c r="AB1207" t="s">
        <v>58</v>
      </c>
      <c r="AC1207" t="s">
        <v>580</v>
      </c>
      <c r="AD1207">
        <v>55.132395129999999</v>
      </c>
      <c r="AE1207">
        <v>3786122.16</v>
      </c>
      <c r="AF1207">
        <v>93137553.090000004</v>
      </c>
      <c r="AH1207">
        <v>77.577249280000004</v>
      </c>
      <c r="AI1207">
        <v>96.16380762</v>
      </c>
      <c r="AJ1207">
        <v>5520652.4500000002</v>
      </c>
      <c r="AK1207">
        <v>51.857305789999998</v>
      </c>
      <c r="AL1207">
        <v>162190</v>
      </c>
      <c r="AM1207">
        <v>21429025.670000002</v>
      </c>
      <c r="AN1207">
        <v>21429025.670000002</v>
      </c>
      <c r="AO1207">
        <v>119959.41</v>
      </c>
      <c r="AR1207">
        <v>3432348.29</v>
      </c>
      <c r="AS1207">
        <v>11370.45</v>
      </c>
      <c r="AT1207">
        <v>78.881656721192002</v>
      </c>
      <c r="AU1207">
        <v>29177731.050000001</v>
      </c>
      <c r="AV1207">
        <v>112.77924779999999</v>
      </c>
    </row>
    <row r="1208" spans="1:48" x14ac:dyDescent="0.2">
      <c r="A1208" t="s">
        <v>578</v>
      </c>
      <c r="B1208" t="s">
        <v>86</v>
      </c>
      <c r="C1208">
        <v>5937344</v>
      </c>
      <c r="H1208">
        <v>-6813900</v>
      </c>
      <c r="I1208">
        <v>8.1116988328949002</v>
      </c>
      <c r="N1208">
        <v>23244011</v>
      </c>
      <c r="O1208">
        <v>106511659</v>
      </c>
      <c r="P1208">
        <v>26.3816555519054</v>
      </c>
      <c r="S1208" t="s">
        <v>63</v>
      </c>
      <c r="T1208" t="s">
        <v>251</v>
      </c>
      <c r="U1208" t="s">
        <v>579</v>
      </c>
      <c r="V1208" t="s">
        <v>538</v>
      </c>
      <c r="W1208" t="s">
        <v>530</v>
      </c>
      <c r="X1208" t="s">
        <v>531</v>
      </c>
      <c r="Y1208" t="s">
        <v>539</v>
      </c>
      <c r="Z1208" t="s">
        <v>533</v>
      </c>
      <c r="AA1208" t="s">
        <v>534</v>
      </c>
      <c r="AB1208" t="s">
        <v>58</v>
      </c>
      <c r="AC1208" t="s">
        <v>580</v>
      </c>
      <c r="AD1208">
        <v>145.51801276799901</v>
      </c>
      <c r="AE1208">
        <v>8639905</v>
      </c>
      <c r="AF1208">
        <v>97871754</v>
      </c>
      <c r="AH1208">
        <v>72.683052472218094</v>
      </c>
      <c r="AI1208">
        <v>91.888301167105098</v>
      </c>
      <c r="AK1208">
        <v>85.498048394999998</v>
      </c>
      <c r="AM1208">
        <v>28099539</v>
      </c>
      <c r="AN1208">
        <v>28099539</v>
      </c>
      <c r="AO1208">
        <v>5177208</v>
      </c>
      <c r="AP1208">
        <v>5177208</v>
      </c>
      <c r="AQ1208">
        <v>4271196</v>
      </c>
      <c r="AT1208">
        <v>77.244419249447802</v>
      </c>
      <c r="AU1208">
        <v>30057911</v>
      </c>
      <c r="AV1208">
        <v>110.56150031</v>
      </c>
    </row>
    <row r="1209" spans="1:48" x14ac:dyDescent="0.2">
      <c r="A1209" t="s">
        <v>578</v>
      </c>
      <c r="B1209" t="s">
        <v>88</v>
      </c>
      <c r="C1209">
        <v>19466065</v>
      </c>
      <c r="D1209">
        <v>4289542</v>
      </c>
      <c r="E1209">
        <v>10139434</v>
      </c>
      <c r="F1209">
        <v>12565587</v>
      </c>
      <c r="G1209">
        <v>7425331</v>
      </c>
      <c r="H1209">
        <v>-5425150</v>
      </c>
      <c r="I1209">
        <v>7.6589783889134899E-2</v>
      </c>
      <c r="L1209">
        <v>1766375</v>
      </c>
      <c r="M1209">
        <v>670000</v>
      </c>
      <c r="N1209">
        <v>17599792</v>
      </c>
      <c r="O1209">
        <v>134326009</v>
      </c>
      <c r="P1209">
        <v>27.364267183729101</v>
      </c>
      <c r="Q1209">
        <v>50000</v>
      </c>
      <c r="R1209">
        <v>0</v>
      </c>
      <c r="S1209" t="s">
        <v>63</v>
      </c>
      <c r="T1209" t="s">
        <v>251</v>
      </c>
      <c r="U1209" t="s">
        <v>579</v>
      </c>
      <c r="V1209" t="s">
        <v>538</v>
      </c>
      <c r="W1209" t="s">
        <v>530</v>
      </c>
      <c r="X1209" t="s">
        <v>531</v>
      </c>
      <c r="Y1209" t="s">
        <v>539</v>
      </c>
      <c r="Z1209" t="s">
        <v>533</v>
      </c>
      <c r="AA1209" t="s">
        <v>534</v>
      </c>
      <c r="AB1209" t="s">
        <v>89</v>
      </c>
      <c r="AC1209" t="s">
        <v>580</v>
      </c>
      <c r="AD1209">
        <v>0.52850948560995759</v>
      </c>
      <c r="AE1209">
        <v>102880</v>
      </c>
      <c r="AF1209">
        <v>134223129</v>
      </c>
      <c r="AG1209">
        <v>95122099</v>
      </c>
      <c r="AH1209">
        <v>70.814356585253719</v>
      </c>
      <c r="AI1209">
        <v>99.923410216110881</v>
      </c>
      <c r="AK1209">
        <v>47.2044212290715</v>
      </c>
      <c r="AL1209">
        <v>0</v>
      </c>
      <c r="AM1209">
        <v>44364330</v>
      </c>
      <c r="AN1209">
        <v>36757328</v>
      </c>
      <c r="AO1209">
        <v>-1897120</v>
      </c>
      <c r="AP1209">
        <v>-1897120</v>
      </c>
      <c r="AQ1209">
        <v>-2615105</v>
      </c>
      <c r="AR1209">
        <v>3939759</v>
      </c>
      <c r="AS1209">
        <v>3518302</v>
      </c>
      <c r="AU1209">
        <v>23024942</v>
      </c>
      <c r="AV1209">
        <v>61.755221933471702</v>
      </c>
    </row>
    <row r="1210" spans="1:48" x14ac:dyDescent="0.2">
      <c r="A1210" t="s">
        <v>581</v>
      </c>
      <c r="B1210" t="s">
        <v>63</v>
      </c>
      <c r="D1210">
        <v>0</v>
      </c>
      <c r="E1210">
        <v>0</v>
      </c>
      <c r="F1210">
        <v>3979154.27</v>
      </c>
      <c r="G1210">
        <v>879858.89</v>
      </c>
      <c r="H1210">
        <v>6986847.9099999703</v>
      </c>
      <c r="I1210">
        <v>4.6359773480644604</v>
      </c>
      <c r="J1210">
        <v>28980076.219999999</v>
      </c>
      <c r="K1210">
        <v>41.066027221085797</v>
      </c>
      <c r="L1210">
        <v>3737659.19</v>
      </c>
      <c r="M1210">
        <v>1182597.97</v>
      </c>
      <c r="N1210">
        <v>17005850.969999999</v>
      </c>
      <c r="O1210">
        <v>70569466.25</v>
      </c>
      <c r="P1210">
        <v>60.360024942090298</v>
      </c>
      <c r="Q1210">
        <v>1772003.18</v>
      </c>
      <c r="R1210">
        <v>190798.45</v>
      </c>
      <c r="S1210" t="s">
        <v>62</v>
      </c>
      <c r="T1210" t="s">
        <v>251</v>
      </c>
      <c r="U1210" t="s">
        <v>582</v>
      </c>
      <c r="V1210" t="s">
        <v>583</v>
      </c>
      <c r="W1210" t="s">
        <v>530</v>
      </c>
      <c r="X1210" t="s">
        <v>531</v>
      </c>
      <c r="Y1210" t="s">
        <v>584</v>
      </c>
      <c r="Z1210" t="s">
        <v>533</v>
      </c>
      <c r="AA1210" t="s">
        <v>534</v>
      </c>
      <c r="AB1210" t="s">
        <v>58</v>
      </c>
      <c r="AC1210" t="s">
        <v>585</v>
      </c>
      <c r="AE1210">
        <v>3271584.47</v>
      </c>
      <c r="AF1210">
        <v>67288791.780000001</v>
      </c>
      <c r="AH1210">
        <v>47.580169235019497</v>
      </c>
      <c r="AI1210">
        <v>95.351141726964698</v>
      </c>
      <c r="AJ1210">
        <v>5608782.5999999996</v>
      </c>
      <c r="AK1210">
        <v>90.982557232059506</v>
      </c>
      <c r="AL1210">
        <v>27971249.530000001</v>
      </c>
      <c r="AM1210">
        <v>42595747.43</v>
      </c>
      <c r="AN1210">
        <v>42595747.43</v>
      </c>
      <c r="AO1210">
        <v>817495.059999994</v>
      </c>
      <c r="AR1210">
        <v>304370.82</v>
      </c>
      <c r="AS1210">
        <v>1395606.07</v>
      </c>
      <c r="AU1210">
        <v>10019003.060000001</v>
      </c>
      <c r="AV1210">
        <v>53.602405485188797</v>
      </c>
    </row>
    <row r="1211" spans="1:48" x14ac:dyDescent="0.2">
      <c r="A1211" t="s">
        <v>581</v>
      </c>
      <c r="B1211" t="s">
        <v>85</v>
      </c>
      <c r="C1211">
        <v>4116137</v>
      </c>
      <c r="D1211">
        <v>641406.79</v>
      </c>
      <c r="E1211">
        <v>308813.58</v>
      </c>
      <c r="F1211">
        <v>7049344.0199999996</v>
      </c>
      <c r="G1211">
        <v>1396792.09</v>
      </c>
      <c r="H1211">
        <v>108740</v>
      </c>
      <c r="I1211">
        <v>6.03265575948544</v>
      </c>
      <c r="J1211">
        <v>30710231.670000002</v>
      </c>
      <c r="K1211">
        <v>20.350295379999999</v>
      </c>
      <c r="L1211">
        <v>1366914.93</v>
      </c>
      <c r="M1211">
        <v>367946.75</v>
      </c>
      <c r="N1211">
        <v>19146233</v>
      </c>
      <c r="O1211">
        <v>150370473</v>
      </c>
      <c r="P1211">
        <v>31.716662885006699</v>
      </c>
      <c r="Q1211">
        <v>2576731.9900000002</v>
      </c>
      <c r="R1211">
        <v>221862.11</v>
      </c>
      <c r="S1211" t="s">
        <v>62</v>
      </c>
      <c r="T1211" t="s">
        <v>251</v>
      </c>
      <c r="U1211" t="s">
        <v>582</v>
      </c>
      <c r="V1211" t="s">
        <v>583</v>
      </c>
      <c r="W1211" t="s">
        <v>530</v>
      </c>
      <c r="X1211" t="s">
        <v>531</v>
      </c>
      <c r="Y1211" t="s">
        <v>584</v>
      </c>
      <c r="Z1211" t="s">
        <v>533</v>
      </c>
      <c r="AA1211" t="s">
        <v>534</v>
      </c>
      <c r="AB1211" t="s">
        <v>58</v>
      </c>
      <c r="AC1211" t="s">
        <v>585</v>
      </c>
      <c r="AD1211">
        <v>220.38462276644299</v>
      </c>
      <c r="AE1211">
        <v>9071333</v>
      </c>
      <c r="AF1211">
        <v>141800706</v>
      </c>
      <c r="AH1211">
        <v>71.486634879442093</v>
      </c>
      <c r="AI1211">
        <v>94.300897756702497</v>
      </c>
      <c r="AJ1211">
        <v>7754583.3300000001</v>
      </c>
      <c r="AK1211">
        <v>49</v>
      </c>
      <c r="AL1211">
        <v>28294231.809999999</v>
      </c>
      <c r="AM1211">
        <v>48216311.939999998</v>
      </c>
      <c r="AN1211">
        <v>47692496</v>
      </c>
      <c r="AO1211">
        <v>4911356</v>
      </c>
      <c r="AR1211">
        <v>963994.65</v>
      </c>
      <c r="AS1211">
        <v>4131726.38</v>
      </c>
      <c r="AT1211">
        <v>76.439060011781805</v>
      </c>
      <c r="AU1211">
        <v>19037493</v>
      </c>
      <c r="AV1211">
        <v>48</v>
      </c>
    </row>
    <row r="1212" spans="1:48" x14ac:dyDescent="0.2">
      <c r="A1212" t="s">
        <v>581</v>
      </c>
      <c r="B1212" t="s">
        <v>76</v>
      </c>
      <c r="C1212">
        <v>4439073</v>
      </c>
      <c r="H1212">
        <v>2558866</v>
      </c>
      <c r="I1212">
        <v>2.94784839319576</v>
      </c>
      <c r="N1212">
        <v>24378523</v>
      </c>
      <c r="O1212">
        <v>148414315</v>
      </c>
      <c r="P1212">
        <v>30.011365143584701</v>
      </c>
      <c r="S1212" t="s">
        <v>62</v>
      </c>
      <c r="T1212" t="s">
        <v>251</v>
      </c>
      <c r="U1212" t="s">
        <v>582</v>
      </c>
      <c r="V1212" t="s">
        <v>583</v>
      </c>
      <c r="W1212" t="s">
        <v>530</v>
      </c>
      <c r="X1212" t="s">
        <v>531</v>
      </c>
      <c r="Y1212" t="s">
        <v>584</v>
      </c>
      <c r="Z1212" t="s">
        <v>533</v>
      </c>
      <c r="AA1212" t="s">
        <v>534</v>
      </c>
      <c r="AB1212" t="s">
        <v>58</v>
      </c>
      <c r="AC1212" t="s">
        <v>585</v>
      </c>
      <c r="AD1212">
        <v>98.557266348176796</v>
      </c>
      <c r="AE1212">
        <v>4375029</v>
      </c>
      <c r="AF1212">
        <v>144039347</v>
      </c>
      <c r="AH1212">
        <v>73.352069172033694</v>
      </c>
      <c r="AI1212">
        <v>97.052192707960799</v>
      </c>
      <c r="AK1212">
        <v>60.929658893829902</v>
      </c>
      <c r="AM1212">
        <v>44541162</v>
      </c>
      <c r="AN1212">
        <v>44541162</v>
      </c>
      <c r="AO1212">
        <v>195437</v>
      </c>
      <c r="AP1212">
        <v>195437</v>
      </c>
      <c r="AQ1212">
        <v>960529</v>
      </c>
      <c r="AT1212">
        <v>75.090392316685794</v>
      </c>
      <c r="AU1212">
        <v>21819657</v>
      </c>
      <c r="AV1212">
        <v>54.534241397248202</v>
      </c>
    </row>
    <row r="1213" spans="1:48" x14ac:dyDescent="0.2">
      <c r="A1213" t="s">
        <v>581</v>
      </c>
      <c r="B1213" t="s">
        <v>95</v>
      </c>
      <c r="C1213">
        <v>4246790</v>
      </c>
      <c r="D1213">
        <v>985900</v>
      </c>
      <c r="E1213">
        <v>6300</v>
      </c>
      <c r="F1213">
        <v>9647990</v>
      </c>
      <c r="G1213">
        <v>2181963</v>
      </c>
      <c r="H1213">
        <v>-233955</v>
      </c>
      <c r="I1213">
        <v>4.5316512270597498</v>
      </c>
      <c r="L1213">
        <v>1474303</v>
      </c>
      <c r="M1213">
        <v>406683</v>
      </c>
      <c r="N1213">
        <v>37294355</v>
      </c>
      <c r="O1213">
        <v>152056980</v>
      </c>
      <c r="P1213">
        <v>27.310779156603001</v>
      </c>
      <c r="Q1213">
        <v>3548731</v>
      </c>
      <c r="R1213">
        <v>74619</v>
      </c>
      <c r="S1213" t="s">
        <v>62</v>
      </c>
      <c r="T1213" t="s">
        <v>251</v>
      </c>
      <c r="U1213" t="s">
        <v>582</v>
      </c>
      <c r="V1213" t="s">
        <v>583</v>
      </c>
      <c r="W1213" t="s">
        <v>530</v>
      </c>
      <c r="X1213" t="s">
        <v>531</v>
      </c>
      <c r="Y1213" t="s">
        <v>584</v>
      </c>
      <c r="Z1213" t="s">
        <v>533</v>
      </c>
      <c r="AA1213" t="s">
        <v>534</v>
      </c>
      <c r="AB1213" t="s">
        <v>58</v>
      </c>
      <c r="AC1213" t="s">
        <v>585</v>
      </c>
      <c r="AD1213">
        <v>162.256480777246</v>
      </c>
      <c r="AE1213">
        <v>6890692</v>
      </c>
      <c r="AF1213">
        <v>144239163</v>
      </c>
      <c r="AG1213">
        <v>110490587</v>
      </c>
      <c r="AH1213">
        <v>72.663936242847896</v>
      </c>
      <c r="AI1213">
        <v>94.858626680603606</v>
      </c>
      <c r="AK1213">
        <v>93.081293046604799</v>
      </c>
      <c r="AL1213">
        <v>25315843</v>
      </c>
      <c r="AM1213">
        <v>48169900</v>
      </c>
      <c r="AN1213">
        <v>41527946</v>
      </c>
      <c r="AO1213">
        <v>2324752</v>
      </c>
      <c r="AP1213">
        <v>2324752</v>
      </c>
      <c r="AQ1213">
        <v>9310100</v>
      </c>
      <c r="AR1213">
        <v>2596804</v>
      </c>
      <c r="AS1213">
        <v>1930764</v>
      </c>
      <c r="AT1213">
        <v>77.598628203253398</v>
      </c>
      <c r="AU1213">
        <v>37528310</v>
      </c>
      <c r="AV1213">
        <v>93.665210744463394</v>
      </c>
    </row>
    <row r="1214" spans="1:48" x14ac:dyDescent="0.2">
      <c r="A1214" t="s">
        <v>581</v>
      </c>
      <c r="B1214" t="s">
        <v>50</v>
      </c>
      <c r="C1214">
        <v>9173838</v>
      </c>
      <c r="D1214">
        <v>1261410</v>
      </c>
      <c r="E1214">
        <v>1978242</v>
      </c>
      <c r="F1214">
        <v>6539787</v>
      </c>
      <c r="G1214">
        <v>4273751</v>
      </c>
      <c r="H1214">
        <v>94766</v>
      </c>
      <c r="I1214">
        <v>2.5613018723520642</v>
      </c>
      <c r="L1214">
        <v>1309507</v>
      </c>
      <c r="M1214">
        <v>1546861</v>
      </c>
      <c r="N1214">
        <v>57209828</v>
      </c>
      <c r="O1214">
        <v>165470109</v>
      </c>
      <c r="P1214">
        <v>27.183243712010849</v>
      </c>
      <c r="Q1214">
        <v>380320</v>
      </c>
      <c r="R1214">
        <v>894971</v>
      </c>
      <c r="S1214" t="s">
        <v>62</v>
      </c>
      <c r="T1214" t="s">
        <v>251</v>
      </c>
      <c r="U1214" t="s">
        <v>582</v>
      </c>
      <c r="V1214" t="s">
        <v>583</v>
      </c>
      <c r="W1214" t="s">
        <v>530</v>
      </c>
      <c r="X1214" t="s">
        <v>531</v>
      </c>
      <c r="Y1214" t="s">
        <v>584</v>
      </c>
      <c r="Z1214" t="s">
        <v>533</v>
      </c>
      <c r="AA1214" t="s">
        <v>534</v>
      </c>
      <c r="AB1214" t="s">
        <v>58</v>
      </c>
      <c r="AC1214" t="s">
        <v>585</v>
      </c>
      <c r="AD1214">
        <v>46.198646629687602</v>
      </c>
      <c r="AE1214">
        <v>4238189</v>
      </c>
      <c r="AF1214">
        <v>161231920</v>
      </c>
      <c r="AG1214">
        <v>121870871</v>
      </c>
      <c r="AH1214">
        <v>73.6512906992767</v>
      </c>
      <c r="AI1214">
        <v>97.438698127647939</v>
      </c>
      <c r="AK1214">
        <v>127.738589728386</v>
      </c>
      <c r="AL1214">
        <v>29676226</v>
      </c>
      <c r="AM1214">
        <v>49985690</v>
      </c>
      <c r="AN1214">
        <v>44980143</v>
      </c>
      <c r="AO1214">
        <v>1106598</v>
      </c>
      <c r="AP1214">
        <v>1106598</v>
      </c>
      <c r="AQ1214">
        <v>2475255</v>
      </c>
      <c r="AR1214">
        <v>1694582</v>
      </c>
      <c r="AS1214">
        <v>430033</v>
      </c>
      <c r="AT1214">
        <v>73.717996069954907</v>
      </c>
      <c r="AU1214">
        <v>57115062</v>
      </c>
      <c r="AV1214">
        <v>127.526995398926</v>
      </c>
    </row>
    <row r="1215" spans="1:48" x14ac:dyDescent="0.2">
      <c r="A1215" t="s">
        <v>586</v>
      </c>
      <c r="B1215" t="s">
        <v>102</v>
      </c>
      <c r="C1215">
        <v>51169.75</v>
      </c>
      <c r="D1215">
        <v>0</v>
      </c>
      <c r="E1215">
        <v>0</v>
      </c>
      <c r="F1215">
        <v>204174.47</v>
      </c>
      <c r="G1215">
        <v>148263.28</v>
      </c>
      <c r="I1215">
        <v>9.5055572560681298</v>
      </c>
      <c r="J1215">
        <v>1080970.76</v>
      </c>
      <c r="K1215">
        <v>44.631656760971602</v>
      </c>
      <c r="O1215">
        <v>2421982.15</v>
      </c>
      <c r="P1215">
        <v>20.257463499473001</v>
      </c>
      <c r="R1215">
        <v>29883.27</v>
      </c>
      <c r="S1215" t="s">
        <v>127</v>
      </c>
      <c r="T1215" t="s">
        <v>251</v>
      </c>
      <c r="U1215" t="s">
        <v>587</v>
      </c>
      <c r="V1215" t="s">
        <v>588</v>
      </c>
      <c r="W1215" t="s">
        <v>530</v>
      </c>
      <c r="X1215" t="s">
        <v>531</v>
      </c>
      <c r="Y1215" t="s">
        <v>589</v>
      </c>
      <c r="Z1215" t="s">
        <v>533</v>
      </c>
      <c r="AA1215" t="s">
        <v>534</v>
      </c>
      <c r="AB1215" t="s">
        <v>58</v>
      </c>
      <c r="AC1215" t="s">
        <v>590</v>
      </c>
      <c r="AD1215">
        <v>449.91992339223901</v>
      </c>
      <c r="AE1215">
        <v>230222.9</v>
      </c>
      <c r="AF1215">
        <v>2191759.25</v>
      </c>
      <c r="AH1215">
        <v>39.057521129955497</v>
      </c>
      <c r="AI1215">
        <v>90.494442743931799</v>
      </c>
      <c r="AJ1215">
        <v>360663.77</v>
      </c>
      <c r="AL1215">
        <v>63610</v>
      </c>
      <c r="AM1215">
        <v>490632.15</v>
      </c>
      <c r="AN1215">
        <v>490632.15</v>
      </c>
      <c r="AO1215">
        <v>172544.69</v>
      </c>
      <c r="AS1215">
        <v>6000</v>
      </c>
    </row>
    <row r="1216" spans="1:48" x14ac:dyDescent="0.2">
      <c r="A1216" t="s">
        <v>586</v>
      </c>
      <c r="B1216" t="s">
        <v>114</v>
      </c>
      <c r="C1216">
        <v>141314</v>
      </c>
      <c r="D1216">
        <v>29377</v>
      </c>
      <c r="F1216">
        <v>492711</v>
      </c>
      <c r="H1216">
        <v>267027</v>
      </c>
      <c r="I1216">
        <v>16.043824535243601</v>
      </c>
      <c r="M1216">
        <v>23004</v>
      </c>
      <c r="N1216">
        <v>3547885</v>
      </c>
      <c r="O1216">
        <v>4273314</v>
      </c>
      <c r="P1216">
        <v>33.0858907161982</v>
      </c>
      <c r="Q1216">
        <v>1529</v>
      </c>
      <c r="S1216" t="s">
        <v>127</v>
      </c>
      <c r="T1216" t="s">
        <v>251</v>
      </c>
      <c r="U1216" t="s">
        <v>587</v>
      </c>
      <c r="V1216" t="s">
        <v>588</v>
      </c>
      <c r="W1216" t="s">
        <v>530</v>
      </c>
      <c r="X1216" t="s">
        <v>531</v>
      </c>
      <c r="Y1216" t="s">
        <v>589</v>
      </c>
      <c r="Z1216" t="s">
        <v>533</v>
      </c>
      <c r="AA1216" t="s">
        <v>534</v>
      </c>
      <c r="AB1216" t="s">
        <v>58</v>
      </c>
      <c r="AC1216" t="s">
        <v>590</v>
      </c>
      <c r="AD1216">
        <v>485.16282887753499</v>
      </c>
      <c r="AE1216">
        <v>685603</v>
      </c>
      <c r="AF1216">
        <v>3593782</v>
      </c>
      <c r="AG1216">
        <v>1359284</v>
      </c>
      <c r="AH1216">
        <v>31.808661848860201</v>
      </c>
      <c r="AI1216">
        <v>84.098243190179801</v>
      </c>
      <c r="AK1216">
        <v>355.40235885203901</v>
      </c>
      <c r="AL1216">
        <v>89034</v>
      </c>
      <c r="AM1216">
        <v>727855</v>
      </c>
      <c r="AN1216">
        <v>1413864</v>
      </c>
      <c r="AO1216">
        <v>624420</v>
      </c>
      <c r="AP1216">
        <v>624420</v>
      </c>
      <c r="AQ1216">
        <v>342779</v>
      </c>
      <c r="AS1216">
        <v>92200</v>
      </c>
      <c r="AU1216">
        <v>3280858</v>
      </c>
      <c r="AV1216">
        <v>328.65345755530001</v>
      </c>
    </row>
    <row r="1217" spans="1:48" x14ac:dyDescent="0.2">
      <c r="A1217" t="s">
        <v>591</v>
      </c>
      <c r="B1217" t="s">
        <v>85</v>
      </c>
      <c r="C1217">
        <v>7842483</v>
      </c>
      <c r="D1217">
        <v>0</v>
      </c>
      <c r="E1217">
        <v>0</v>
      </c>
      <c r="F1217">
        <v>1107200.22</v>
      </c>
      <c r="G1217">
        <v>65900.289999999994</v>
      </c>
      <c r="H1217">
        <v>-5527672</v>
      </c>
      <c r="I1217">
        <v>7.85512728101844</v>
      </c>
      <c r="J1217">
        <v>8512768.1899999995</v>
      </c>
      <c r="K1217">
        <v>23.19517342</v>
      </c>
      <c r="L1217">
        <v>30000</v>
      </c>
      <c r="M1217">
        <v>243.84</v>
      </c>
      <c r="N1217">
        <v>15449763</v>
      </c>
      <c r="O1217">
        <v>36700602</v>
      </c>
      <c r="P1217">
        <v>15.196222121915101</v>
      </c>
      <c r="R1217">
        <v>31551.49</v>
      </c>
      <c r="S1217" t="s">
        <v>84</v>
      </c>
      <c r="T1217" t="s">
        <v>251</v>
      </c>
      <c r="U1217" t="s">
        <v>592</v>
      </c>
      <c r="V1217" t="s">
        <v>538</v>
      </c>
      <c r="W1217" t="s">
        <v>530</v>
      </c>
      <c r="X1217" t="s">
        <v>531</v>
      </c>
      <c r="Y1217" t="s">
        <v>539</v>
      </c>
      <c r="Z1217" t="s">
        <v>533</v>
      </c>
      <c r="AA1217" t="s">
        <v>534</v>
      </c>
      <c r="AB1217" t="s">
        <v>58</v>
      </c>
      <c r="AC1217" t="s">
        <v>593</v>
      </c>
      <c r="AD1217">
        <v>36.7597736584191</v>
      </c>
      <c r="AE1217">
        <v>2882879</v>
      </c>
      <c r="AF1217">
        <v>33727887</v>
      </c>
      <c r="AH1217">
        <v>67.971718829026301</v>
      </c>
      <c r="AI1217">
        <v>91.9000919930414</v>
      </c>
      <c r="AJ1217">
        <v>2441684.65</v>
      </c>
      <c r="AK1217">
        <v>165</v>
      </c>
      <c r="AL1217">
        <v>10550</v>
      </c>
      <c r="AM1217">
        <v>5577104.6100000003</v>
      </c>
      <c r="AN1217">
        <v>5577105</v>
      </c>
      <c r="AO1217">
        <v>1569977</v>
      </c>
      <c r="AR1217">
        <v>64577.17</v>
      </c>
      <c r="AT1217">
        <v>78.978829491160994</v>
      </c>
      <c r="AU1217">
        <v>20977435</v>
      </c>
      <c r="AV1217">
        <v>224</v>
      </c>
    </row>
    <row r="1218" spans="1:48" x14ac:dyDescent="0.2">
      <c r="A1218" t="s">
        <v>591</v>
      </c>
      <c r="B1218" t="s">
        <v>95</v>
      </c>
      <c r="C1218">
        <v>10982620</v>
      </c>
      <c r="D1218">
        <v>511074</v>
      </c>
      <c r="F1218">
        <v>870219</v>
      </c>
      <c r="G1218">
        <v>9567660</v>
      </c>
      <c r="H1218">
        <v>-9011518</v>
      </c>
      <c r="I1218">
        <v>3.09197558760235</v>
      </c>
      <c r="N1218">
        <v>22134054</v>
      </c>
      <c r="O1218">
        <v>43603255</v>
      </c>
      <c r="P1218">
        <v>17.049192772420302</v>
      </c>
      <c r="R1218">
        <v>64</v>
      </c>
      <c r="S1218" t="s">
        <v>84</v>
      </c>
      <c r="T1218" t="s">
        <v>251</v>
      </c>
      <c r="U1218" t="s">
        <v>592</v>
      </c>
      <c r="V1218" t="s">
        <v>538</v>
      </c>
      <c r="W1218" t="s">
        <v>530</v>
      </c>
      <c r="X1218" t="s">
        <v>531</v>
      </c>
      <c r="Y1218" t="s">
        <v>539</v>
      </c>
      <c r="Z1218" t="s">
        <v>533</v>
      </c>
      <c r="AA1218" t="s">
        <v>534</v>
      </c>
      <c r="AB1218" t="s">
        <v>58</v>
      </c>
      <c r="AC1218" t="s">
        <v>593</v>
      </c>
      <c r="AD1218">
        <v>12.2757775467056</v>
      </c>
      <c r="AE1218">
        <v>1348202</v>
      </c>
      <c r="AF1218">
        <v>39074460</v>
      </c>
      <c r="AG1218">
        <v>29307762</v>
      </c>
      <c r="AH1218">
        <v>67.214619642501503</v>
      </c>
      <c r="AI1218">
        <v>89.613630908976901</v>
      </c>
      <c r="AK1218">
        <v>203.92500472175399</v>
      </c>
      <c r="AL1218">
        <v>1171</v>
      </c>
      <c r="AM1218">
        <v>9568212</v>
      </c>
      <c r="AN1218">
        <v>7434003</v>
      </c>
      <c r="AO1218">
        <v>111748</v>
      </c>
      <c r="AP1218">
        <v>111748</v>
      </c>
      <c r="AQ1218">
        <v>-5073689</v>
      </c>
      <c r="AS1218">
        <v>752233</v>
      </c>
      <c r="AT1218">
        <v>72.746435635830395</v>
      </c>
      <c r="AU1218">
        <v>31145572</v>
      </c>
      <c r="AV1218">
        <v>286.94973443011099</v>
      </c>
    </row>
    <row r="1219" spans="1:48" x14ac:dyDescent="0.2">
      <c r="A1219" t="s">
        <v>594</v>
      </c>
      <c r="B1219" t="s">
        <v>84</v>
      </c>
      <c r="C1219">
        <v>429951.95</v>
      </c>
      <c r="D1219">
        <v>0</v>
      </c>
      <c r="E1219">
        <v>0</v>
      </c>
      <c r="F1219">
        <v>318241.64</v>
      </c>
      <c r="G1219">
        <v>343996.23</v>
      </c>
      <c r="I1219">
        <v>10.8829154064123</v>
      </c>
      <c r="J1219">
        <v>2894709.71</v>
      </c>
      <c r="K1219">
        <v>36.384197582139102</v>
      </c>
      <c r="L1219">
        <v>177576.37</v>
      </c>
      <c r="M1219">
        <v>285152.99</v>
      </c>
      <c r="N1219">
        <v>2152560.5</v>
      </c>
      <c r="O1219">
        <v>7955953.1399999997</v>
      </c>
      <c r="P1219">
        <v>37.583116534042297</v>
      </c>
      <c r="Q1219">
        <v>14591</v>
      </c>
      <c r="R1219">
        <v>3087.13</v>
      </c>
      <c r="S1219" t="s">
        <v>62</v>
      </c>
      <c r="T1219" t="s">
        <v>251</v>
      </c>
      <c r="U1219" t="s">
        <v>595</v>
      </c>
      <c r="V1219" t="s">
        <v>596</v>
      </c>
      <c r="W1219" t="s">
        <v>530</v>
      </c>
      <c r="X1219" t="s">
        <v>531</v>
      </c>
      <c r="Y1219" t="s">
        <v>597</v>
      </c>
      <c r="Z1219" t="s">
        <v>533</v>
      </c>
      <c r="AA1219" t="s">
        <v>534</v>
      </c>
      <c r="AB1219" t="s">
        <v>58</v>
      </c>
      <c r="AC1219" t="s">
        <v>598</v>
      </c>
      <c r="AD1219">
        <v>201.380561246437</v>
      </c>
      <c r="AE1219">
        <v>865839.65</v>
      </c>
      <c r="AF1219">
        <v>7090113.4900000002</v>
      </c>
      <c r="AH1219">
        <v>42.764013062047802</v>
      </c>
      <c r="AI1219">
        <v>89.117084593587705</v>
      </c>
      <c r="AJ1219">
        <v>1366485.05</v>
      </c>
      <c r="AK1219">
        <v>109.29610380609</v>
      </c>
      <c r="AL1219">
        <v>237712.65</v>
      </c>
      <c r="AM1219">
        <v>2990095.14</v>
      </c>
      <c r="AN1219">
        <v>2990095.14</v>
      </c>
      <c r="AO1219">
        <v>645544.26</v>
      </c>
      <c r="AR1219">
        <v>25401.16</v>
      </c>
      <c r="AS1219">
        <v>133288.03</v>
      </c>
      <c r="AU1219">
        <v>3333546.58</v>
      </c>
      <c r="AV1219">
        <v>169.260586659523</v>
      </c>
    </row>
    <row r="1220" spans="1:48" x14ac:dyDescent="0.2">
      <c r="A1220" t="s">
        <v>594</v>
      </c>
      <c r="B1220" t="s">
        <v>60</v>
      </c>
      <c r="C1220">
        <v>443038</v>
      </c>
      <c r="D1220">
        <v>832318</v>
      </c>
      <c r="E1220">
        <v>2202358</v>
      </c>
      <c r="F1220">
        <v>1190365</v>
      </c>
      <c r="G1220">
        <v>1962697</v>
      </c>
      <c r="H1220">
        <v>-3122512</v>
      </c>
      <c r="I1220">
        <v>1.05580158919734</v>
      </c>
      <c r="L1220">
        <v>230737</v>
      </c>
      <c r="M1220">
        <v>309578</v>
      </c>
      <c r="N1220">
        <v>4875908</v>
      </c>
      <c r="O1220">
        <v>39336084</v>
      </c>
      <c r="P1220">
        <v>16.139593356573101</v>
      </c>
      <c r="Q1220">
        <v>3270</v>
      </c>
      <c r="S1220" t="s">
        <v>62</v>
      </c>
      <c r="T1220" t="s">
        <v>251</v>
      </c>
      <c r="U1220" t="s">
        <v>595</v>
      </c>
      <c r="V1220" t="s">
        <v>596</v>
      </c>
      <c r="W1220" t="s">
        <v>530</v>
      </c>
      <c r="X1220" t="s">
        <v>531</v>
      </c>
      <c r="Y1220" t="s">
        <v>597</v>
      </c>
      <c r="Z1220" t="s">
        <v>533</v>
      </c>
      <c r="AA1220" t="s">
        <v>534</v>
      </c>
      <c r="AB1220" t="s">
        <v>58</v>
      </c>
      <c r="AC1220" t="s">
        <v>598</v>
      </c>
      <c r="AD1220">
        <v>93.741620357621699</v>
      </c>
      <c r="AE1220">
        <v>415311</v>
      </c>
      <c r="AF1220">
        <v>38920771</v>
      </c>
      <c r="AG1220">
        <v>32310401</v>
      </c>
      <c r="AH1220">
        <v>82.139343102887395</v>
      </c>
      <c r="AI1220">
        <v>98.944193326412503</v>
      </c>
      <c r="AK1220">
        <v>45.100002772298602</v>
      </c>
      <c r="AL1220">
        <v>249232</v>
      </c>
      <c r="AM1220">
        <v>7451915</v>
      </c>
      <c r="AN1220">
        <v>6348684</v>
      </c>
      <c r="AO1220">
        <v>139517</v>
      </c>
      <c r="AP1220">
        <v>139517</v>
      </c>
      <c r="AQ1220">
        <v>1388510</v>
      </c>
      <c r="AR1220">
        <v>409670</v>
      </c>
      <c r="AS1220">
        <v>61690</v>
      </c>
      <c r="AT1220">
        <v>82.412242020153002</v>
      </c>
      <c r="AU1220">
        <v>7998420</v>
      </c>
      <c r="AV1220">
        <v>73.981864336654596</v>
      </c>
    </row>
    <row r="1221" spans="1:48" x14ac:dyDescent="0.2">
      <c r="A1221" t="s">
        <v>594</v>
      </c>
      <c r="B1221" t="s">
        <v>114</v>
      </c>
      <c r="C1221">
        <v>1279134</v>
      </c>
      <c r="D1221">
        <v>683480</v>
      </c>
      <c r="E1221">
        <v>1281000</v>
      </c>
      <c r="F1221">
        <v>1723114</v>
      </c>
      <c r="G1221">
        <v>2254524</v>
      </c>
      <c r="H1221">
        <v>-3598036</v>
      </c>
      <c r="I1221">
        <v>2.6328378312269902</v>
      </c>
      <c r="L1221">
        <v>139339</v>
      </c>
      <c r="M1221">
        <v>361387</v>
      </c>
      <c r="N1221">
        <v>5148645</v>
      </c>
      <c r="O1221">
        <v>40269590</v>
      </c>
      <c r="P1221">
        <v>16.007014225871199</v>
      </c>
      <c r="S1221" t="s">
        <v>62</v>
      </c>
      <c r="T1221" t="s">
        <v>251</v>
      </c>
      <c r="U1221" t="s">
        <v>595</v>
      </c>
      <c r="V1221" t="s">
        <v>596</v>
      </c>
      <c r="W1221" t="s">
        <v>530</v>
      </c>
      <c r="X1221" t="s">
        <v>531</v>
      </c>
      <c r="Y1221" t="s">
        <v>597</v>
      </c>
      <c r="Z1221" t="s">
        <v>533</v>
      </c>
      <c r="AA1221" t="s">
        <v>534</v>
      </c>
      <c r="AB1221" t="s">
        <v>58</v>
      </c>
      <c r="AC1221" t="s">
        <v>598</v>
      </c>
      <c r="AD1221">
        <v>82.8867812129144</v>
      </c>
      <c r="AE1221">
        <v>1060233</v>
      </c>
      <c r="AF1221">
        <v>39209357</v>
      </c>
      <c r="AG1221">
        <v>33156238</v>
      </c>
      <c r="AH1221">
        <v>82.335673146908107</v>
      </c>
      <c r="AI1221">
        <v>97.367162168773007</v>
      </c>
      <c r="AK1221">
        <v>47.2721906661208</v>
      </c>
      <c r="AL1221">
        <v>193241</v>
      </c>
      <c r="AM1221">
        <v>7655796</v>
      </c>
      <c r="AN1221">
        <v>6445959</v>
      </c>
      <c r="AO1221">
        <v>810197</v>
      </c>
      <c r="AP1221">
        <v>810197</v>
      </c>
      <c r="AQ1221">
        <v>1133530</v>
      </c>
      <c r="AR1221">
        <v>1019711</v>
      </c>
      <c r="AT1221">
        <v>81.156232977844596</v>
      </c>
      <c r="AU1221">
        <v>8746681</v>
      </c>
      <c r="AV1221">
        <v>80.3074929282824</v>
      </c>
    </row>
    <row r="1222" spans="1:48" x14ac:dyDescent="0.2">
      <c r="A1222" t="s">
        <v>599</v>
      </c>
      <c r="B1222" t="s">
        <v>86</v>
      </c>
      <c r="C1222">
        <v>459799</v>
      </c>
      <c r="H1222">
        <v>-867526</v>
      </c>
      <c r="I1222">
        <v>4.9527417201083397</v>
      </c>
      <c r="N1222">
        <v>7312305</v>
      </c>
      <c r="O1222">
        <v>12380476</v>
      </c>
      <c r="P1222">
        <v>37.9673043265865</v>
      </c>
      <c r="T1222" t="s">
        <v>251</v>
      </c>
      <c r="U1222" t="s">
        <v>600</v>
      </c>
      <c r="V1222" t="s">
        <v>557</v>
      </c>
      <c r="W1222" t="s">
        <v>530</v>
      </c>
      <c r="X1222" t="s">
        <v>531</v>
      </c>
      <c r="Y1222" t="s">
        <v>558</v>
      </c>
      <c r="Z1222" t="s">
        <v>533</v>
      </c>
      <c r="AA1222" t="s">
        <v>534</v>
      </c>
      <c r="AB1222" t="s">
        <v>58</v>
      </c>
      <c r="AC1222" t="s">
        <v>601</v>
      </c>
      <c r="AD1222">
        <v>133.356749362221</v>
      </c>
      <c r="AE1222">
        <v>613173</v>
      </c>
      <c r="AF1222">
        <v>11767302</v>
      </c>
      <c r="AH1222">
        <v>60.203089121936799</v>
      </c>
      <c r="AI1222">
        <v>95.047250202657807</v>
      </c>
      <c r="AK1222">
        <v>223.70716754</v>
      </c>
      <c r="AM1222">
        <v>4700533</v>
      </c>
      <c r="AN1222">
        <v>4700533</v>
      </c>
      <c r="AO1222">
        <v>203729</v>
      </c>
      <c r="AP1222">
        <v>203729</v>
      </c>
      <c r="AQ1222">
        <v>850215</v>
      </c>
      <c r="AU1222">
        <v>8179831</v>
      </c>
      <c r="AV1222">
        <v>250.24760645999999</v>
      </c>
    </row>
    <row r="1223" spans="1:48" x14ac:dyDescent="0.2">
      <c r="A1223" t="s">
        <v>599</v>
      </c>
      <c r="B1223" t="s">
        <v>60</v>
      </c>
      <c r="C1223">
        <v>3649972</v>
      </c>
      <c r="D1223">
        <v>313355</v>
      </c>
      <c r="E1223">
        <v>235035</v>
      </c>
      <c r="F1223">
        <v>1006361</v>
      </c>
      <c r="G1223">
        <v>632724</v>
      </c>
      <c r="H1223">
        <v>-306163</v>
      </c>
      <c r="I1223">
        <v>7.5960122075407899</v>
      </c>
      <c r="L1223">
        <v>20388</v>
      </c>
      <c r="M1223">
        <v>1380564</v>
      </c>
      <c r="N1223">
        <v>4823258</v>
      </c>
      <c r="O1223">
        <v>12702968</v>
      </c>
      <c r="P1223">
        <v>37.259048436554401</v>
      </c>
      <c r="Q1223">
        <v>84087</v>
      </c>
      <c r="R1223">
        <v>182254</v>
      </c>
      <c r="T1223" t="s">
        <v>251</v>
      </c>
      <c r="U1223" t="s">
        <v>600</v>
      </c>
      <c r="V1223" t="s">
        <v>557</v>
      </c>
      <c r="W1223" t="s">
        <v>530</v>
      </c>
      <c r="X1223" t="s">
        <v>531</v>
      </c>
      <c r="Y1223" t="s">
        <v>558</v>
      </c>
      <c r="Z1223" t="s">
        <v>533</v>
      </c>
      <c r="AA1223" t="s">
        <v>534</v>
      </c>
      <c r="AB1223" t="s">
        <v>58</v>
      </c>
      <c r="AC1223" t="s">
        <v>601</v>
      </c>
      <c r="AD1223">
        <v>26.436339785620302</v>
      </c>
      <c r="AE1223">
        <v>964919</v>
      </c>
      <c r="AF1223">
        <v>11738049</v>
      </c>
      <c r="AG1223">
        <v>6690529</v>
      </c>
      <c r="AH1223">
        <v>52.669021916767797</v>
      </c>
      <c r="AI1223">
        <v>92.403987792459205</v>
      </c>
      <c r="AK1223">
        <v>147.92687268557199</v>
      </c>
      <c r="AL1223">
        <v>879250</v>
      </c>
      <c r="AM1223">
        <v>4849890</v>
      </c>
      <c r="AN1223">
        <v>4733005</v>
      </c>
      <c r="AO1223">
        <v>574699</v>
      </c>
      <c r="AP1223">
        <v>574699</v>
      </c>
      <c r="AQ1223">
        <v>-2699132</v>
      </c>
      <c r="AR1223">
        <v>115872</v>
      </c>
      <c r="AU1223">
        <v>5129421</v>
      </c>
      <c r="AV1223">
        <v>157.316736367347</v>
      </c>
    </row>
    <row r="1224" spans="1:48" x14ac:dyDescent="0.2">
      <c r="A1224" t="s">
        <v>599</v>
      </c>
      <c r="B1224" t="s">
        <v>127</v>
      </c>
      <c r="C1224">
        <v>580195</v>
      </c>
      <c r="D1224">
        <v>438914</v>
      </c>
      <c r="E1224">
        <v>549549</v>
      </c>
      <c r="F1224">
        <v>1409747</v>
      </c>
      <c r="G1224">
        <v>190811</v>
      </c>
      <c r="H1224">
        <v>-2063616</v>
      </c>
      <c r="I1224">
        <v>16.811628812773801</v>
      </c>
      <c r="L1224">
        <v>0</v>
      </c>
      <c r="M1224">
        <v>986976</v>
      </c>
      <c r="N1224">
        <v>8530206</v>
      </c>
      <c r="O1224">
        <v>14865490</v>
      </c>
      <c r="P1224">
        <v>32.287533071563701</v>
      </c>
      <c r="Q1224">
        <v>112627</v>
      </c>
      <c r="R1224">
        <v>41113</v>
      </c>
      <c r="T1224" t="s">
        <v>251</v>
      </c>
      <c r="U1224" t="s">
        <v>600</v>
      </c>
      <c r="V1224" t="s">
        <v>557</v>
      </c>
      <c r="W1224" t="s">
        <v>530</v>
      </c>
      <c r="X1224" t="s">
        <v>531</v>
      </c>
      <c r="Y1224" t="s">
        <v>558</v>
      </c>
      <c r="Z1224" t="s">
        <v>533</v>
      </c>
      <c r="AA1224" t="s">
        <v>534</v>
      </c>
      <c r="AB1224" t="s">
        <v>58</v>
      </c>
      <c r="AC1224" t="s">
        <v>601</v>
      </c>
      <c r="AD1224">
        <v>430.73983746843697</v>
      </c>
      <c r="AE1224">
        <v>2499131</v>
      </c>
      <c r="AF1224">
        <v>12366358</v>
      </c>
      <c r="AG1224">
        <v>8070633</v>
      </c>
      <c r="AH1224">
        <v>54.291066086620802</v>
      </c>
      <c r="AI1224">
        <v>83.1883644602364</v>
      </c>
      <c r="AK1224">
        <v>248.324863310604</v>
      </c>
      <c r="AL1224">
        <v>1368677</v>
      </c>
      <c r="AM1224">
        <v>5520272</v>
      </c>
      <c r="AN1224">
        <v>4799700</v>
      </c>
      <c r="AO1224">
        <v>1799858</v>
      </c>
      <c r="AP1224">
        <v>1799858</v>
      </c>
      <c r="AQ1224">
        <v>2934712</v>
      </c>
      <c r="AR1224">
        <v>420658</v>
      </c>
      <c r="AS1224">
        <v>1200</v>
      </c>
      <c r="AU1224">
        <v>10593822</v>
      </c>
      <c r="AV1224">
        <v>308.39928134055299</v>
      </c>
    </row>
    <row r="1225" spans="1:48" x14ac:dyDescent="0.2">
      <c r="A1225" t="s">
        <v>599</v>
      </c>
      <c r="B1225" t="s">
        <v>50</v>
      </c>
      <c r="C1225">
        <v>52516575</v>
      </c>
      <c r="D1225">
        <v>844088</v>
      </c>
      <c r="E1225">
        <v>239234</v>
      </c>
      <c r="F1225">
        <v>977355</v>
      </c>
      <c r="G1225">
        <v>492954</v>
      </c>
      <c r="H1225">
        <v>-4281530</v>
      </c>
      <c r="I1225">
        <v>-10.34568587363246</v>
      </c>
      <c r="L1225">
        <v>147533</v>
      </c>
      <c r="M1225">
        <v>918870</v>
      </c>
      <c r="N1225">
        <v>4321862</v>
      </c>
      <c r="O1225">
        <v>15287058</v>
      </c>
      <c r="P1225">
        <v>37.201278362389942</v>
      </c>
      <c r="Q1225">
        <v>371217</v>
      </c>
      <c r="R1225">
        <v>68365</v>
      </c>
      <c r="T1225" t="s">
        <v>251</v>
      </c>
      <c r="U1225" t="s">
        <v>600</v>
      </c>
      <c r="V1225" t="s">
        <v>557</v>
      </c>
      <c r="W1225" t="s">
        <v>530</v>
      </c>
      <c r="X1225" t="s">
        <v>531</v>
      </c>
      <c r="Y1225" t="s">
        <v>558</v>
      </c>
      <c r="Z1225" t="s">
        <v>533</v>
      </c>
      <c r="AA1225" t="s">
        <v>534</v>
      </c>
      <c r="AB1225" t="s">
        <v>58</v>
      </c>
      <c r="AC1225" t="s">
        <v>601</v>
      </c>
      <c r="AD1225">
        <v>-3.011527313043548</v>
      </c>
      <c r="AE1225">
        <v>-1581551</v>
      </c>
      <c r="AF1225">
        <v>16868609</v>
      </c>
      <c r="AG1225">
        <v>11013339</v>
      </c>
      <c r="AH1225">
        <v>72.043548209210698</v>
      </c>
      <c r="AI1225">
        <v>110.34568587363241</v>
      </c>
      <c r="AK1225">
        <v>92.234654321527003</v>
      </c>
      <c r="AL1225">
        <v>1393427</v>
      </c>
      <c r="AM1225">
        <v>7179701</v>
      </c>
      <c r="AN1225">
        <v>5686981</v>
      </c>
      <c r="AO1225">
        <v>-2498851</v>
      </c>
      <c r="AP1225">
        <v>-2498851</v>
      </c>
      <c r="AQ1225">
        <v>-904156</v>
      </c>
      <c r="AR1225">
        <v>1726658</v>
      </c>
      <c r="AS1225">
        <v>0</v>
      </c>
      <c r="AU1225">
        <v>8603392</v>
      </c>
      <c r="AV1225">
        <v>183.60856665774901</v>
      </c>
    </row>
    <row r="1226" spans="1:48" x14ac:dyDescent="0.2">
      <c r="A1226" t="s">
        <v>602</v>
      </c>
      <c r="B1226" t="s">
        <v>87</v>
      </c>
      <c r="C1226">
        <v>36686346</v>
      </c>
      <c r="F1226">
        <v>38050017</v>
      </c>
      <c r="G1226">
        <v>37853097</v>
      </c>
      <c r="H1226">
        <v>-12885630</v>
      </c>
      <c r="I1226">
        <v>18.798885480831601</v>
      </c>
      <c r="N1226">
        <v>69509432</v>
      </c>
      <c r="O1226">
        <v>108138831</v>
      </c>
      <c r="P1226">
        <v>55.423995659801399</v>
      </c>
      <c r="T1226" t="s">
        <v>251</v>
      </c>
      <c r="U1226" t="s">
        <v>603</v>
      </c>
      <c r="V1226" t="s">
        <v>538</v>
      </c>
      <c r="W1226" t="s">
        <v>530</v>
      </c>
      <c r="X1226" t="s">
        <v>531</v>
      </c>
      <c r="Y1226" t="s">
        <v>539</v>
      </c>
      <c r="Z1226" t="s">
        <v>533</v>
      </c>
      <c r="AA1226" t="s">
        <v>534</v>
      </c>
      <c r="AB1226" t="s">
        <v>58</v>
      </c>
      <c r="AC1226" t="s">
        <v>604</v>
      </c>
      <c r="AD1226">
        <v>55.412700409029597</v>
      </c>
      <c r="AE1226">
        <v>20328895</v>
      </c>
      <c r="AF1226">
        <v>87809936</v>
      </c>
      <c r="AG1226">
        <v>30943011</v>
      </c>
      <c r="AH1226">
        <v>28.614153411737899</v>
      </c>
      <c r="AI1226">
        <v>81.201114519168399</v>
      </c>
      <c r="AK1226">
        <v>284.972255531538</v>
      </c>
      <c r="AM1226">
        <v>75903114</v>
      </c>
      <c r="AN1226">
        <v>59934861</v>
      </c>
      <c r="AO1226">
        <v>17371772</v>
      </c>
      <c r="AP1226">
        <v>17371772</v>
      </c>
      <c r="AQ1226">
        <v>8896449</v>
      </c>
      <c r="AU1226">
        <v>82395062</v>
      </c>
      <c r="AV1226">
        <v>337.80029540164998</v>
      </c>
    </row>
    <row r="1227" spans="1:48" x14ac:dyDescent="0.2">
      <c r="A1227" t="s">
        <v>605</v>
      </c>
      <c r="B1227" t="s">
        <v>76</v>
      </c>
      <c r="C1227">
        <v>2461423</v>
      </c>
      <c r="H1227">
        <v>-4853214</v>
      </c>
      <c r="I1227">
        <v>7.5720540340469196</v>
      </c>
      <c r="N1227">
        <v>5364095</v>
      </c>
      <c r="O1227">
        <v>13370903</v>
      </c>
      <c r="P1227">
        <v>49.359740325690801</v>
      </c>
      <c r="S1227" t="s">
        <v>60</v>
      </c>
      <c r="T1227" t="s">
        <v>51</v>
      </c>
      <c r="U1227" t="s">
        <v>606</v>
      </c>
      <c r="V1227" t="s">
        <v>596</v>
      </c>
      <c r="W1227" t="s">
        <v>530</v>
      </c>
      <c r="X1227" t="s">
        <v>531</v>
      </c>
      <c r="Y1227" t="s">
        <v>597</v>
      </c>
      <c r="Z1227" t="s">
        <v>533</v>
      </c>
      <c r="AA1227" t="s">
        <v>534</v>
      </c>
      <c r="AB1227" t="s">
        <v>58</v>
      </c>
      <c r="AC1227" t="s">
        <v>607</v>
      </c>
      <c r="AD1227">
        <v>41.132791885019401</v>
      </c>
      <c r="AE1227">
        <v>1012452</v>
      </c>
      <c r="AF1227">
        <v>12358541</v>
      </c>
      <c r="AH1227">
        <v>42.111045155289801</v>
      </c>
      <c r="AI1227">
        <v>92.428619069332896</v>
      </c>
      <c r="AK1227">
        <v>156.254221270941</v>
      </c>
      <c r="AM1227">
        <v>6599843</v>
      </c>
      <c r="AN1227">
        <v>6599843</v>
      </c>
      <c r="AO1227">
        <v>442105</v>
      </c>
      <c r="AP1227">
        <v>442105</v>
      </c>
      <c r="AQ1227">
        <v>114465</v>
      </c>
      <c r="AU1227">
        <v>10217309</v>
      </c>
      <c r="AV1227">
        <v>297.62665673884999</v>
      </c>
    </row>
    <row r="1228" spans="1:48" x14ac:dyDescent="0.2">
      <c r="A1228" t="s">
        <v>605</v>
      </c>
      <c r="B1228" t="s">
        <v>95</v>
      </c>
      <c r="C1228">
        <v>4624767</v>
      </c>
      <c r="D1228">
        <v>860448</v>
      </c>
      <c r="E1228">
        <v>198113</v>
      </c>
      <c r="F1228">
        <v>163785</v>
      </c>
      <c r="G1228">
        <v>522992</v>
      </c>
      <c r="H1228">
        <v>-4198523</v>
      </c>
      <c r="I1228">
        <v>8.7190176389043401</v>
      </c>
      <c r="L1228">
        <v>1072766</v>
      </c>
      <c r="M1228">
        <v>25866</v>
      </c>
      <c r="N1228">
        <v>4871548</v>
      </c>
      <c r="O1228">
        <v>11795744</v>
      </c>
      <c r="P1228">
        <v>44.4031508313507</v>
      </c>
      <c r="Q1228">
        <v>6795</v>
      </c>
      <c r="S1228" t="s">
        <v>60</v>
      </c>
      <c r="T1228" t="s">
        <v>51</v>
      </c>
      <c r="U1228" t="s">
        <v>606</v>
      </c>
      <c r="V1228" t="s">
        <v>596</v>
      </c>
      <c r="W1228" t="s">
        <v>530</v>
      </c>
      <c r="X1228" t="s">
        <v>531</v>
      </c>
      <c r="Y1228" t="s">
        <v>597</v>
      </c>
      <c r="Z1228" t="s">
        <v>533</v>
      </c>
      <c r="AA1228" t="s">
        <v>534</v>
      </c>
      <c r="AB1228" t="s">
        <v>58</v>
      </c>
      <c r="AC1228" t="s">
        <v>607</v>
      </c>
      <c r="AD1228">
        <v>22.238374387293501</v>
      </c>
      <c r="AE1228">
        <v>1028473</v>
      </c>
      <c r="AF1228">
        <v>10767270</v>
      </c>
      <c r="AG1228">
        <v>4488556</v>
      </c>
      <c r="AH1228">
        <v>38.052334808215598</v>
      </c>
      <c r="AI1228">
        <v>91.280973883461698</v>
      </c>
      <c r="AK1228">
        <v>162.87854581523499</v>
      </c>
      <c r="AL1228">
        <v>97106</v>
      </c>
      <c r="AM1228">
        <v>3006913</v>
      </c>
      <c r="AN1228">
        <v>5237682</v>
      </c>
      <c r="AO1228">
        <v>301416</v>
      </c>
      <c r="AP1228">
        <v>301416</v>
      </c>
      <c r="AQ1228">
        <v>-5127543</v>
      </c>
      <c r="AR1228">
        <v>59042</v>
      </c>
      <c r="AU1228">
        <v>9070071</v>
      </c>
      <c r="AV1228">
        <v>303.254730307682</v>
      </c>
    </row>
    <row r="1229" spans="1:48" x14ac:dyDescent="0.2">
      <c r="A1229" t="s">
        <v>605</v>
      </c>
      <c r="B1229" t="s">
        <v>114</v>
      </c>
      <c r="C1229">
        <v>3768018</v>
      </c>
      <c r="D1229">
        <v>992879</v>
      </c>
      <c r="E1229">
        <v>245454</v>
      </c>
      <c r="F1229">
        <v>668426</v>
      </c>
      <c r="G1229">
        <v>2264170</v>
      </c>
      <c r="H1229">
        <v>-610389</v>
      </c>
      <c r="I1229">
        <v>12.106807554969301</v>
      </c>
      <c r="L1229">
        <v>649222</v>
      </c>
      <c r="M1229">
        <v>30064</v>
      </c>
      <c r="N1229">
        <v>8230129</v>
      </c>
      <c r="O1229">
        <v>36515357</v>
      </c>
      <c r="P1229">
        <v>14.2913185813848</v>
      </c>
      <c r="Q1229">
        <v>5062</v>
      </c>
      <c r="R1229">
        <v>38565</v>
      </c>
      <c r="S1229" t="s">
        <v>60</v>
      </c>
      <c r="T1229" t="s">
        <v>51</v>
      </c>
      <c r="U1229" t="s">
        <v>606</v>
      </c>
      <c r="V1229" t="s">
        <v>596</v>
      </c>
      <c r="W1229" t="s">
        <v>530</v>
      </c>
      <c r="X1229" t="s">
        <v>531</v>
      </c>
      <c r="Y1229" t="s">
        <v>597</v>
      </c>
      <c r="Z1229" t="s">
        <v>533</v>
      </c>
      <c r="AA1229" t="s">
        <v>534</v>
      </c>
      <c r="AB1229" t="s">
        <v>58</v>
      </c>
      <c r="AC1229" t="s">
        <v>607</v>
      </c>
      <c r="AD1229">
        <v>117.32544802068399</v>
      </c>
      <c r="AE1229">
        <v>4420844</v>
      </c>
      <c r="AF1229">
        <v>32094513</v>
      </c>
      <c r="AG1229">
        <v>26010464</v>
      </c>
      <c r="AH1229">
        <v>71.231575252023404</v>
      </c>
      <c r="AI1229">
        <v>87.893192445030706</v>
      </c>
      <c r="AK1229">
        <v>92.316292196114603</v>
      </c>
      <c r="AL1229">
        <v>52488</v>
      </c>
      <c r="AM1229">
        <v>9437287</v>
      </c>
      <c r="AN1229">
        <v>5218526</v>
      </c>
      <c r="AO1229">
        <v>3544956</v>
      </c>
      <c r="AP1229">
        <v>3544956</v>
      </c>
      <c r="AQ1229">
        <v>4918000</v>
      </c>
      <c r="AR1229">
        <v>4282573</v>
      </c>
      <c r="AS1229">
        <v>208384</v>
      </c>
      <c r="AT1229">
        <v>83.560366669653803</v>
      </c>
      <c r="AU1229">
        <v>8840518</v>
      </c>
      <c r="AV1229">
        <v>99.162946638261801</v>
      </c>
    </row>
    <row r="1230" spans="1:48" x14ac:dyDescent="0.2">
      <c r="A1230" t="s">
        <v>608</v>
      </c>
      <c r="B1230" t="s">
        <v>63</v>
      </c>
      <c r="C1230">
        <v>933689.4</v>
      </c>
      <c r="D1230">
        <v>0</v>
      </c>
      <c r="E1230">
        <v>0</v>
      </c>
      <c r="F1230">
        <v>855253.5</v>
      </c>
      <c r="G1230">
        <v>3621882.46</v>
      </c>
      <c r="I1230">
        <v>12.9632436095574</v>
      </c>
      <c r="J1230">
        <v>6557449.75</v>
      </c>
      <c r="K1230">
        <v>35.761617330307601</v>
      </c>
      <c r="L1230">
        <v>50659.97</v>
      </c>
      <c r="M1230">
        <v>710724.57</v>
      </c>
      <c r="N1230">
        <v>9649368.6300000008</v>
      </c>
      <c r="O1230">
        <v>18336558.129999999</v>
      </c>
      <c r="P1230">
        <v>50.544197467662897</v>
      </c>
      <c r="R1230">
        <v>629567.09</v>
      </c>
      <c r="S1230" t="s">
        <v>84</v>
      </c>
      <c r="T1230" t="s">
        <v>251</v>
      </c>
      <c r="U1230" t="s">
        <v>609</v>
      </c>
      <c r="V1230" t="s">
        <v>552</v>
      </c>
      <c r="W1230" t="s">
        <v>530</v>
      </c>
      <c r="X1230" t="s">
        <v>531</v>
      </c>
      <c r="Y1230" t="s">
        <v>553</v>
      </c>
      <c r="Z1230" t="s">
        <v>533</v>
      </c>
      <c r="AA1230" t="s">
        <v>534</v>
      </c>
      <c r="AB1230" t="s">
        <v>58</v>
      </c>
      <c r="AC1230" t="s">
        <v>610</v>
      </c>
      <c r="AD1230">
        <v>254.582808801299</v>
      </c>
      <c r="AE1230">
        <v>2377012.7000000002</v>
      </c>
      <c r="AF1230">
        <v>15948045.43</v>
      </c>
      <c r="AH1230">
        <v>36.230826161049002</v>
      </c>
      <c r="AI1230">
        <v>86.974040149376705</v>
      </c>
      <c r="AJ1230">
        <v>5056283.37</v>
      </c>
      <c r="AK1230">
        <v>217.81808448234401</v>
      </c>
      <c r="AL1230">
        <v>98643.53</v>
      </c>
      <c r="AM1230">
        <v>9268066.1500000004</v>
      </c>
      <c r="AN1230">
        <v>9268066.1500000004</v>
      </c>
      <c r="AO1230">
        <v>1866249.4</v>
      </c>
      <c r="AR1230">
        <v>2840747.5</v>
      </c>
      <c r="AS1230">
        <v>448045.72</v>
      </c>
      <c r="AU1230">
        <v>9774142.0899999999</v>
      </c>
      <c r="AV1230">
        <v>220.63463311817301</v>
      </c>
    </row>
    <row r="1231" spans="1:48" x14ac:dyDescent="0.2">
      <c r="A1231" t="s">
        <v>608</v>
      </c>
      <c r="B1231" t="s">
        <v>102</v>
      </c>
      <c r="C1231">
        <v>907465.39</v>
      </c>
      <c r="D1231">
        <v>0</v>
      </c>
      <c r="E1231">
        <v>0</v>
      </c>
      <c r="F1231">
        <v>1109800.8400000001</v>
      </c>
      <c r="G1231">
        <v>3676486.05</v>
      </c>
      <c r="H1231">
        <v>1261270.8500000001</v>
      </c>
      <c r="I1231">
        <v>0.468559114037082</v>
      </c>
      <c r="J1231">
        <v>7147199.0199999996</v>
      </c>
      <c r="K1231">
        <v>40.989605990071098</v>
      </c>
      <c r="L1231">
        <v>4400</v>
      </c>
      <c r="M1231">
        <v>717151.61</v>
      </c>
      <c r="N1231">
        <v>9310849.6699999999</v>
      </c>
      <c r="O1231">
        <v>17436613.129999999</v>
      </c>
      <c r="P1231">
        <v>43.949937082764201</v>
      </c>
      <c r="R1231">
        <v>682855.22</v>
      </c>
      <c r="S1231" t="s">
        <v>84</v>
      </c>
      <c r="T1231" t="s">
        <v>251</v>
      </c>
      <c r="U1231" t="s">
        <v>609</v>
      </c>
      <c r="V1231" t="s">
        <v>552</v>
      </c>
      <c r="W1231" t="s">
        <v>530</v>
      </c>
      <c r="X1231" t="s">
        <v>531</v>
      </c>
      <c r="Y1231" t="s">
        <v>553</v>
      </c>
      <c r="Z1231" t="s">
        <v>533</v>
      </c>
      <c r="AA1231" t="s">
        <v>534</v>
      </c>
      <c r="AB1231" t="s">
        <v>58</v>
      </c>
      <c r="AC1231" t="s">
        <v>610</v>
      </c>
      <c r="AD1231">
        <v>9.0031907442774699</v>
      </c>
      <c r="AE1231">
        <v>81700.840000001393</v>
      </c>
      <c r="AF1231">
        <v>17354912.289999999</v>
      </c>
      <c r="AH1231">
        <v>46.732818519556197</v>
      </c>
      <c r="AI1231">
        <v>99.531440885962994</v>
      </c>
      <c r="AJ1231">
        <v>2039691.03</v>
      </c>
      <c r="AK1231">
        <v>193.13873934882301</v>
      </c>
      <c r="AL1231">
        <v>166953.38</v>
      </c>
      <c r="AM1231">
        <v>7663380.5</v>
      </c>
      <c r="AN1231">
        <v>7663380.5</v>
      </c>
      <c r="AR1231">
        <v>971919.5</v>
      </c>
      <c r="AS1231">
        <v>318835.28000000003</v>
      </c>
      <c r="AU1231">
        <v>8049578.8200000003</v>
      </c>
      <c r="AV1231">
        <v>166.975685429984</v>
      </c>
    </row>
    <row r="1232" spans="1:48" x14ac:dyDescent="0.2">
      <c r="A1232" t="s">
        <v>608</v>
      </c>
      <c r="B1232" t="s">
        <v>62</v>
      </c>
      <c r="C1232">
        <v>380966.06</v>
      </c>
      <c r="D1232">
        <v>0</v>
      </c>
      <c r="E1232">
        <v>0</v>
      </c>
      <c r="F1232">
        <v>1418406.79</v>
      </c>
      <c r="G1232">
        <v>2794392.23</v>
      </c>
      <c r="I1232">
        <v>3.78230288</v>
      </c>
      <c r="J1232">
        <v>6831389.9800000004</v>
      </c>
      <c r="K1232">
        <v>11.646353270000001</v>
      </c>
      <c r="L1232">
        <v>42007.34</v>
      </c>
      <c r="M1232">
        <v>241365</v>
      </c>
      <c r="N1232">
        <v>8626205.0399999991</v>
      </c>
      <c r="O1232">
        <v>58656901.640000001</v>
      </c>
      <c r="P1232">
        <v>16.353266250000001</v>
      </c>
      <c r="R1232">
        <v>702541.94</v>
      </c>
      <c r="S1232" t="s">
        <v>84</v>
      </c>
      <c r="T1232" t="s">
        <v>251</v>
      </c>
      <c r="U1232" t="s">
        <v>609</v>
      </c>
      <c r="V1232" t="s">
        <v>552</v>
      </c>
      <c r="W1232" t="s">
        <v>530</v>
      </c>
      <c r="X1232" t="s">
        <v>531</v>
      </c>
      <c r="Y1232" t="s">
        <v>553</v>
      </c>
      <c r="Z1232" t="s">
        <v>533</v>
      </c>
      <c r="AA1232" t="s">
        <v>534</v>
      </c>
      <c r="AB1232" t="s">
        <v>58</v>
      </c>
      <c r="AC1232" t="s">
        <v>610</v>
      </c>
      <c r="AD1232">
        <v>582.35677999999996</v>
      </c>
      <c r="AE1232">
        <v>2218581.6800000002</v>
      </c>
      <c r="AF1232">
        <v>56467124.380000003</v>
      </c>
      <c r="AH1232">
        <v>79.375534689999995</v>
      </c>
      <c r="AI1232">
        <v>96.26680374</v>
      </c>
      <c r="AJ1232">
        <v>4710029.18</v>
      </c>
      <c r="AK1232">
        <v>54.995430499999998</v>
      </c>
      <c r="AL1232">
        <v>143244.19</v>
      </c>
      <c r="AM1232">
        <v>9592319.3000000007</v>
      </c>
      <c r="AN1232">
        <v>9592319.3000000007</v>
      </c>
      <c r="AO1232">
        <v>1624440.6</v>
      </c>
      <c r="AR1232">
        <v>2554075.7000000002</v>
      </c>
      <c r="AS1232">
        <v>266601.07</v>
      </c>
      <c r="AT1232">
        <v>77.8056749125913</v>
      </c>
      <c r="AU1232">
        <v>16048050.27</v>
      </c>
      <c r="AV1232">
        <v>102.3125962</v>
      </c>
    </row>
    <row r="1233" spans="1:48" x14ac:dyDescent="0.2">
      <c r="A1233" t="s">
        <v>611</v>
      </c>
      <c r="B1233" t="s">
        <v>102</v>
      </c>
      <c r="C1233">
        <v>500281.81</v>
      </c>
      <c r="D1233">
        <v>0</v>
      </c>
      <c r="E1233">
        <v>0</v>
      </c>
      <c r="F1233">
        <v>1495184.96</v>
      </c>
      <c r="G1233">
        <v>7517</v>
      </c>
      <c r="I1233">
        <v>9.0871165121152</v>
      </c>
      <c r="J1233">
        <v>4846710.3600000003</v>
      </c>
      <c r="K1233">
        <v>54.571394708408697</v>
      </c>
      <c r="M1233">
        <v>2775.5</v>
      </c>
      <c r="N1233">
        <v>7500591.1300000297</v>
      </c>
      <c r="O1233">
        <v>8881411.9299999997</v>
      </c>
      <c r="P1233">
        <v>18.7961109467422</v>
      </c>
      <c r="R1233">
        <v>6656.98</v>
      </c>
      <c r="T1233" t="s">
        <v>251</v>
      </c>
      <c r="U1233" t="s">
        <v>612</v>
      </c>
      <c r="V1233" t="s">
        <v>588</v>
      </c>
      <c r="W1233" t="s">
        <v>530</v>
      </c>
      <c r="X1233" t="s">
        <v>531</v>
      </c>
      <c r="Y1233" t="s">
        <v>589</v>
      </c>
      <c r="Z1233" t="s">
        <v>533</v>
      </c>
      <c r="AA1233" t="s">
        <v>534</v>
      </c>
      <c r="AB1233" t="s">
        <v>58</v>
      </c>
      <c r="AC1233" t="s">
        <v>613</v>
      </c>
      <c r="AD1233">
        <v>161.321925736216</v>
      </c>
      <c r="AE1233">
        <v>807064.24999999895</v>
      </c>
      <c r="AF1233">
        <v>8073245.25</v>
      </c>
      <c r="AH1233">
        <v>35.312246574289901</v>
      </c>
      <c r="AI1233">
        <v>90.900470709278295</v>
      </c>
      <c r="AK1233">
        <v>334.464360140677</v>
      </c>
      <c r="AM1233">
        <v>1669360.04</v>
      </c>
      <c r="AN1233">
        <v>1669360.04</v>
      </c>
      <c r="AO1233">
        <v>394631.46</v>
      </c>
      <c r="AU1233">
        <v>8831664.4000000004</v>
      </c>
      <c r="AV1233">
        <v>393.81922455532998</v>
      </c>
    </row>
    <row r="1234" spans="1:48" x14ac:dyDescent="0.2">
      <c r="A1234" t="s">
        <v>611</v>
      </c>
      <c r="B1234" t="s">
        <v>114</v>
      </c>
      <c r="C1234">
        <v>1543825</v>
      </c>
      <c r="F1234">
        <v>2303865</v>
      </c>
      <c r="G1234">
        <v>348299</v>
      </c>
      <c r="H1234">
        <v>212410</v>
      </c>
      <c r="I1234">
        <v>16.266224116151101</v>
      </c>
      <c r="N1234">
        <v>11483353</v>
      </c>
      <c r="O1234">
        <v>11594006</v>
      </c>
      <c r="P1234">
        <v>21.933549111497801</v>
      </c>
      <c r="T1234" t="s">
        <v>251</v>
      </c>
      <c r="U1234" t="s">
        <v>612</v>
      </c>
      <c r="V1234" t="s">
        <v>588</v>
      </c>
      <c r="W1234" t="s">
        <v>530</v>
      </c>
      <c r="X1234" t="s">
        <v>531</v>
      </c>
      <c r="Y1234" t="s">
        <v>589</v>
      </c>
      <c r="Z1234" t="s">
        <v>533</v>
      </c>
      <c r="AA1234" t="s">
        <v>534</v>
      </c>
      <c r="AB1234" t="s">
        <v>58</v>
      </c>
      <c r="AC1234" t="s">
        <v>613</v>
      </c>
      <c r="AD1234">
        <v>122.15808138875801</v>
      </c>
      <c r="AE1234">
        <v>1885907</v>
      </c>
      <c r="AF1234">
        <v>9708099</v>
      </c>
      <c r="AG1234">
        <v>4078563</v>
      </c>
      <c r="AH1234">
        <v>35.178203288837402</v>
      </c>
      <c r="AI1234">
        <v>83.733775883848907</v>
      </c>
      <c r="AK1234">
        <v>425.83075018085401</v>
      </c>
      <c r="AM1234">
        <v>2775198</v>
      </c>
      <c r="AN1234">
        <v>2542977</v>
      </c>
      <c r="AO1234">
        <v>942373</v>
      </c>
      <c r="AP1234">
        <v>942373</v>
      </c>
      <c r="AQ1234">
        <v>1068588</v>
      </c>
      <c r="AR1234">
        <v>75865</v>
      </c>
      <c r="AS1234">
        <v>47169</v>
      </c>
      <c r="AU1234">
        <v>11270943</v>
      </c>
      <c r="AV1234">
        <v>417.95406907160702</v>
      </c>
    </row>
    <row r="1235" spans="1:48" x14ac:dyDescent="0.2">
      <c r="A1235" t="s">
        <v>611</v>
      </c>
      <c r="B1235" t="s">
        <v>127</v>
      </c>
      <c r="C1235">
        <v>2576513</v>
      </c>
      <c r="F1235">
        <v>1929823</v>
      </c>
      <c r="G1235">
        <v>371699</v>
      </c>
      <c r="H1235">
        <v>-212156</v>
      </c>
      <c r="I1235">
        <v>16.758095466052001</v>
      </c>
      <c r="N1235">
        <v>11311870</v>
      </c>
      <c r="O1235">
        <v>11581143</v>
      </c>
      <c r="P1235">
        <v>20.099769081514701</v>
      </c>
      <c r="T1235" t="s">
        <v>251</v>
      </c>
      <c r="U1235" t="s">
        <v>612</v>
      </c>
      <c r="V1235" t="s">
        <v>588</v>
      </c>
      <c r="W1235" t="s">
        <v>530</v>
      </c>
      <c r="X1235" t="s">
        <v>531</v>
      </c>
      <c r="Y1235" t="s">
        <v>589</v>
      </c>
      <c r="Z1235" t="s">
        <v>533</v>
      </c>
      <c r="AA1235" t="s">
        <v>534</v>
      </c>
      <c r="AB1235" t="s">
        <v>58</v>
      </c>
      <c r="AC1235" t="s">
        <v>613</v>
      </c>
      <c r="AD1235">
        <v>75.325798860708204</v>
      </c>
      <c r="AE1235">
        <v>1940779</v>
      </c>
      <c r="AF1235">
        <v>8974225</v>
      </c>
      <c r="AG1235">
        <v>4202906</v>
      </c>
      <c r="AH1235">
        <v>36.2909429578756</v>
      </c>
      <c r="AI1235">
        <v>77.489976593847402</v>
      </c>
      <c r="AK1235">
        <v>453.77435934579302</v>
      </c>
      <c r="AM1235">
        <v>2301522</v>
      </c>
      <c r="AN1235">
        <v>2327783</v>
      </c>
      <c r="AO1235">
        <v>1639629</v>
      </c>
      <c r="AP1235">
        <v>1639629</v>
      </c>
      <c r="AQ1235">
        <v>369700</v>
      </c>
      <c r="AU1235">
        <v>11524026</v>
      </c>
      <c r="AV1235">
        <v>462.28497279709399</v>
      </c>
    </row>
    <row r="1236" spans="1:48" x14ac:dyDescent="0.2">
      <c r="A1236" t="s">
        <v>894</v>
      </c>
      <c r="B1236" t="s">
        <v>76</v>
      </c>
      <c r="C1236">
        <v>7589675</v>
      </c>
      <c r="H1236">
        <v>480611</v>
      </c>
      <c r="I1236">
        <v>6.8499775120021402</v>
      </c>
      <c r="N1236">
        <v>25712832</v>
      </c>
      <c r="O1236">
        <v>51738710</v>
      </c>
      <c r="P1236">
        <v>14.8634861595892</v>
      </c>
      <c r="U1236" t="s">
        <v>895</v>
      </c>
      <c r="AB1236" t="s">
        <v>58</v>
      </c>
      <c r="AC1236" t="s">
        <v>896</v>
      </c>
      <c r="AE1236">
        <v>3544090</v>
      </c>
      <c r="AF1236">
        <v>48332868</v>
      </c>
      <c r="AH1236">
        <v>30.495346714288001</v>
      </c>
      <c r="AI1236">
        <v>93.417226676119299</v>
      </c>
      <c r="AK1236">
        <v>191.518109788147</v>
      </c>
      <c r="AM1236">
        <v>7690176</v>
      </c>
      <c r="AN1236">
        <v>7690176</v>
      </c>
      <c r="AO1236">
        <v>138249</v>
      </c>
      <c r="AP1236">
        <v>138249</v>
      </c>
      <c r="AU1236">
        <v>25232221</v>
      </c>
      <c r="AV1236">
        <v>187.93835201337501</v>
      </c>
    </row>
    <row r="1237" spans="1:48" x14ac:dyDescent="0.2">
      <c r="A1237" t="s">
        <v>894</v>
      </c>
      <c r="B1237" t="s">
        <v>60</v>
      </c>
      <c r="F1237">
        <v>0</v>
      </c>
      <c r="U1237" t="s">
        <v>895</v>
      </c>
      <c r="AB1237" t="s">
        <v>58</v>
      </c>
      <c r="AC1237" t="s">
        <v>896</v>
      </c>
      <c r="AM1237">
        <v>0</v>
      </c>
    </row>
    <row r="1238" spans="1:48" x14ac:dyDescent="0.2">
      <c r="A1238" t="s">
        <v>894</v>
      </c>
      <c r="B1238" t="s">
        <v>114</v>
      </c>
      <c r="C1238">
        <v>6013054</v>
      </c>
      <c r="F1238">
        <v>4099397</v>
      </c>
      <c r="H1238">
        <v>2012694</v>
      </c>
      <c r="I1238">
        <v>7.8797522969484</v>
      </c>
      <c r="N1238">
        <v>32778500</v>
      </c>
      <c r="O1238">
        <v>49529628</v>
      </c>
      <c r="P1238">
        <v>7.2663356163304904</v>
      </c>
      <c r="R1238">
        <v>3052334</v>
      </c>
      <c r="U1238" t="s">
        <v>895</v>
      </c>
      <c r="AB1238" t="s">
        <v>58</v>
      </c>
      <c r="AC1238" t="s">
        <v>896</v>
      </c>
      <c r="AD1238">
        <v>64.9056535996517</v>
      </c>
      <c r="AE1238">
        <v>3902812</v>
      </c>
      <c r="AF1238">
        <v>45626815</v>
      </c>
      <c r="AG1238">
        <v>16202074</v>
      </c>
      <c r="AH1238">
        <v>32.711883077337099</v>
      </c>
      <c r="AI1238">
        <v>92.120245684058006</v>
      </c>
      <c r="AK1238">
        <v>258.625547279599</v>
      </c>
      <c r="AM1238">
        <v>7151731</v>
      </c>
      <c r="AN1238">
        <v>3598989</v>
      </c>
      <c r="AO1238">
        <v>261860</v>
      </c>
      <c r="AP1238">
        <v>261860</v>
      </c>
      <c r="AQ1238">
        <v>1705250</v>
      </c>
      <c r="AU1238">
        <v>30765806</v>
      </c>
      <c r="AV1238">
        <v>242.74519621849601</v>
      </c>
    </row>
    <row r="1239" spans="1:48" x14ac:dyDescent="0.2">
      <c r="A1239" t="s">
        <v>894</v>
      </c>
      <c r="B1239" t="s">
        <v>127</v>
      </c>
      <c r="C1239">
        <v>6817603</v>
      </c>
      <c r="F1239">
        <v>6160120</v>
      </c>
      <c r="G1239">
        <v>1540365</v>
      </c>
      <c r="H1239">
        <v>2899546</v>
      </c>
      <c r="I1239">
        <v>4.5046990693059703</v>
      </c>
      <c r="N1239">
        <v>31766072</v>
      </c>
      <c r="O1239">
        <v>50878160</v>
      </c>
      <c r="P1239">
        <v>12.459807901858101</v>
      </c>
      <c r="U1239" t="s">
        <v>895</v>
      </c>
      <c r="AB1239" t="s">
        <v>58</v>
      </c>
      <c r="AC1239" t="s">
        <v>896</v>
      </c>
      <c r="AD1239">
        <v>33.617504568687799</v>
      </c>
      <c r="AE1239">
        <v>2291908</v>
      </c>
      <c r="AF1239">
        <v>48586252</v>
      </c>
      <c r="AG1239">
        <v>16901180</v>
      </c>
      <c r="AH1239">
        <v>33.218929300902403</v>
      </c>
      <c r="AI1239">
        <v>95.495300930694</v>
      </c>
      <c r="AK1239">
        <v>235.37081888926099</v>
      </c>
      <c r="AM1239">
        <v>7700485</v>
      </c>
      <c r="AN1239">
        <v>6339321</v>
      </c>
      <c r="AO1239">
        <v>-1782666</v>
      </c>
      <c r="AP1239">
        <v>-1782666</v>
      </c>
      <c r="AQ1239">
        <v>-1926074</v>
      </c>
      <c r="AU1239">
        <v>28866526</v>
      </c>
      <c r="AV1239">
        <v>213.88662290723701</v>
      </c>
    </row>
    <row r="1240" spans="1:48" x14ac:dyDescent="0.2">
      <c r="A1240" t="s">
        <v>614</v>
      </c>
      <c r="B1240" t="s">
        <v>60</v>
      </c>
      <c r="C1240">
        <v>5509</v>
      </c>
      <c r="F1240">
        <v>1074061</v>
      </c>
      <c r="H1240">
        <v>-1869480</v>
      </c>
      <c r="I1240">
        <v>0.50302294553890203</v>
      </c>
      <c r="N1240">
        <v>1323346</v>
      </c>
      <c r="O1240">
        <v>1331152</v>
      </c>
      <c r="P1240">
        <v>73.321153406973806</v>
      </c>
      <c r="T1240" t="s">
        <v>251</v>
      </c>
      <c r="U1240" t="s">
        <v>615</v>
      </c>
      <c r="V1240" t="s">
        <v>538</v>
      </c>
      <c r="W1240" t="s">
        <v>530</v>
      </c>
      <c r="X1240" t="s">
        <v>531</v>
      </c>
      <c r="Y1240" t="s">
        <v>539</v>
      </c>
      <c r="Z1240" t="s">
        <v>533</v>
      </c>
      <c r="AA1240" t="s">
        <v>534</v>
      </c>
      <c r="AB1240" t="s">
        <v>58</v>
      </c>
      <c r="AC1240" t="s">
        <v>616</v>
      </c>
      <c r="AD1240">
        <v>121.54656017425999</v>
      </c>
      <c r="AE1240">
        <v>6696</v>
      </c>
      <c r="AF1240">
        <v>1324456</v>
      </c>
      <c r="AG1240">
        <v>507049</v>
      </c>
      <c r="AH1240">
        <v>38.090991862687403</v>
      </c>
      <c r="AI1240">
        <v>99.496977054461098</v>
      </c>
      <c r="AK1240">
        <v>359.69829122296198</v>
      </c>
      <c r="AM1240">
        <v>1074061</v>
      </c>
      <c r="AN1240">
        <v>976016</v>
      </c>
      <c r="AO1240">
        <v>-8355</v>
      </c>
      <c r="AP1240">
        <v>-8355</v>
      </c>
      <c r="AQ1240">
        <v>103499</v>
      </c>
      <c r="AU1240">
        <v>3192826</v>
      </c>
      <c r="AV1240">
        <v>867.84110608430899</v>
      </c>
    </row>
    <row r="1241" spans="1:48" x14ac:dyDescent="0.2">
      <c r="A1241" t="s">
        <v>927</v>
      </c>
      <c r="B1241" t="s">
        <v>86</v>
      </c>
      <c r="C1241">
        <v>870757</v>
      </c>
      <c r="H1241">
        <v>-7495182</v>
      </c>
      <c r="N1241">
        <v>617873</v>
      </c>
      <c r="O1241">
        <v>4109470</v>
      </c>
      <c r="P1241">
        <v>71.393537366132406</v>
      </c>
      <c r="U1241" t="s">
        <v>928</v>
      </c>
      <c r="AB1241" t="s">
        <v>58</v>
      </c>
      <c r="AC1241" t="s">
        <v>929</v>
      </c>
      <c r="AE1241">
        <v>-1208068</v>
      </c>
      <c r="AF1241">
        <v>5317539</v>
      </c>
      <c r="AH1241">
        <v>22.5540519823724</v>
      </c>
      <c r="AI1241">
        <v>129.39719720547899</v>
      </c>
      <c r="AK1241">
        <v>41.830305334999998</v>
      </c>
      <c r="AM1241">
        <v>2933896</v>
      </c>
      <c r="AN1241">
        <v>2933896</v>
      </c>
      <c r="AQ1241">
        <v>-701461</v>
      </c>
      <c r="AU1241">
        <v>8113055</v>
      </c>
      <c r="AV1241">
        <v>549.25780515999998</v>
      </c>
    </row>
    <row r="1242" spans="1:48" x14ac:dyDescent="0.2">
      <c r="A1242" t="s">
        <v>617</v>
      </c>
      <c r="B1242" t="s">
        <v>50</v>
      </c>
      <c r="C1242">
        <v>177223</v>
      </c>
      <c r="D1242">
        <v>2353394</v>
      </c>
      <c r="E1242">
        <v>0</v>
      </c>
      <c r="F1242">
        <v>194475</v>
      </c>
      <c r="G1242">
        <v>0</v>
      </c>
      <c r="H1242">
        <v>-505664</v>
      </c>
      <c r="I1242">
        <v>-4.4452219956424548</v>
      </c>
      <c r="L1242">
        <v>0</v>
      </c>
      <c r="M1242">
        <v>0</v>
      </c>
      <c r="N1242">
        <v>1488302</v>
      </c>
      <c r="O1242">
        <v>3955438</v>
      </c>
      <c r="P1242">
        <v>66.44235101144298</v>
      </c>
      <c r="Q1242">
        <v>0</v>
      </c>
      <c r="R1242">
        <v>0</v>
      </c>
      <c r="T1242" t="s">
        <v>369</v>
      </c>
      <c r="U1242" t="s">
        <v>618</v>
      </c>
      <c r="V1242" t="s">
        <v>557</v>
      </c>
      <c r="W1242" t="s">
        <v>530</v>
      </c>
      <c r="X1242" t="s">
        <v>531</v>
      </c>
      <c r="Y1242" t="s">
        <v>558</v>
      </c>
      <c r="Z1242" t="s">
        <v>533</v>
      </c>
      <c r="AA1242" t="s">
        <v>534</v>
      </c>
      <c r="AB1242" t="s">
        <v>58</v>
      </c>
      <c r="AC1242" t="s">
        <v>619</v>
      </c>
      <c r="AD1242">
        <v>-99.212856119126741</v>
      </c>
      <c r="AE1242">
        <v>-175828</v>
      </c>
      <c r="AF1242">
        <v>4131266</v>
      </c>
      <c r="AG1242">
        <v>3086</v>
      </c>
      <c r="AH1242">
        <v>7.8019172592264097E-2</v>
      </c>
      <c r="AI1242">
        <v>104.4452219956425</v>
      </c>
      <c r="AK1242">
        <v>129.69116972860101</v>
      </c>
      <c r="AL1242">
        <v>0</v>
      </c>
      <c r="AM1242">
        <v>2628086</v>
      </c>
      <c r="AN1242">
        <v>2628086</v>
      </c>
      <c r="AO1242">
        <v>-194048</v>
      </c>
      <c r="AP1242">
        <v>-194048</v>
      </c>
      <c r="AQ1242">
        <v>34867</v>
      </c>
      <c r="AR1242">
        <v>78445</v>
      </c>
      <c r="AS1242">
        <v>1772</v>
      </c>
      <c r="AU1242">
        <v>1993966</v>
      </c>
      <c r="AV1242">
        <v>173.75491193256499</v>
      </c>
    </row>
    <row r="1243" spans="1:48" x14ac:dyDescent="0.2">
      <c r="A1243" t="s">
        <v>623</v>
      </c>
      <c r="B1243" t="s">
        <v>127</v>
      </c>
      <c r="C1243">
        <v>33081979</v>
      </c>
      <c r="D1243">
        <v>20200931</v>
      </c>
      <c r="E1243">
        <v>15470601</v>
      </c>
      <c r="F1243">
        <v>51484804</v>
      </c>
      <c r="G1243">
        <v>37549889</v>
      </c>
      <c r="H1243">
        <v>-117460642</v>
      </c>
      <c r="I1243">
        <v>3.3758077047576198</v>
      </c>
      <c r="L1243">
        <v>12989973</v>
      </c>
      <c r="M1243">
        <v>13062219</v>
      </c>
      <c r="N1243">
        <v>97200350</v>
      </c>
      <c r="O1243">
        <v>656006412</v>
      </c>
      <c r="P1243">
        <v>23.9247905400047</v>
      </c>
      <c r="Q1243">
        <v>1271410</v>
      </c>
      <c r="R1243">
        <v>62000</v>
      </c>
      <c r="S1243" t="s">
        <v>95</v>
      </c>
      <c r="T1243" t="s">
        <v>251</v>
      </c>
      <c r="U1243" t="s">
        <v>624</v>
      </c>
      <c r="V1243" t="s">
        <v>552</v>
      </c>
      <c r="W1243" t="s">
        <v>530</v>
      </c>
      <c r="X1243" t="s">
        <v>531</v>
      </c>
      <c r="Y1243" t="s">
        <v>553</v>
      </c>
      <c r="Z1243" t="s">
        <v>533</v>
      </c>
      <c r="AA1243" t="s">
        <v>534</v>
      </c>
      <c r="AB1243" t="s">
        <v>58</v>
      </c>
      <c r="AC1243" t="s">
        <v>625</v>
      </c>
      <c r="AD1243">
        <v>66.941324761738102</v>
      </c>
      <c r="AE1243">
        <v>22145515</v>
      </c>
      <c r="AF1243">
        <v>633860897</v>
      </c>
      <c r="AG1243">
        <v>503839386</v>
      </c>
      <c r="AH1243">
        <v>76.804033738621399</v>
      </c>
      <c r="AI1243">
        <v>96.624192295242395</v>
      </c>
      <c r="AK1243">
        <v>55.204739976253798</v>
      </c>
      <c r="AL1243">
        <v>14308327</v>
      </c>
      <c r="AM1243">
        <v>181255076</v>
      </c>
      <c r="AN1243">
        <v>156948160</v>
      </c>
      <c r="AO1243">
        <v>12563233</v>
      </c>
      <c r="AP1243">
        <v>12563233</v>
      </c>
      <c r="AQ1243">
        <v>18493155</v>
      </c>
      <c r="AR1243">
        <v>9303886</v>
      </c>
      <c r="AS1243">
        <v>5551036</v>
      </c>
      <c r="AT1243">
        <v>79.131953835319905</v>
      </c>
      <c r="AU1243">
        <v>214660992</v>
      </c>
      <c r="AV1243">
        <v>121.91627135503801</v>
      </c>
    </row>
    <row r="1244" spans="1:48" x14ac:dyDescent="0.2">
      <c r="A1244" t="s">
        <v>626</v>
      </c>
      <c r="B1244" t="s">
        <v>127</v>
      </c>
      <c r="C1244">
        <v>26030791</v>
      </c>
      <c r="D1244">
        <v>14752100</v>
      </c>
      <c r="E1244">
        <v>30027293</v>
      </c>
      <c r="F1244">
        <v>12513869</v>
      </c>
      <c r="G1244">
        <v>27360545</v>
      </c>
      <c r="H1244">
        <v>-98764491</v>
      </c>
      <c r="I1244">
        <v>2.25861975077758</v>
      </c>
      <c r="L1244">
        <v>1030613</v>
      </c>
      <c r="M1244">
        <v>9328499</v>
      </c>
      <c r="N1244">
        <v>85346063</v>
      </c>
      <c r="O1244">
        <v>613847417</v>
      </c>
      <c r="P1244">
        <v>16.769914990128601</v>
      </c>
      <c r="Q1244">
        <v>905262</v>
      </c>
      <c r="R1244">
        <v>2891628</v>
      </c>
      <c r="S1244" t="s">
        <v>60</v>
      </c>
      <c r="T1244" t="s">
        <v>251</v>
      </c>
      <c r="U1244" t="s">
        <v>627</v>
      </c>
      <c r="V1244" t="s">
        <v>552</v>
      </c>
      <c r="W1244" t="s">
        <v>530</v>
      </c>
      <c r="X1244" t="s">
        <v>531</v>
      </c>
      <c r="Y1244" t="s">
        <v>553</v>
      </c>
      <c r="Z1244" t="s">
        <v>533</v>
      </c>
      <c r="AA1244" t="s">
        <v>534</v>
      </c>
      <c r="AB1244" t="s">
        <v>58</v>
      </c>
      <c r="AC1244" t="s">
        <v>628</v>
      </c>
      <c r="AD1244">
        <v>53.261842869085299</v>
      </c>
      <c r="AE1244">
        <v>13864479</v>
      </c>
      <c r="AF1244">
        <v>599982938</v>
      </c>
      <c r="AG1244">
        <v>495037176</v>
      </c>
      <c r="AH1244">
        <v>80.644988036171895</v>
      </c>
      <c r="AI1244">
        <v>97.741380249222402</v>
      </c>
      <c r="AK1244">
        <v>51.209094015936799</v>
      </c>
      <c r="AL1244">
        <v>23496117</v>
      </c>
      <c r="AM1244">
        <v>134747389</v>
      </c>
      <c r="AN1244">
        <v>102941690</v>
      </c>
      <c r="AO1244">
        <v>187034</v>
      </c>
      <c r="AP1244">
        <v>1006499</v>
      </c>
      <c r="AQ1244">
        <v>17236183</v>
      </c>
      <c r="AR1244">
        <v>8783211</v>
      </c>
      <c r="AS1244">
        <v>3658252</v>
      </c>
      <c r="AT1244">
        <v>79.452474809111905</v>
      </c>
      <c r="AU1244">
        <v>184110554</v>
      </c>
      <c r="AV1244">
        <v>110.46947378360299</v>
      </c>
    </row>
    <row r="1245" spans="1:48" x14ac:dyDescent="0.2">
      <c r="A1245" t="s">
        <v>629</v>
      </c>
      <c r="B1245" t="s">
        <v>127</v>
      </c>
      <c r="C1245">
        <v>15590</v>
      </c>
      <c r="D1245">
        <v>1375000</v>
      </c>
      <c r="E1245">
        <v>23199966</v>
      </c>
      <c r="F1245">
        <v>2399126</v>
      </c>
      <c r="G1245">
        <v>112426</v>
      </c>
      <c r="H1245">
        <v>1018346</v>
      </c>
      <c r="I1245">
        <v>15.150409630717901</v>
      </c>
      <c r="M1245">
        <v>73884</v>
      </c>
      <c r="N1245">
        <v>10948852</v>
      </c>
      <c r="O1245">
        <v>38670928</v>
      </c>
      <c r="P1245">
        <v>81.237202272466803</v>
      </c>
      <c r="S1245" t="s">
        <v>60</v>
      </c>
      <c r="T1245" t="s">
        <v>251</v>
      </c>
      <c r="U1245" t="s">
        <v>630</v>
      </c>
      <c r="V1245" t="s">
        <v>552</v>
      </c>
      <c r="W1245" t="s">
        <v>530</v>
      </c>
      <c r="X1245" t="s">
        <v>531</v>
      </c>
      <c r="Y1245" t="s">
        <v>553</v>
      </c>
      <c r="Z1245" t="s">
        <v>533</v>
      </c>
      <c r="AA1245" t="s">
        <v>534</v>
      </c>
      <c r="AB1245" t="s">
        <v>58</v>
      </c>
      <c r="AC1245" t="s">
        <v>631</v>
      </c>
      <c r="AD1245">
        <v>37580.525978191203</v>
      </c>
      <c r="AE1245">
        <v>5858804</v>
      </c>
      <c r="AF1245">
        <v>32812124</v>
      </c>
      <c r="AG1245">
        <v>6578841</v>
      </c>
      <c r="AH1245">
        <v>17.012369085117399</v>
      </c>
      <c r="AI1245">
        <v>84.849590369282097</v>
      </c>
      <c r="AK1245">
        <v>120.125924185828</v>
      </c>
      <c r="AM1245">
        <v>27474643</v>
      </c>
      <c r="AN1245">
        <v>31415180</v>
      </c>
      <c r="AO1245">
        <v>5961154</v>
      </c>
      <c r="AP1245">
        <v>5961154</v>
      </c>
      <c r="AQ1245">
        <v>3507082</v>
      </c>
      <c r="AR1245">
        <v>289941</v>
      </c>
      <c r="AS1245">
        <v>24300</v>
      </c>
      <c r="AT1245">
        <v>18.087924305122201</v>
      </c>
      <c r="AU1245">
        <v>9930506</v>
      </c>
      <c r="AV1245">
        <v>108.953085755741</v>
      </c>
    </row>
    <row r="1246" spans="1:48" x14ac:dyDescent="0.2">
      <c r="A1246" t="s">
        <v>629</v>
      </c>
      <c r="B1246" t="s">
        <v>88</v>
      </c>
      <c r="C1246">
        <v>1196000</v>
      </c>
      <c r="E1246">
        <v>65625431</v>
      </c>
      <c r="F1246">
        <v>3928024</v>
      </c>
      <c r="G1246">
        <v>15965</v>
      </c>
      <c r="H1246">
        <v>-17354695</v>
      </c>
      <c r="I1246">
        <v>0.18523550227788629</v>
      </c>
      <c r="M1246">
        <v>84320</v>
      </c>
      <c r="N1246">
        <v>14040837</v>
      </c>
      <c r="O1246">
        <v>96532251</v>
      </c>
      <c r="P1246">
        <v>91.237741881726137</v>
      </c>
      <c r="S1246" t="s">
        <v>60</v>
      </c>
      <c r="T1246" t="s">
        <v>251</v>
      </c>
      <c r="U1246" t="s">
        <v>630</v>
      </c>
      <c r="V1246" t="s">
        <v>552</v>
      </c>
      <c r="W1246" t="s">
        <v>530</v>
      </c>
      <c r="X1246" t="s">
        <v>531</v>
      </c>
      <c r="Y1246" t="s">
        <v>553</v>
      </c>
      <c r="Z1246" t="s">
        <v>533</v>
      </c>
      <c r="AA1246" t="s">
        <v>534</v>
      </c>
      <c r="AB1246" t="s">
        <v>89</v>
      </c>
      <c r="AC1246" t="s">
        <v>631</v>
      </c>
      <c r="AD1246">
        <v>14.950836120401339</v>
      </c>
      <c r="AE1246">
        <v>178812</v>
      </c>
      <c r="AF1246">
        <v>96353439</v>
      </c>
      <c r="AG1246">
        <v>12566262</v>
      </c>
      <c r="AH1246">
        <v>13.01768255668253</v>
      </c>
      <c r="AI1246">
        <v>99.814764497722123</v>
      </c>
      <c r="AK1246">
        <v>52.459999066561601</v>
      </c>
      <c r="AM1246">
        <v>70434540</v>
      </c>
      <c r="AN1246">
        <v>88073846</v>
      </c>
      <c r="AO1246">
        <v>158812</v>
      </c>
      <c r="AP1246">
        <v>158812</v>
      </c>
      <c r="AQ1246">
        <v>-18656494</v>
      </c>
      <c r="AR1246">
        <v>755800</v>
      </c>
      <c r="AS1246">
        <v>25000</v>
      </c>
      <c r="AU1246">
        <v>31395532</v>
      </c>
      <c r="AV1246">
        <v>117.30138163516899</v>
      </c>
    </row>
    <row r="1247" spans="1:48" x14ac:dyDescent="0.2">
      <c r="A1247" t="s">
        <v>632</v>
      </c>
      <c r="B1247" t="s">
        <v>50</v>
      </c>
      <c r="C1247">
        <v>18686430</v>
      </c>
      <c r="D1247">
        <v>670627</v>
      </c>
      <c r="E1247">
        <v>556916</v>
      </c>
      <c r="F1247">
        <v>10574883</v>
      </c>
      <c r="G1247">
        <v>11441850</v>
      </c>
      <c r="H1247">
        <v>-1991205</v>
      </c>
      <c r="I1247">
        <v>2.6033874615037682</v>
      </c>
      <c r="L1247">
        <v>12703</v>
      </c>
      <c r="M1247">
        <v>4901484</v>
      </c>
      <c r="N1247">
        <v>12811891</v>
      </c>
      <c r="O1247">
        <v>105824317</v>
      </c>
      <c r="P1247">
        <v>27.2902644861861</v>
      </c>
      <c r="Q1247">
        <v>424384</v>
      </c>
      <c r="R1247">
        <v>126852</v>
      </c>
      <c r="S1247" t="s">
        <v>87</v>
      </c>
      <c r="T1247" t="s">
        <v>251</v>
      </c>
      <c r="U1247" t="s">
        <v>633</v>
      </c>
      <c r="V1247" t="s">
        <v>538</v>
      </c>
      <c r="W1247" t="s">
        <v>530</v>
      </c>
      <c r="X1247" t="s">
        <v>531</v>
      </c>
      <c r="Y1247" t="s">
        <v>539</v>
      </c>
      <c r="Z1247" t="s">
        <v>533</v>
      </c>
      <c r="AA1247" t="s">
        <v>534</v>
      </c>
      <c r="AB1247" t="s">
        <v>58</v>
      </c>
      <c r="AC1247" t="s">
        <v>634</v>
      </c>
      <c r="AD1247">
        <v>14.74341005745881</v>
      </c>
      <c r="AE1247">
        <v>2755017</v>
      </c>
      <c r="AF1247">
        <v>103069300</v>
      </c>
      <c r="AG1247">
        <v>81490421</v>
      </c>
      <c r="AH1247">
        <v>77.00538336571546</v>
      </c>
      <c r="AI1247">
        <v>97.396612538496242</v>
      </c>
      <c r="AK1247">
        <v>44.749316818878199</v>
      </c>
      <c r="AL1247">
        <v>10002150</v>
      </c>
      <c r="AM1247">
        <v>38732299</v>
      </c>
      <c r="AN1247">
        <v>28879736</v>
      </c>
      <c r="AO1247">
        <v>-355746</v>
      </c>
      <c r="AP1247">
        <v>-355746</v>
      </c>
      <c r="AQ1247">
        <v>10679580</v>
      </c>
      <c r="AR1247">
        <v>2250</v>
      </c>
      <c r="AS1247">
        <v>18200</v>
      </c>
      <c r="AT1247">
        <v>70.943712980536901</v>
      </c>
      <c r="AU1247">
        <v>14803096</v>
      </c>
      <c r="AV1247">
        <v>51.704188929196199</v>
      </c>
    </row>
    <row r="1248" spans="1:48" x14ac:dyDescent="0.2">
      <c r="A1248" t="s">
        <v>635</v>
      </c>
      <c r="B1248" t="s">
        <v>88</v>
      </c>
      <c r="C1248">
        <v>7129142</v>
      </c>
      <c r="D1248">
        <v>1848351</v>
      </c>
      <c r="E1248">
        <v>0</v>
      </c>
      <c r="F1248">
        <v>4875118</v>
      </c>
      <c r="G1248">
        <v>4509993</v>
      </c>
      <c r="H1248">
        <v>-900834</v>
      </c>
      <c r="I1248">
        <v>-0.27990228763512048</v>
      </c>
      <c r="L1248">
        <v>1074030</v>
      </c>
      <c r="M1248">
        <v>950000</v>
      </c>
      <c r="N1248">
        <v>2228504</v>
      </c>
      <c r="O1248">
        <v>44883163</v>
      </c>
      <c r="P1248">
        <v>40.409518375520904</v>
      </c>
      <c r="Q1248">
        <v>2421159</v>
      </c>
      <c r="R1248">
        <v>0</v>
      </c>
      <c r="S1248" t="s">
        <v>102</v>
      </c>
      <c r="T1248" t="s">
        <v>103</v>
      </c>
      <c r="U1248" t="s">
        <v>636</v>
      </c>
      <c r="V1248" t="s">
        <v>637</v>
      </c>
      <c r="W1248" t="s">
        <v>638</v>
      </c>
      <c r="X1248" t="s">
        <v>106</v>
      </c>
      <c r="Y1248" t="s">
        <v>639</v>
      </c>
      <c r="Z1248" t="s">
        <v>640</v>
      </c>
      <c r="AA1248" t="s">
        <v>109</v>
      </c>
      <c r="AB1248" t="s">
        <v>89</v>
      </c>
      <c r="AC1248" t="s">
        <v>641</v>
      </c>
      <c r="AD1248">
        <v>-1.7621896155245611</v>
      </c>
      <c r="AE1248">
        <v>-125629</v>
      </c>
      <c r="AF1248">
        <v>45008792</v>
      </c>
      <c r="AG1248">
        <v>32953207</v>
      </c>
      <c r="AH1248">
        <v>73.419974880112619</v>
      </c>
      <c r="AI1248">
        <v>100.2799022876351</v>
      </c>
      <c r="AK1248">
        <v>17.824549479132902</v>
      </c>
      <c r="AL1248">
        <v>259755</v>
      </c>
      <c r="AM1248">
        <v>20317618</v>
      </c>
      <c r="AN1248">
        <v>18137070</v>
      </c>
      <c r="AO1248">
        <v>-1093816</v>
      </c>
      <c r="AP1248">
        <v>-1093816</v>
      </c>
      <c r="AQ1248">
        <v>-5660850</v>
      </c>
      <c r="AR1248">
        <v>1114629</v>
      </c>
      <c r="AS1248">
        <v>3264583</v>
      </c>
      <c r="AU1248">
        <v>3129338</v>
      </c>
      <c r="AV1248">
        <v>25.0298137306151</v>
      </c>
    </row>
    <row r="1249" spans="1:48" x14ac:dyDescent="0.2">
      <c r="A1249" t="s">
        <v>897</v>
      </c>
      <c r="B1249" t="s">
        <v>102</v>
      </c>
      <c r="C1249">
        <v>11377756.85</v>
      </c>
      <c r="D1249">
        <v>0</v>
      </c>
      <c r="E1249">
        <v>0</v>
      </c>
      <c r="F1249">
        <v>4858750.7300000004</v>
      </c>
      <c r="G1249">
        <v>4786212.4800000004</v>
      </c>
      <c r="I1249">
        <v>4.2829971728859402</v>
      </c>
      <c r="J1249">
        <v>24009444.149999999</v>
      </c>
      <c r="K1249">
        <v>12.6083068901193</v>
      </c>
      <c r="L1249">
        <v>1650745.38</v>
      </c>
      <c r="M1249">
        <v>4423083.7699999996</v>
      </c>
      <c r="N1249">
        <v>12021748.91</v>
      </c>
      <c r="O1249">
        <v>190425600.83000001</v>
      </c>
      <c r="P1249">
        <v>12.9740156220149</v>
      </c>
      <c r="Q1249">
        <v>1120869.22</v>
      </c>
      <c r="R1249">
        <v>55722.78</v>
      </c>
      <c r="S1249" t="s">
        <v>102</v>
      </c>
      <c r="T1249" t="s">
        <v>103</v>
      </c>
      <c r="U1249" t="s">
        <v>898</v>
      </c>
      <c r="V1249" t="s">
        <v>899</v>
      </c>
      <c r="W1249" t="s">
        <v>638</v>
      </c>
      <c r="X1249" t="s">
        <v>106</v>
      </c>
      <c r="Y1249" t="s">
        <v>900</v>
      </c>
      <c r="Z1249" t="s">
        <v>640</v>
      </c>
      <c r="AA1249" t="s">
        <v>109</v>
      </c>
      <c r="AB1249" t="s">
        <v>58</v>
      </c>
      <c r="AC1249" t="s">
        <v>901</v>
      </c>
      <c r="AD1249">
        <v>71.683049721703</v>
      </c>
      <c r="AE1249">
        <v>8155923.0999999698</v>
      </c>
      <c r="AF1249">
        <v>182263350.84999999</v>
      </c>
      <c r="AH1249">
        <v>81.663761207626905</v>
      </c>
      <c r="AI1249">
        <v>95.713680332674002</v>
      </c>
      <c r="AJ1249">
        <v>7512979.0599999698</v>
      </c>
      <c r="AK1249">
        <v>23.744925062645901</v>
      </c>
      <c r="AL1249">
        <v>2151164.0099999998</v>
      </c>
      <c r="AM1249">
        <v>24705847.199999999</v>
      </c>
      <c r="AN1249">
        <v>24705847.199999999</v>
      </c>
      <c r="AO1249">
        <v>5174070.75999997</v>
      </c>
      <c r="AR1249">
        <v>2060621.03</v>
      </c>
      <c r="AS1249">
        <v>3187043.9</v>
      </c>
      <c r="AT1249">
        <v>82.966672195413295</v>
      </c>
      <c r="AU1249">
        <v>13973833.67</v>
      </c>
      <c r="AV1249">
        <v>27.600612507887501</v>
      </c>
    </row>
    <row r="1250" spans="1:48" x14ac:dyDescent="0.2">
      <c r="A1250" t="s">
        <v>897</v>
      </c>
      <c r="B1250" t="s">
        <v>49</v>
      </c>
      <c r="C1250">
        <v>10344614</v>
      </c>
      <c r="D1250">
        <v>0</v>
      </c>
      <c r="E1250">
        <v>34909.410000000003</v>
      </c>
      <c r="F1250">
        <v>3224948.37</v>
      </c>
      <c r="G1250">
        <v>2602832.65</v>
      </c>
      <c r="H1250">
        <v>-11903010.74</v>
      </c>
      <c r="I1250">
        <v>5.6831321519999998</v>
      </c>
      <c r="J1250">
        <v>21665663.18</v>
      </c>
      <c r="K1250">
        <v>11.26262099</v>
      </c>
      <c r="L1250">
        <v>2705724.9</v>
      </c>
      <c r="M1250">
        <v>4583641.4800000004</v>
      </c>
      <c r="N1250">
        <v>20592982.850000001</v>
      </c>
      <c r="O1250">
        <v>192367861.69999999</v>
      </c>
      <c r="P1250">
        <v>11.35218577</v>
      </c>
      <c r="Q1250">
        <v>1219898.75</v>
      </c>
      <c r="R1250">
        <v>127543.27</v>
      </c>
      <c r="S1250" t="s">
        <v>102</v>
      </c>
      <c r="T1250" t="s">
        <v>103</v>
      </c>
      <c r="U1250" t="s">
        <v>898</v>
      </c>
      <c r="V1250" t="s">
        <v>899</v>
      </c>
      <c r="W1250" t="s">
        <v>638</v>
      </c>
      <c r="X1250" t="s">
        <v>106</v>
      </c>
      <c r="Y1250" t="s">
        <v>900</v>
      </c>
      <c r="Z1250" t="s">
        <v>640</v>
      </c>
      <c r="AA1250" t="s">
        <v>109</v>
      </c>
      <c r="AB1250" t="s">
        <v>58</v>
      </c>
      <c r="AC1250" t="s">
        <v>901</v>
      </c>
      <c r="AD1250">
        <v>105.930245439801</v>
      </c>
      <c r="AE1250">
        <v>10932519.800000001</v>
      </c>
      <c r="AF1250">
        <v>188063182.80000001</v>
      </c>
      <c r="AH1250">
        <v>83.661526319999993</v>
      </c>
      <c r="AI1250">
        <v>97.762267120000004</v>
      </c>
      <c r="AJ1250">
        <v>16727020.66</v>
      </c>
      <c r="AK1250">
        <v>39.420123140000001</v>
      </c>
      <c r="AL1250">
        <v>3085548.2</v>
      </c>
      <c r="AM1250">
        <v>21837957.030000001</v>
      </c>
      <c r="AN1250">
        <v>21837957.030000001</v>
      </c>
      <c r="AO1250">
        <v>5942395.7400000002</v>
      </c>
      <c r="AR1250">
        <v>1525431.96</v>
      </c>
      <c r="AS1250">
        <v>1957235.83</v>
      </c>
      <c r="AT1250">
        <v>83.5584074453472</v>
      </c>
      <c r="AU1250">
        <v>32495993.59</v>
      </c>
      <c r="AV1250">
        <v>62.205464759999998</v>
      </c>
    </row>
    <row r="1251" spans="1:48" x14ac:dyDescent="0.2">
      <c r="A1251" t="s">
        <v>897</v>
      </c>
      <c r="B1251" t="s">
        <v>85</v>
      </c>
      <c r="C1251">
        <v>15460177</v>
      </c>
      <c r="D1251">
        <v>53745.57</v>
      </c>
      <c r="E1251">
        <v>260543.8</v>
      </c>
      <c r="F1251">
        <v>4065566</v>
      </c>
      <c r="G1251">
        <v>2249446.5</v>
      </c>
      <c r="H1251">
        <v>-9456987</v>
      </c>
      <c r="I1251">
        <v>5.1196689342800603</v>
      </c>
      <c r="J1251">
        <v>23903395.550000001</v>
      </c>
      <c r="K1251">
        <v>12.143651630000001</v>
      </c>
      <c r="L1251">
        <v>5215590.87</v>
      </c>
      <c r="M1251">
        <v>4244220.3899999997</v>
      </c>
      <c r="N1251">
        <v>23047774</v>
      </c>
      <c r="O1251">
        <v>201273874</v>
      </c>
      <c r="P1251">
        <v>14.496982355494399</v>
      </c>
      <c r="Q1251">
        <v>1335482.1599999999</v>
      </c>
      <c r="R1251">
        <v>93095.96</v>
      </c>
      <c r="S1251" t="s">
        <v>102</v>
      </c>
      <c r="T1251" t="s">
        <v>103</v>
      </c>
      <c r="U1251" t="s">
        <v>898</v>
      </c>
      <c r="V1251" t="s">
        <v>899</v>
      </c>
      <c r="W1251" t="s">
        <v>638</v>
      </c>
      <c r="X1251" t="s">
        <v>106</v>
      </c>
      <c r="Y1251" t="s">
        <v>900</v>
      </c>
      <c r="Z1251" t="s">
        <v>640</v>
      </c>
      <c r="AA1251" t="s">
        <v>109</v>
      </c>
      <c r="AB1251" t="s">
        <v>58</v>
      </c>
      <c r="AC1251" t="s">
        <v>901</v>
      </c>
      <c r="AD1251">
        <v>66.652251135287798</v>
      </c>
      <c r="AE1251">
        <v>10304556</v>
      </c>
      <c r="AF1251">
        <v>190969318</v>
      </c>
      <c r="AH1251">
        <v>80.877657276075496</v>
      </c>
      <c r="AI1251">
        <v>94.880331065719901</v>
      </c>
      <c r="AJ1251">
        <v>15248860.140000001</v>
      </c>
      <c r="AK1251">
        <v>43</v>
      </c>
      <c r="AL1251">
        <v>3629320.24</v>
      </c>
      <c r="AM1251">
        <v>24743378.27</v>
      </c>
      <c r="AN1251">
        <v>29178638</v>
      </c>
      <c r="AO1251">
        <v>4607133</v>
      </c>
      <c r="AR1251">
        <v>1603091.06</v>
      </c>
      <c r="AS1251">
        <v>1089155.8600000001</v>
      </c>
      <c r="AT1251">
        <v>84.239238919056604</v>
      </c>
      <c r="AU1251">
        <v>32504761</v>
      </c>
      <c r="AV1251">
        <v>61</v>
      </c>
    </row>
    <row r="1252" spans="1:48" x14ac:dyDescent="0.2">
      <c r="A1252" t="s">
        <v>897</v>
      </c>
      <c r="B1252" t="s">
        <v>76</v>
      </c>
      <c r="C1252">
        <v>9810719</v>
      </c>
      <c r="H1252">
        <v>-14517268</v>
      </c>
      <c r="I1252">
        <v>4.1593909758525598</v>
      </c>
      <c r="N1252">
        <v>23394129</v>
      </c>
      <c r="O1252">
        <v>202401170</v>
      </c>
      <c r="P1252">
        <v>14.9996143796995</v>
      </c>
      <c r="S1252" t="s">
        <v>102</v>
      </c>
      <c r="T1252" t="s">
        <v>103</v>
      </c>
      <c r="U1252" t="s">
        <v>898</v>
      </c>
      <c r="V1252" t="s">
        <v>899</v>
      </c>
      <c r="W1252" t="s">
        <v>638</v>
      </c>
      <c r="X1252" t="s">
        <v>106</v>
      </c>
      <c r="Y1252" t="s">
        <v>900</v>
      </c>
      <c r="Z1252" t="s">
        <v>640</v>
      </c>
      <c r="AA1252" t="s">
        <v>109</v>
      </c>
      <c r="AB1252" t="s">
        <v>58</v>
      </c>
      <c r="AC1252" t="s">
        <v>901</v>
      </c>
      <c r="AD1252">
        <v>85.810795314798</v>
      </c>
      <c r="AE1252">
        <v>8418656</v>
      </c>
      <c r="AF1252">
        <v>193982005</v>
      </c>
      <c r="AH1252">
        <v>81.306899065850303</v>
      </c>
      <c r="AI1252">
        <v>95.840357543387697</v>
      </c>
      <c r="AK1252">
        <v>43.415812925533999</v>
      </c>
      <c r="AM1252">
        <v>30359395</v>
      </c>
      <c r="AN1252">
        <v>30359395</v>
      </c>
      <c r="AO1252">
        <v>3225660</v>
      </c>
      <c r="AP1252">
        <v>3225660</v>
      </c>
      <c r="AQ1252">
        <v>10979723</v>
      </c>
      <c r="AT1252">
        <v>84.637719389851995</v>
      </c>
      <c r="AU1252">
        <v>37911397</v>
      </c>
      <c r="AV1252">
        <v>70.357572188203704</v>
      </c>
    </row>
    <row r="1253" spans="1:48" x14ac:dyDescent="0.2">
      <c r="A1253" t="s">
        <v>897</v>
      </c>
      <c r="B1253" t="s">
        <v>95</v>
      </c>
      <c r="C1253">
        <v>22767495</v>
      </c>
      <c r="D1253">
        <v>1377347</v>
      </c>
      <c r="E1253">
        <v>967324</v>
      </c>
      <c r="F1253">
        <v>3024676</v>
      </c>
      <c r="G1253">
        <v>8220562</v>
      </c>
      <c r="H1253">
        <v>-20760593</v>
      </c>
      <c r="I1253">
        <v>4.2340981735807004</v>
      </c>
      <c r="L1253">
        <v>0</v>
      </c>
      <c r="M1253">
        <v>4103600</v>
      </c>
      <c r="N1253">
        <v>17803673</v>
      </c>
      <c r="O1253">
        <v>212917099</v>
      </c>
      <c r="P1253">
        <v>15.101292545790299</v>
      </c>
      <c r="Q1253">
        <v>1720966</v>
      </c>
      <c r="R1253">
        <v>2985009</v>
      </c>
      <c r="S1253" t="s">
        <v>102</v>
      </c>
      <c r="T1253" t="s">
        <v>103</v>
      </c>
      <c r="U1253" t="s">
        <v>898</v>
      </c>
      <c r="V1253" t="s">
        <v>899</v>
      </c>
      <c r="W1253" t="s">
        <v>638</v>
      </c>
      <c r="X1253" t="s">
        <v>106</v>
      </c>
      <c r="Y1253" t="s">
        <v>900</v>
      </c>
      <c r="Z1253" t="s">
        <v>640</v>
      </c>
      <c r="AA1253" t="s">
        <v>109</v>
      </c>
      <c r="AB1253" t="s">
        <v>58</v>
      </c>
      <c r="AC1253" t="s">
        <v>901</v>
      </c>
      <c r="AD1253">
        <v>39.596446600735</v>
      </c>
      <c r="AE1253">
        <v>9015119</v>
      </c>
      <c r="AF1253">
        <v>203901980</v>
      </c>
      <c r="AG1253">
        <v>172725181</v>
      </c>
      <c r="AH1253">
        <v>81.123207958041903</v>
      </c>
      <c r="AI1253">
        <v>95.765901826419295</v>
      </c>
      <c r="AK1253">
        <v>31.433349887038901</v>
      </c>
      <c r="AL1253">
        <v>3956622</v>
      </c>
      <c r="AM1253">
        <v>46536399</v>
      </c>
      <c r="AN1253">
        <v>32153234</v>
      </c>
      <c r="AO1253">
        <v>2261603</v>
      </c>
      <c r="AP1253">
        <v>2261603</v>
      </c>
      <c r="AQ1253">
        <v>1432132</v>
      </c>
      <c r="AR1253">
        <v>6670483</v>
      </c>
      <c r="AS1253">
        <v>13509810</v>
      </c>
      <c r="AT1253">
        <v>84.722887852436401</v>
      </c>
      <c r="AU1253">
        <v>38564266</v>
      </c>
      <c r="AV1253">
        <v>68.087302340075397</v>
      </c>
    </row>
    <row r="1254" spans="1:48" x14ac:dyDescent="0.2">
      <c r="A1254" t="s">
        <v>897</v>
      </c>
      <c r="B1254" t="s">
        <v>87</v>
      </c>
      <c r="C1254">
        <v>19876854</v>
      </c>
      <c r="D1254">
        <v>4562132</v>
      </c>
      <c r="E1254">
        <v>698271</v>
      </c>
      <c r="F1254">
        <v>3415192</v>
      </c>
      <c r="G1254">
        <v>10721624</v>
      </c>
      <c r="H1254">
        <v>-5127279</v>
      </c>
      <c r="I1254">
        <v>5.1468948046915601</v>
      </c>
      <c r="L1254">
        <v>133738</v>
      </c>
      <c r="M1254">
        <v>4198528</v>
      </c>
      <c r="N1254">
        <v>38255786</v>
      </c>
      <c r="O1254">
        <v>232021412</v>
      </c>
      <c r="P1254">
        <v>15.3581338432679</v>
      </c>
      <c r="Q1254">
        <v>669781</v>
      </c>
      <c r="R1254">
        <v>1665232</v>
      </c>
      <c r="S1254" t="s">
        <v>102</v>
      </c>
      <c r="T1254" t="s">
        <v>103</v>
      </c>
      <c r="U1254" t="s">
        <v>898</v>
      </c>
      <c r="V1254" t="s">
        <v>899</v>
      </c>
      <c r="W1254" t="s">
        <v>638</v>
      </c>
      <c r="X1254" t="s">
        <v>106</v>
      </c>
      <c r="Y1254" t="s">
        <v>900</v>
      </c>
      <c r="Z1254" t="s">
        <v>640</v>
      </c>
      <c r="AA1254" t="s">
        <v>109</v>
      </c>
      <c r="AB1254" t="s">
        <v>58</v>
      </c>
      <c r="AC1254" t="s">
        <v>901</v>
      </c>
      <c r="AD1254">
        <v>60.0794169942588</v>
      </c>
      <c r="AE1254">
        <v>11941898</v>
      </c>
      <c r="AF1254">
        <v>220079514</v>
      </c>
      <c r="AG1254">
        <v>187232120</v>
      </c>
      <c r="AH1254">
        <v>80.696052310896206</v>
      </c>
      <c r="AI1254">
        <v>94.853105195308402</v>
      </c>
      <c r="AK1254">
        <v>62.5777597818578</v>
      </c>
      <c r="AL1254">
        <v>7742664</v>
      </c>
      <c r="AM1254">
        <v>44934590</v>
      </c>
      <c r="AN1254">
        <v>35634159</v>
      </c>
      <c r="AO1254">
        <v>5507066</v>
      </c>
      <c r="AP1254">
        <v>5507066</v>
      </c>
      <c r="AQ1254">
        <v>2414868</v>
      </c>
      <c r="AR1254">
        <v>5141297</v>
      </c>
      <c r="AS1254">
        <v>5986131</v>
      </c>
      <c r="AT1254">
        <v>83.389872571414998</v>
      </c>
      <c r="AU1254">
        <v>43383065</v>
      </c>
      <c r="AV1254">
        <v>70.964821378149693</v>
      </c>
    </row>
    <row r="1255" spans="1:48" x14ac:dyDescent="0.2">
      <c r="A1255" t="s">
        <v>642</v>
      </c>
      <c r="B1255" t="s">
        <v>63</v>
      </c>
      <c r="C1255">
        <v>5821636.5800000001</v>
      </c>
      <c r="D1255">
        <v>0</v>
      </c>
      <c r="E1255">
        <v>0</v>
      </c>
      <c r="F1255">
        <v>1492600.53</v>
      </c>
      <c r="G1255">
        <v>1635429.65</v>
      </c>
      <c r="I1255">
        <v>2.8696791159548201</v>
      </c>
      <c r="J1255">
        <v>7779706.4500000002</v>
      </c>
      <c r="K1255">
        <v>37.240602434010597</v>
      </c>
      <c r="L1255">
        <v>497829.02</v>
      </c>
      <c r="N1255">
        <v>6003015.9199999897</v>
      </c>
      <c r="O1255">
        <v>20890388.289999999</v>
      </c>
      <c r="P1255">
        <v>41.181483611380003</v>
      </c>
      <c r="Q1255">
        <v>897112.18</v>
      </c>
      <c r="R1255">
        <v>44</v>
      </c>
      <c r="S1255" t="s">
        <v>102</v>
      </c>
      <c r="T1255" t="s">
        <v>103</v>
      </c>
      <c r="U1255" t="s">
        <v>643</v>
      </c>
      <c r="V1255" t="s">
        <v>644</v>
      </c>
      <c r="W1255" t="s">
        <v>638</v>
      </c>
      <c r="X1255" t="s">
        <v>106</v>
      </c>
      <c r="Y1255" t="s">
        <v>645</v>
      </c>
      <c r="Z1255" t="s">
        <v>640</v>
      </c>
      <c r="AA1255" t="s">
        <v>109</v>
      </c>
      <c r="AB1255" t="s">
        <v>58</v>
      </c>
      <c r="AC1255" t="s">
        <v>646</v>
      </c>
      <c r="AD1255">
        <v>10.2975701379147</v>
      </c>
      <c r="AE1255">
        <v>599487.11000000103</v>
      </c>
      <c r="AF1255">
        <v>20287129.399999999</v>
      </c>
      <c r="AH1255">
        <v>49.200513543925098</v>
      </c>
      <c r="AI1255">
        <v>97.112265786420195</v>
      </c>
      <c r="AJ1255">
        <v>2313081.59</v>
      </c>
      <c r="AK1255">
        <v>106.524964108525</v>
      </c>
      <c r="AL1255">
        <v>826589.75</v>
      </c>
      <c r="AM1255">
        <v>8602971.8300000001</v>
      </c>
      <c r="AN1255">
        <v>8602971.8300000001</v>
      </c>
      <c r="AS1255">
        <v>1986174.13</v>
      </c>
      <c r="AU1255">
        <v>8181287.0000000102</v>
      </c>
      <c r="AV1255">
        <v>145.17890934337899</v>
      </c>
    </row>
    <row r="1256" spans="1:48" x14ac:dyDescent="0.2">
      <c r="A1256" t="s">
        <v>642</v>
      </c>
      <c r="B1256" t="s">
        <v>62</v>
      </c>
      <c r="C1256">
        <v>1658404.19</v>
      </c>
      <c r="D1256">
        <v>177104.37</v>
      </c>
      <c r="E1256">
        <v>0</v>
      </c>
      <c r="F1256">
        <v>2087009.97</v>
      </c>
      <c r="G1256">
        <v>1484444.08</v>
      </c>
      <c r="H1256">
        <v>484864.81</v>
      </c>
      <c r="I1256">
        <v>5.1921759090000004</v>
      </c>
      <c r="J1256">
        <v>8576884.2799999993</v>
      </c>
      <c r="K1256">
        <v>12.3421757</v>
      </c>
      <c r="L1256">
        <v>759845.14</v>
      </c>
      <c r="N1256">
        <v>6117343.3499999996</v>
      </c>
      <c r="O1256">
        <v>69492482.409999996</v>
      </c>
      <c r="P1256">
        <v>15.34586242</v>
      </c>
      <c r="Q1256">
        <v>942284.16</v>
      </c>
      <c r="R1256">
        <v>142</v>
      </c>
      <c r="S1256" t="s">
        <v>102</v>
      </c>
      <c r="T1256" t="s">
        <v>103</v>
      </c>
      <c r="U1256" t="s">
        <v>643</v>
      </c>
      <c r="V1256" t="s">
        <v>644</v>
      </c>
      <c r="W1256" t="s">
        <v>638</v>
      </c>
      <c r="X1256" t="s">
        <v>106</v>
      </c>
      <c r="Y1256" t="s">
        <v>645</v>
      </c>
      <c r="Z1256" t="s">
        <v>640</v>
      </c>
      <c r="AA1256" t="s">
        <v>109</v>
      </c>
      <c r="AB1256" t="s">
        <v>58</v>
      </c>
      <c r="AC1256" t="s">
        <v>646</v>
      </c>
      <c r="AD1256">
        <v>217.56891060000001</v>
      </c>
      <c r="AE1256">
        <v>3608171.93</v>
      </c>
      <c r="AF1256">
        <v>65868298.520000003</v>
      </c>
      <c r="AH1256">
        <v>79.646290719999996</v>
      </c>
      <c r="AI1256">
        <v>94.784782809999996</v>
      </c>
      <c r="AJ1256">
        <v>4312843.0599999996</v>
      </c>
      <c r="AK1256">
        <v>33.434044229999998</v>
      </c>
      <c r="AL1256">
        <v>1165901.81</v>
      </c>
      <c r="AM1256">
        <v>10664220.74</v>
      </c>
      <c r="AN1256">
        <v>10664220.74</v>
      </c>
      <c r="AO1256">
        <v>2257512.86</v>
      </c>
      <c r="AR1256">
        <v>238009.17</v>
      </c>
      <c r="AS1256">
        <v>2899150.16</v>
      </c>
      <c r="AT1256">
        <v>85.070365918036998</v>
      </c>
      <c r="AU1256">
        <v>5632478.54</v>
      </c>
      <c r="AV1256">
        <v>30.784039060000001</v>
      </c>
    </row>
    <row r="1257" spans="1:48" x14ac:dyDescent="0.2">
      <c r="A1257" t="s">
        <v>642</v>
      </c>
      <c r="B1257" t="s">
        <v>49</v>
      </c>
      <c r="C1257">
        <v>1818968.55</v>
      </c>
      <c r="D1257">
        <v>191387.74</v>
      </c>
      <c r="E1257">
        <v>0</v>
      </c>
      <c r="F1257">
        <v>1687470.52</v>
      </c>
      <c r="G1257">
        <v>682480</v>
      </c>
      <c r="H1257">
        <v>-684106.48</v>
      </c>
      <c r="I1257">
        <v>3.2913557839999998</v>
      </c>
      <c r="J1257">
        <v>7656754.7300000004</v>
      </c>
      <c r="K1257">
        <v>11.461714479999999</v>
      </c>
      <c r="L1257">
        <v>334276.01</v>
      </c>
      <c r="N1257">
        <v>7214899.2999999998</v>
      </c>
      <c r="O1257">
        <v>66802874.390000001</v>
      </c>
      <c r="P1257">
        <v>12.936400580000001</v>
      </c>
      <c r="Q1257">
        <v>995069.85</v>
      </c>
      <c r="R1257">
        <v>60</v>
      </c>
      <c r="S1257" t="s">
        <v>102</v>
      </c>
      <c r="T1257" t="s">
        <v>103</v>
      </c>
      <c r="U1257" t="s">
        <v>643</v>
      </c>
      <c r="V1257" t="s">
        <v>644</v>
      </c>
      <c r="W1257" t="s">
        <v>638</v>
      </c>
      <c r="X1257" t="s">
        <v>106</v>
      </c>
      <c r="Y1257" t="s">
        <v>645</v>
      </c>
      <c r="Z1257" t="s">
        <v>640</v>
      </c>
      <c r="AA1257" t="s">
        <v>109</v>
      </c>
      <c r="AB1257" t="s">
        <v>58</v>
      </c>
      <c r="AC1257" t="s">
        <v>646</v>
      </c>
      <c r="AD1257">
        <v>120.8773109</v>
      </c>
      <c r="AE1257">
        <v>2198720.27</v>
      </c>
      <c r="AF1257">
        <v>64591582.700000003</v>
      </c>
      <c r="AH1257">
        <v>82.317835040000006</v>
      </c>
      <c r="AI1257">
        <v>96.689825529999993</v>
      </c>
      <c r="AJ1257">
        <v>3284488.09</v>
      </c>
      <c r="AK1257">
        <v>40.212108749999999</v>
      </c>
      <c r="AL1257">
        <v>1187095.73</v>
      </c>
      <c r="AM1257">
        <v>8641887.4299999997</v>
      </c>
      <c r="AN1257">
        <v>8641887.4299999997</v>
      </c>
      <c r="AO1257">
        <v>876420.21</v>
      </c>
      <c r="AR1257">
        <v>319240.01</v>
      </c>
      <c r="AS1257">
        <v>2315686.09</v>
      </c>
      <c r="AT1257">
        <v>85.955964823132604</v>
      </c>
      <c r="AU1257">
        <v>7899005.7800000003</v>
      </c>
      <c r="AV1257">
        <v>44.024963659999997</v>
      </c>
    </row>
    <row r="1258" spans="1:48" x14ac:dyDescent="0.2">
      <c r="A1258" t="s">
        <v>642</v>
      </c>
      <c r="B1258" t="s">
        <v>86</v>
      </c>
      <c r="C1258">
        <v>2587741</v>
      </c>
      <c r="H1258">
        <v>-1675579</v>
      </c>
      <c r="I1258">
        <v>4.6842840797460203</v>
      </c>
      <c r="N1258">
        <v>12251522</v>
      </c>
      <c r="O1258">
        <v>73325143</v>
      </c>
      <c r="P1258">
        <v>16.755279972655501</v>
      </c>
      <c r="S1258" t="s">
        <v>102</v>
      </c>
      <c r="T1258" t="s">
        <v>103</v>
      </c>
      <c r="U1258" t="s">
        <v>643</v>
      </c>
      <c r="V1258" t="s">
        <v>644</v>
      </c>
      <c r="W1258" t="s">
        <v>638</v>
      </c>
      <c r="X1258" t="s">
        <v>106</v>
      </c>
      <c r="Y1258" t="s">
        <v>645</v>
      </c>
      <c r="Z1258" t="s">
        <v>640</v>
      </c>
      <c r="AA1258" t="s">
        <v>109</v>
      </c>
      <c r="AB1258" t="s">
        <v>58</v>
      </c>
      <c r="AC1258" t="s">
        <v>646</v>
      </c>
      <c r="AD1258">
        <v>132.73190786867801</v>
      </c>
      <c r="AE1258">
        <v>3434758</v>
      </c>
      <c r="AF1258">
        <v>65858164</v>
      </c>
      <c r="AH1258">
        <v>78.129066860462899</v>
      </c>
      <c r="AI1258">
        <v>89.816618564248799</v>
      </c>
      <c r="AK1258">
        <v>66.970405065999998</v>
      </c>
      <c r="AM1258">
        <v>12285833</v>
      </c>
      <c r="AN1258">
        <v>12285833</v>
      </c>
      <c r="AO1258">
        <v>2338521</v>
      </c>
      <c r="AP1258">
        <v>2338521</v>
      </c>
      <c r="AQ1258">
        <v>3983429</v>
      </c>
      <c r="AT1258">
        <v>84.971269149522101</v>
      </c>
      <c r="AU1258">
        <v>13927101</v>
      </c>
      <c r="AV1258">
        <v>76.129610294000003</v>
      </c>
    </row>
    <row r="1259" spans="1:48" x14ac:dyDescent="0.2">
      <c r="A1259" t="s">
        <v>642</v>
      </c>
      <c r="B1259" t="s">
        <v>50</v>
      </c>
      <c r="C1259">
        <v>10922863</v>
      </c>
      <c r="D1259">
        <v>164373</v>
      </c>
      <c r="E1259">
        <v>311855</v>
      </c>
      <c r="F1259">
        <v>7156717</v>
      </c>
      <c r="G1259">
        <v>2966893</v>
      </c>
      <c r="H1259">
        <v>-2907467</v>
      </c>
      <c r="I1259">
        <v>7.6113795755863354</v>
      </c>
      <c r="L1259">
        <v>435610</v>
      </c>
      <c r="M1259">
        <v>1768332</v>
      </c>
      <c r="N1259">
        <v>20110655</v>
      </c>
      <c r="O1259">
        <v>83312492</v>
      </c>
      <c r="P1259">
        <v>17.471071445084132</v>
      </c>
      <c r="Q1259">
        <v>278491</v>
      </c>
      <c r="R1259">
        <v>0</v>
      </c>
      <c r="S1259" t="s">
        <v>102</v>
      </c>
      <c r="T1259" t="s">
        <v>103</v>
      </c>
      <c r="U1259" t="s">
        <v>643</v>
      </c>
      <c r="V1259" t="s">
        <v>644</v>
      </c>
      <c r="W1259" t="s">
        <v>638</v>
      </c>
      <c r="X1259" t="s">
        <v>106</v>
      </c>
      <c r="Y1259" t="s">
        <v>645</v>
      </c>
      <c r="Z1259" t="s">
        <v>640</v>
      </c>
      <c r="AA1259" t="s">
        <v>109</v>
      </c>
      <c r="AB1259" t="s">
        <v>58</v>
      </c>
      <c r="AC1259" t="s">
        <v>646</v>
      </c>
      <c r="AD1259">
        <v>58.054651056229488</v>
      </c>
      <c r="AE1259">
        <v>6341230</v>
      </c>
      <c r="AF1259">
        <v>76971261</v>
      </c>
      <c r="AG1259">
        <v>63979396</v>
      </c>
      <c r="AH1259">
        <v>76.794481192568327</v>
      </c>
      <c r="AI1259">
        <v>92.388619224113484</v>
      </c>
      <c r="AK1259">
        <v>94.058947533677497</v>
      </c>
      <c r="AL1259">
        <v>7740</v>
      </c>
      <c r="AM1259">
        <v>17451016</v>
      </c>
      <c r="AN1259">
        <v>14555585</v>
      </c>
      <c r="AO1259">
        <v>3766969</v>
      </c>
      <c r="AP1259">
        <v>3766969</v>
      </c>
      <c r="AQ1259">
        <v>634648</v>
      </c>
      <c r="AR1259">
        <v>1967205</v>
      </c>
      <c r="AS1259">
        <v>2393800</v>
      </c>
      <c r="AT1259">
        <v>83.410967152018003</v>
      </c>
      <c r="AU1259">
        <v>23018122</v>
      </c>
      <c r="AV1259">
        <v>107.65737513381799</v>
      </c>
    </row>
    <row r="1260" spans="1:48" x14ac:dyDescent="0.2">
      <c r="A1260" t="s">
        <v>902</v>
      </c>
      <c r="B1260" t="s">
        <v>85</v>
      </c>
      <c r="C1260">
        <v>43715</v>
      </c>
      <c r="H1260">
        <v>-102826</v>
      </c>
      <c r="N1260">
        <v>561014</v>
      </c>
      <c r="O1260">
        <v>550878</v>
      </c>
      <c r="P1260">
        <v>59.5222535661254</v>
      </c>
      <c r="U1260" t="s">
        <v>903</v>
      </c>
      <c r="V1260" t="s">
        <v>904</v>
      </c>
      <c r="W1260" t="s">
        <v>650</v>
      </c>
      <c r="X1260" t="s">
        <v>531</v>
      </c>
      <c r="Y1260" t="s">
        <v>905</v>
      </c>
      <c r="Z1260" t="s">
        <v>652</v>
      </c>
      <c r="AA1260" t="s">
        <v>534</v>
      </c>
      <c r="AB1260" t="s">
        <v>58</v>
      </c>
      <c r="AC1260" t="s">
        <v>906</v>
      </c>
      <c r="AF1260">
        <v>837462</v>
      </c>
      <c r="AH1260">
        <v>20.8734057268579</v>
      </c>
      <c r="AI1260">
        <v>152.02313397884799</v>
      </c>
      <c r="AK1260">
        <v>241</v>
      </c>
      <c r="AN1260">
        <v>327895</v>
      </c>
      <c r="AU1260">
        <v>663840</v>
      </c>
      <c r="AV1260">
        <v>285</v>
      </c>
    </row>
    <row r="1261" spans="1:48" x14ac:dyDescent="0.2">
      <c r="A1261" t="s">
        <v>902</v>
      </c>
      <c r="B1261" t="s">
        <v>76</v>
      </c>
      <c r="C1261">
        <v>62491</v>
      </c>
      <c r="H1261">
        <v>-7865</v>
      </c>
      <c r="I1261">
        <v>21.9031627753421</v>
      </c>
      <c r="N1261">
        <v>810821</v>
      </c>
      <c r="O1261">
        <v>1375153</v>
      </c>
      <c r="P1261">
        <v>20.5265159585879</v>
      </c>
      <c r="U1261" t="s">
        <v>903</v>
      </c>
      <c r="V1261" t="s">
        <v>904</v>
      </c>
      <c r="W1261" t="s">
        <v>650</v>
      </c>
      <c r="X1261" t="s">
        <v>531</v>
      </c>
      <c r="Y1261" t="s">
        <v>905</v>
      </c>
      <c r="Z1261" t="s">
        <v>652</v>
      </c>
      <c r="AA1261" t="s">
        <v>534</v>
      </c>
      <c r="AB1261" t="s">
        <v>58</v>
      </c>
      <c r="AC1261" t="s">
        <v>906</v>
      </c>
      <c r="AD1261">
        <v>481.99260693539901</v>
      </c>
      <c r="AE1261">
        <v>301202</v>
      </c>
      <c r="AF1261">
        <v>1070092</v>
      </c>
      <c r="AH1261">
        <v>8.8130557108918097</v>
      </c>
      <c r="AI1261">
        <v>77.816213904925505</v>
      </c>
      <c r="AK1261">
        <v>272.77613513604399</v>
      </c>
      <c r="AM1261">
        <v>282271</v>
      </c>
      <c r="AN1261">
        <v>282271</v>
      </c>
      <c r="AO1261">
        <v>212568</v>
      </c>
      <c r="AP1261">
        <v>212568</v>
      </c>
      <c r="AQ1261">
        <v>242570</v>
      </c>
      <c r="AU1261">
        <v>818686</v>
      </c>
      <c r="AV1261">
        <v>275.42207585889798</v>
      </c>
    </row>
    <row r="1262" spans="1:48" x14ac:dyDescent="0.2">
      <c r="A1262" t="s">
        <v>902</v>
      </c>
      <c r="B1262" t="s">
        <v>87</v>
      </c>
      <c r="C1262">
        <v>97043</v>
      </c>
      <c r="F1262">
        <v>726539</v>
      </c>
      <c r="H1262">
        <v>-437764</v>
      </c>
      <c r="I1262">
        <v>17.298622262326599</v>
      </c>
      <c r="N1262">
        <v>1141956</v>
      </c>
      <c r="O1262">
        <v>1387492</v>
      </c>
      <c r="P1262">
        <v>36.637904939271699</v>
      </c>
      <c r="U1262" t="s">
        <v>903</v>
      </c>
      <c r="V1262" t="s">
        <v>904</v>
      </c>
      <c r="W1262" t="s">
        <v>650</v>
      </c>
      <c r="X1262" t="s">
        <v>531</v>
      </c>
      <c r="Y1262" t="s">
        <v>905</v>
      </c>
      <c r="Z1262" t="s">
        <v>652</v>
      </c>
      <c r="AA1262" t="s">
        <v>534</v>
      </c>
      <c r="AB1262" t="s">
        <v>58</v>
      </c>
      <c r="AC1262" t="s">
        <v>906</v>
      </c>
      <c r="AD1262">
        <v>247.33056480117099</v>
      </c>
      <c r="AE1262">
        <v>240017</v>
      </c>
      <c r="AF1262">
        <v>1147475</v>
      </c>
      <c r="AG1262">
        <v>174911</v>
      </c>
      <c r="AH1262">
        <v>12.606270883003299</v>
      </c>
      <c r="AI1262">
        <v>82.701377737673397</v>
      </c>
      <c r="AK1262">
        <v>358.26851129654199</v>
      </c>
      <c r="AM1262">
        <v>726539</v>
      </c>
      <c r="AN1262">
        <v>508348</v>
      </c>
      <c r="AO1262">
        <v>205844</v>
      </c>
      <c r="AP1262">
        <v>205844</v>
      </c>
      <c r="AQ1262">
        <v>335087</v>
      </c>
      <c r="AU1262">
        <v>1579720</v>
      </c>
      <c r="AV1262">
        <v>495.60922895923699</v>
      </c>
    </row>
    <row r="1263" spans="1:48" x14ac:dyDescent="0.2">
      <c r="A1263" t="s">
        <v>647</v>
      </c>
      <c r="B1263" t="s">
        <v>95</v>
      </c>
      <c r="C1263">
        <v>5447304</v>
      </c>
      <c r="D1263">
        <v>1040693</v>
      </c>
      <c r="E1263">
        <v>43674</v>
      </c>
      <c r="F1263">
        <v>8633493</v>
      </c>
      <c r="G1263">
        <v>1574294</v>
      </c>
      <c r="H1263">
        <v>-8625069</v>
      </c>
      <c r="I1263">
        <v>4.3745963660213301</v>
      </c>
      <c r="L1263">
        <v>575674</v>
      </c>
      <c r="M1263">
        <v>2204670</v>
      </c>
      <c r="N1263">
        <v>16347487</v>
      </c>
      <c r="O1263">
        <v>95199183</v>
      </c>
      <c r="P1263">
        <v>17.461898806421502</v>
      </c>
      <c r="Q1263">
        <v>1092109</v>
      </c>
      <c r="R1263">
        <v>210564</v>
      </c>
      <c r="S1263" t="s">
        <v>67</v>
      </c>
      <c r="T1263" t="s">
        <v>369</v>
      </c>
      <c r="U1263" t="s">
        <v>648</v>
      </c>
      <c r="V1263" t="s">
        <v>649</v>
      </c>
      <c r="W1263" t="s">
        <v>650</v>
      </c>
      <c r="X1263" t="s">
        <v>531</v>
      </c>
      <c r="Y1263" t="s">
        <v>651</v>
      </c>
      <c r="Z1263" t="s">
        <v>652</v>
      </c>
      <c r="AA1263" t="s">
        <v>534</v>
      </c>
      <c r="AB1263" t="s">
        <v>58</v>
      </c>
      <c r="AC1263" t="s">
        <v>653</v>
      </c>
      <c r="AD1263">
        <v>76.452131182691502</v>
      </c>
      <c r="AE1263">
        <v>4164580</v>
      </c>
      <c r="AF1263">
        <v>91034602</v>
      </c>
      <c r="AG1263">
        <v>74362724</v>
      </c>
      <c r="AH1263">
        <v>78.112775400603994</v>
      </c>
      <c r="AI1263">
        <v>95.625402583549501</v>
      </c>
      <c r="AK1263">
        <v>64.646795731583495</v>
      </c>
      <c r="AL1263">
        <v>1735103</v>
      </c>
      <c r="AM1263">
        <v>17666944</v>
      </c>
      <c r="AN1263">
        <v>16623585</v>
      </c>
      <c r="AO1263">
        <v>1765483</v>
      </c>
      <c r="AP1263">
        <v>1765483</v>
      </c>
      <c r="AQ1263">
        <v>-57274</v>
      </c>
      <c r="AR1263">
        <v>0</v>
      </c>
      <c r="AS1263">
        <v>556670</v>
      </c>
      <c r="AT1263">
        <v>82.622055462712595</v>
      </c>
      <c r="AU1263">
        <v>24972556</v>
      </c>
      <c r="AV1263">
        <v>98.7549784641229</v>
      </c>
    </row>
    <row r="1264" spans="1:48" x14ac:dyDescent="0.2">
      <c r="A1264" t="s">
        <v>654</v>
      </c>
      <c r="B1264" t="s">
        <v>114</v>
      </c>
      <c r="C1264">
        <v>41419</v>
      </c>
      <c r="F1264">
        <v>1578593</v>
      </c>
      <c r="G1264">
        <v>7900467</v>
      </c>
      <c r="H1264">
        <v>-3458511</v>
      </c>
      <c r="I1264">
        <v>0.212995762306775</v>
      </c>
      <c r="N1264">
        <v>4280114</v>
      </c>
      <c r="O1264">
        <v>17280156</v>
      </c>
      <c r="P1264">
        <v>52.759627864470701</v>
      </c>
      <c r="T1264" t="s">
        <v>369</v>
      </c>
      <c r="U1264" t="s">
        <v>655</v>
      </c>
      <c r="V1264" t="s">
        <v>649</v>
      </c>
      <c r="W1264" t="s">
        <v>650</v>
      </c>
      <c r="X1264" t="s">
        <v>531</v>
      </c>
      <c r="Y1264" t="s">
        <v>651</v>
      </c>
      <c r="Z1264" t="s">
        <v>652</v>
      </c>
      <c r="AA1264" t="s">
        <v>534</v>
      </c>
      <c r="AB1264" t="s">
        <v>58</v>
      </c>
      <c r="AC1264" t="s">
        <v>656</v>
      </c>
      <c r="AD1264">
        <v>88.862599290180796</v>
      </c>
      <c r="AE1264">
        <v>36806</v>
      </c>
      <c r="AF1264">
        <v>17218445</v>
      </c>
      <c r="AG1264">
        <v>10464991</v>
      </c>
      <c r="AH1264">
        <v>60.560743780322397</v>
      </c>
      <c r="AI1264">
        <v>99.642879381412996</v>
      </c>
      <c r="AK1264">
        <v>89.487816118122197</v>
      </c>
      <c r="AM1264">
        <v>9479060</v>
      </c>
      <c r="AN1264">
        <v>9116946</v>
      </c>
      <c r="AO1264">
        <v>-25205</v>
      </c>
      <c r="AP1264">
        <v>-25205</v>
      </c>
      <c r="AQ1264">
        <v>1789866</v>
      </c>
      <c r="AU1264">
        <v>7738625</v>
      </c>
      <c r="AV1264">
        <v>161.797711698124</v>
      </c>
    </row>
    <row r="1265" spans="1:48" x14ac:dyDescent="0.2">
      <c r="A1265" t="s">
        <v>654</v>
      </c>
      <c r="B1265" t="s">
        <v>127</v>
      </c>
      <c r="C1265">
        <v>2830</v>
      </c>
      <c r="D1265">
        <v>0</v>
      </c>
      <c r="E1265">
        <v>0</v>
      </c>
      <c r="F1265">
        <v>4719284</v>
      </c>
      <c r="G1265">
        <v>2058451</v>
      </c>
      <c r="H1265">
        <v>334852</v>
      </c>
      <c r="I1265">
        <v>0.75582699442665102</v>
      </c>
      <c r="L1265">
        <v>0</v>
      </c>
      <c r="M1265">
        <v>90805</v>
      </c>
      <c r="N1265">
        <v>4046024</v>
      </c>
      <c r="O1265">
        <v>9108169</v>
      </c>
      <c r="P1265">
        <v>80.703245624889007</v>
      </c>
      <c r="Q1265">
        <v>0</v>
      </c>
      <c r="R1265">
        <v>0</v>
      </c>
      <c r="T1265" t="s">
        <v>369</v>
      </c>
      <c r="U1265" t="s">
        <v>655</v>
      </c>
      <c r="V1265" t="s">
        <v>649</v>
      </c>
      <c r="W1265" t="s">
        <v>650</v>
      </c>
      <c r="X1265" t="s">
        <v>531</v>
      </c>
      <c r="Y1265" t="s">
        <v>651</v>
      </c>
      <c r="Z1265" t="s">
        <v>652</v>
      </c>
      <c r="AA1265" t="s">
        <v>534</v>
      </c>
      <c r="AB1265" t="s">
        <v>58</v>
      </c>
      <c r="AC1265" t="s">
        <v>656</v>
      </c>
      <c r="AD1265">
        <v>2432.5795053003499</v>
      </c>
      <c r="AE1265">
        <v>68842</v>
      </c>
      <c r="AF1265">
        <v>8882233</v>
      </c>
      <c r="AG1265">
        <v>6949436</v>
      </c>
      <c r="AH1265">
        <v>76.298935603851902</v>
      </c>
      <c r="AI1265">
        <v>97.519413616501794</v>
      </c>
      <c r="AK1265">
        <v>163.98676323847801</v>
      </c>
      <c r="AL1265">
        <v>7148</v>
      </c>
      <c r="AM1265">
        <v>6935401</v>
      </c>
      <c r="AN1265">
        <v>7350588</v>
      </c>
      <c r="AO1265">
        <v>-230578</v>
      </c>
      <c r="AP1265">
        <v>-230578</v>
      </c>
      <c r="AQ1265">
        <v>-230579</v>
      </c>
      <c r="AR1265">
        <v>0</v>
      </c>
      <c r="AS1265">
        <v>59713</v>
      </c>
      <c r="AU1265">
        <v>3711172</v>
      </c>
      <c r="AV1265">
        <v>150.415094942905</v>
      </c>
    </row>
    <row r="1266" spans="1:48" x14ac:dyDescent="0.2">
      <c r="A1266" t="s">
        <v>907</v>
      </c>
      <c r="B1266" t="s">
        <v>87</v>
      </c>
      <c r="D1266">
        <v>4518700</v>
      </c>
      <c r="E1266">
        <v>21537337</v>
      </c>
      <c r="F1266">
        <v>17634878</v>
      </c>
      <c r="G1266">
        <v>13460947</v>
      </c>
      <c r="H1266">
        <v>-14441989</v>
      </c>
      <c r="I1266">
        <v>4.0333540095488001</v>
      </c>
      <c r="L1266">
        <v>4830239</v>
      </c>
      <c r="M1266">
        <v>1985783</v>
      </c>
      <c r="N1266">
        <v>40998855</v>
      </c>
      <c r="O1266">
        <v>251944882</v>
      </c>
      <c r="P1266">
        <v>30.467854869939401</v>
      </c>
      <c r="Q1266">
        <v>1741252</v>
      </c>
      <c r="R1266">
        <v>879456</v>
      </c>
      <c r="S1266" t="s">
        <v>114</v>
      </c>
      <c r="T1266" t="s">
        <v>369</v>
      </c>
      <c r="U1266" t="s">
        <v>908</v>
      </c>
      <c r="V1266" t="s">
        <v>649</v>
      </c>
      <c r="W1266" t="s">
        <v>650</v>
      </c>
      <c r="X1266" t="s">
        <v>531</v>
      </c>
      <c r="Y1266" t="s">
        <v>651</v>
      </c>
      <c r="Z1266" t="s">
        <v>652</v>
      </c>
      <c r="AA1266" t="s">
        <v>534</v>
      </c>
      <c r="AB1266" t="s">
        <v>58</v>
      </c>
      <c r="AC1266" t="s">
        <v>909</v>
      </c>
      <c r="AE1266">
        <v>10161829</v>
      </c>
      <c r="AF1266">
        <v>241782752</v>
      </c>
      <c r="AG1266">
        <v>190348603</v>
      </c>
      <c r="AH1266">
        <v>75.551684753016701</v>
      </c>
      <c r="AI1266">
        <v>95.966526519875899</v>
      </c>
      <c r="AK1266">
        <v>61.044833338649397</v>
      </c>
      <c r="AL1266">
        <v>17277501</v>
      </c>
      <c r="AM1266">
        <v>88544530</v>
      </c>
      <c r="AN1266">
        <v>76762201</v>
      </c>
      <c r="AO1266">
        <v>-195902</v>
      </c>
      <c r="AP1266">
        <v>-195902</v>
      </c>
      <c r="AQ1266">
        <v>8941569</v>
      </c>
      <c r="AR1266">
        <v>3538885</v>
      </c>
      <c r="AS1266">
        <v>1139552</v>
      </c>
      <c r="AT1266">
        <v>79.194891034357198</v>
      </c>
      <c r="AU1266">
        <v>55440844</v>
      </c>
      <c r="AV1266">
        <v>82.548087797429005</v>
      </c>
    </row>
    <row r="1267" spans="1:48" x14ac:dyDescent="0.2">
      <c r="A1267" t="s">
        <v>907</v>
      </c>
      <c r="B1267" t="s">
        <v>50</v>
      </c>
      <c r="C1267">
        <v>19663804</v>
      </c>
      <c r="D1267">
        <v>4657499</v>
      </c>
      <c r="E1267">
        <v>13492519</v>
      </c>
      <c r="F1267">
        <v>13766373</v>
      </c>
      <c r="G1267">
        <v>15163072</v>
      </c>
      <c r="H1267">
        <v>-27354657</v>
      </c>
      <c r="I1267">
        <v>2.2218899708287458</v>
      </c>
      <c r="L1267">
        <v>4762330</v>
      </c>
      <c r="M1267">
        <v>2690723</v>
      </c>
      <c r="N1267">
        <v>33587927</v>
      </c>
      <c r="O1267">
        <v>262124141</v>
      </c>
      <c r="P1267">
        <v>31.244110781845158</v>
      </c>
      <c r="Q1267">
        <v>1121235</v>
      </c>
      <c r="R1267">
        <v>567350</v>
      </c>
      <c r="S1267" t="s">
        <v>114</v>
      </c>
      <c r="T1267" t="s">
        <v>369</v>
      </c>
      <c r="U1267" t="s">
        <v>908</v>
      </c>
      <c r="V1267" t="s">
        <v>649</v>
      </c>
      <c r="W1267" t="s">
        <v>650</v>
      </c>
      <c r="X1267" t="s">
        <v>531</v>
      </c>
      <c r="Y1267" t="s">
        <v>651</v>
      </c>
      <c r="Z1267" t="s">
        <v>652</v>
      </c>
      <c r="AA1267" t="s">
        <v>534</v>
      </c>
      <c r="AB1267" t="s">
        <v>58</v>
      </c>
      <c r="AC1267" t="s">
        <v>909</v>
      </c>
      <c r="AD1267">
        <v>29.61842988264122</v>
      </c>
      <c r="AE1267">
        <v>5824110</v>
      </c>
      <c r="AF1267">
        <v>256294081</v>
      </c>
      <c r="AG1267">
        <v>202692170</v>
      </c>
      <c r="AH1267">
        <v>77.326784639801645</v>
      </c>
      <c r="AI1267">
        <v>97.775840112338216</v>
      </c>
      <c r="AK1267">
        <v>47.178825483683298</v>
      </c>
      <c r="AL1267">
        <v>31339307</v>
      </c>
      <c r="AM1267">
        <v>98233064</v>
      </c>
      <c r="AN1267">
        <v>81898357</v>
      </c>
      <c r="AO1267">
        <v>-3534500</v>
      </c>
      <c r="AP1267">
        <v>-3534500</v>
      </c>
      <c r="AQ1267">
        <v>6347254</v>
      </c>
      <c r="AR1267">
        <v>8212773</v>
      </c>
      <c r="AS1267">
        <v>2459883</v>
      </c>
      <c r="AT1267">
        <v>78.398138015710998</v>
      </c>
      <c r="AU1267">
        <v>60942584</v>
      </c>
      <c r="AV1267">
        <v>85.602172919475294</v>
      </c>
    </row>
    <row r="1268" spans="1:48" x14ac:dyDescent="0.2">
      <c r="A1268" t="s">
        <v>663</v>
      </c>
      <c r="B1268" t="s">
        <v>127</v>
      </c>
      <c r="C1268">
        <v>12007994</v>
      </c>
      <c r="D1268">
        <v>2082784</v>
      </c>
      <c r="E1268">
        <v>697612</v>
      </c>
      <c r="F1268">
        <v>3531052</v>
      </c>
      <c r="G1268">
        <v>7916762</v>
      </c>
      <c r="H1268">
        <v>-4634132</v>
      </c>
      <c r="I1268">
        <v>5.0637313958537202</v>
      </c>
      <c r="L1268">
        <v>900173</v>
      </c>
      <c r="M1268">
        <v>3775206</v>
      </c>
      <c r="N1268">
        <v>34096045</v>
      </c>
      <c r="O1268">
        <v>204653371</v>
      </c>
      <c r="P1268">
        <v>16.836531366004198</v>
      </c>
      <c r="Q1268">
        <v>662150</v>
      </c>
      <c r="R1268">
        <v>140941</v>
      </c>
      <c r="S1268" t="s">
        <v>102</v>
      </c>
      <c r="T1268" t="s">
        <v>369</v>
      </c>
      <c r="U1268" t="s">
        <v>664</v>
      </c>
      <c r="V1268" t="s">
        <v>665</v>
      </c>
      <c r="W1268" t="s">
        <v>665</v>
      </c>
      <c r="X1268" t="s">
        <v>373</v>
      </c>
      <c r="Y1268" t="s">
        <v>666</v>
      </c>
      <c r="Z1268" t="s">
        <v>667</v>
      </c>
      <c r="AA1268" t="s">
        <v>376</v>
      </c>
      <c r="AB1268" t="s">
        <v>58</v>
      </c>
      <c r="AC1268" t="s">
        <v>668</v>
      </c>
      <c r="AD1268">
        <v>86.301650383902597</v>
      </c>
      <c r="AE1268">
        <v>10363097</v>
      </c>
      <c r="AF1268">
        <v>194290273</v>
      </c>
      <c r="AG1268">
        <v>165261375</v>
      </c>
      <c r="AH1268">
        <v>80.751846007950704</v>
      </c>
      <c r="AI1268">
        <v>94.936268115515205</v>
      </c>
      <c r="AK1268">
        <v>63.176483364146598</v>
      </c>
      <c r="AL1268">
        <v>13342483</v>
      </c>
      <c r="AM1268">
        <v>39806978</v>
      </c>
      <c r="AN1268">
        <v>34456529</v>
      </c>
      <c r="AO1268">
        <v>4052989</v>
      </c>
      <c r="AP1268">
        <v>4052989</v>
      </c>
      <c r="AQ1268">
        <v>10625826</v>
      </c>
      <c r="AR1268">
        <v>3096527</v>
      </c>
      <c r="AS1268">
        <v>3661288</v>
      </c>
      <c r="AT1268">
        <v>82.450304939610007</v>
      </c>
      <c r="AU1268">
        <v>38730177</v>
      </c>
      <c r="AV1268">
        <v>71.763055889061405</v>
      </c>
    </row>
    <row r="1269" spans="1:48" x14ac:dyDescent="0.2">
      <c r="A1269" t="s">
        <v>663</v>
      </c>
      <c r="B1269" t="s">
        <v>87</v>
      </c>
      <c r="C1269">
        <v>12979320</v>
      </c>
      <c r="D1269">
        <v>1363905</v>
      </c>
      <c r="E1269">
        <v>1401704</v>
      </c>
      <c r="F1269">
        <v>2920732</v>
      </c>
      <c r="G1269">
        <v>4835794</v>
      </c>
      <c r="H1269">
        <v>-5421294</v>
      </c>
      <c r="I1269">
        <v>4.0877208124951103</v>
      </c>
      <c r="L1269">
        <v>619229</v>
      </c>
      <c r="M1269">
        <v>4380023</v>
      </c>
      <c r="N1269">
        <v>36103495</v>
      </c>
      <c r="O1269">
        <v>207131734</v>
      </c>
      <c r="P1269">
        <v>15.377796238600499</v>
      </c>
      <c r="Q1269">
        <v>674962</v>
      </c>
      <c r="R1269">
        <v>1202540</v>
      </c>
      <c r="S1269" t="s">
        <v>102</v>
      </c>
      <c r="T1269" t="s">
        <v>369</v>
      </c>
      <c r="U1269" t="s">
        <v>664</v>
      </c>
      <c r="V1269" t="s">
        <v>665</v>
      </c>
      <c r="W1269" t="s">
        <v>665</v>
      </c>
      <c r="X1269" t="s">
        <v>373</v>
      </c>
      <c r="Y1269" t="s">
        <v>666</v>
      </c>
      <c r="Z1269" t="s">
        <v>667</v>
      </c>
      <c r="AA1269" t="s">
        <v>376</v>
      </c>
      <c r="AB1269" t="s">
        <v>58</v>
      </c>
      <c r="AC1269" t="s">
        <v>668</v>
      </c>
      <c r="AD1269">
        <v>65.234288082888796</v>
      </c>
      <c r="AE1269">
        <v>8466967</v>
      </c>
      <c r="AF1269">
        <v>198664767</v>
      </c>
      <c r="AG1269">
        <v>170001425</v>
      </c>
      <c r="AH1269">
        <v>82.074060655524704</v>
      </c>
      <c r="AI1269">
        <v>95.912279187504893</v>
      </c>
      <c r="AK1269">
        <v>65.423066184654701</v>
      </c>
      <c r="AL1269">
        <v>13908045</v>
      </c>
      <c r="AM1269">
        <v>36730596</v>
      </c>
      <c r="AN1269">
        <v>31852296</v>
      </c>
      <c r="AO1269">
        <v>2982771</v>
      </c>
      <c r="AP1269">
        <v>2982771</v>
      </c>
      <c r="AQ1269">
        <v>-2058849</v>
      </c>
      <c r="AR1269">
        <v>3588629</v>
      </c>
      <c r="AS1269">
        <v>1835033</v>
      </c>
      <c r="AT1269">
        <v>82.091642589044298</v>
      </c>
      <c r="AU1269">
        <v>41524789</v>
      </c>
      <c r="AV1269">
        <v>75.2469814640056</v>
      </c>
    </row>
    <row r="1270" spans="1:48" x14ac:dyDescent="0.2">
      <c r="A1270" t="s">
        <v>669</v>
      </c>
      <c r="B1270" t="s">
        <v>127</v>
      </c>
      <c r="C1270">
        <v>996594</v>
      </c>
      <c r="D1270">
        <v>176762</v>
      </c>
      <c r="E1270">
        <v>0</v>
      </c>
      <c r="F1270">
        <v>356328</v>
      </c>
      <c r="G1270">
        <v>1436305</v>
      </c>
      <c r="H1270">
        <v>-1227513</v>
      </c>
      <c r="I1270">
        <v>23.900631104780299</v>
      </c>
      <c r="L1270">
        <v>105928</v>
      </c>
      <c r="M1270">
        <v>385652</v>
      </c>
      <c r="N1270">
        <v>6743802</v>
      </c>
      <c r="O1270">
        <v>10030664</v>
      </c>
      <c r="P1270">
        <v>32.433087181466803</v>
      </c>
      <c r="Q1270">
        <v>268587</v>
      </c>
      <c r="R1270">
        <v>2000</v>
      </c>
      <c r="T1270" t="s">
        <v>167</v>
      </c>
      <c r="U1270" t="s">
        <v>670</v>
      </c>
      <c r="V1270" t="s">
        <v>671</v>
      </c>
      <c r="W1270" t="s">
        <v>178</v>
      </c>
      <c r="X1270" t="s">
        <v>171</v>
      </c>
      <c r="Y1270" t="s">
        <v>672</v>
      </c>
      <c r="Z1270" t="s">
        <v>180</v>
      </c>
      <c r="AA1270" t="s">
        <v>174</v>
      </c>
      <c r="AB1270" t="s">
        <v>58</v>
      </c>
      <c r="AC1270" t="s">
        <v>673</v>
      </c>
      <c r="AD1270">
        <v>240.558542395399</v>
      </c>
      <c r="AE1270">
        <v>2397392</v>
      </c>
      <c r="AF1270">
        <v>7633272</v>
      </c>
      <c r="AG1270">
        <v>4064862</v>
      </c>
      <c r="AH1270">
        <v>40.5243561144108</v>
      </c>
      <c r="AI1270">
        <v>76.099368895219698</v>
      </c>
      <c r="AK1270">
        <v>318.050859447954</v>
      </c>
      <c r="AL1270">
        <v>803788</v>
      </c>
      <c r="AM1270">
        <v>4540517</v>
      </c>
      <c r="AN1270">
        <v>3253254</v>
      </c>
      <c r="AO1270">
        <v>1789507</v>
      </c>
      <c r="AP1270">
        <v>1789507</v>
      </c>
      <c r="AQ1270">
        <v>2856760</v>
      </c>
      <c r="AR1270">
        <v>125969</v>
      </c>
      <c r="AS1270">
        <v>879198</v>
      </c>
      <c r="AU1270">
        <v>7971315</v>
      </c>
      <c r="AV1270">
        <v>375.94276740040198</v>
      </c>
    </row>
    <row r="1271" spans="1:48" x14ac:dyDescent="0.2">
      <c r="A1271" t="s">
        <v>674</v>
      </c>
      <c r="B1271" t="s">
        <v>62</v>
      </c>
      <c r="C1271">
        <v>2101220.31</v>
      </c>
      <c r="D1271">
        <v>350464.06</v>
      </c>
      <c r="E1271">
        <v>0</v>
      </c>
      <c r="F1271">
        <v>2287377.0499999998</v>
      </c>
      <c r="G1271">
        <v>1450368.62</v>
      </c>
      <c r="I1271">
        <v>5.5139320940000003</v>
      </c>
      <c r="J1271">
        <v>8115691.3099999996</v>
      </c>
      <c r="K1271">
        <v>11.2844769</v>
      </c>
      <c r="L1271">
        <v>234257.16</v>
      </c>
      <c r="M1271">
        <v>1187719.94</v>
      </c>
      <c r="N1271">
        <v>10251932.949999999</v>
      </c>
      <c r="O1271">
        <v>71919074.129999995</v>
      </c>
      <c r="P1271">
        <v>11.425973389999999</v>
      </c>
      <c r="Q1271">
        <v>487971.94</v>
      </c>
      <c r="R1271">
        <v>1693.18</v>
      </c>
      <c r="S1271" t="s">
        <v>84</v>
      </c>
      <c r="T1271" t="s">
        <v>51</v>
      </c>
      <c r="U1271" t="s">
        <v>675</v>
      </c>
      <c r="V1271" t="s">
        <v>676</v>
      </c>
      <c r="W1271" t="s">
        <v>53</v>
      </c>
      <c r="X1271" t="s">
        <v>54</v>
      </c>
      <c r="Y1271" t="s">
        <v>677</v>
      </c>
      <c r="Z1271" t="s">
        <v>56</v>
      </c>
      <c r="AA1271" t="s">
        <v>57</v>
      </c>
      <c r="AB1271" t="s">
        <v>58</v>
      </c>
      <c r="AC1271" t="s">
        <v>678</v>
      </c>
      <c r="AD1271">
        <v>188.7269455</v>
      </c>
      <c r="AE1271">
        <v>3965568.91</v>
      </c>
      <c r="AF1271">
        <v>67936624.109999999</v>
      </c>
      <c r="AH1271">
        <v>82.344234999999998</v>
      </c>
      <c r="AI1271">
        <v>94.462595539999995</v>
      </c>
      <c r="AJ1271">
        <v>3798372.04</v>
      </c>
      <c r="AK1271">
        <v>54.325570489999997</v>
      </c>
      <c r="AL1271">
        <v>1464040.32</v>
      </c>
      <c r="AM1271">
        <v>8217454.2699999996</v>
      </c>
      <c r="AN1271">
        <v>8217454.2699999996</v>
      </c>
      <c r="AO1271">
        <v>2290033.0499999998</v>
      </c>
      <c r="AR1271">
        <v>117650.67</v>
      </c>
      <c r="AS1271">
        <v>635911.32999999996</v>
      </c>
      <c r="AT1271">
        <v>82.522414237009201</v>
      </c>
      <c r="AU1271">
        <v>13456529.310000001</v>
      </c>
      <c r="AV1271">
        <v>71.306907210000006</v>
      </c>
    </row>
    <row r="1272" spans="1:48" x14ac:dyDescent="0.2">
      <c r="A1272" t="s">
        <v>674</v>
      </c>
      <c r="B1272" t="s">
        <v>76</v>
      </c>
      <c r="C1272">
        <v>2433520</v>
      </c>
      <c r="H1272">
        <v>-3244707</v>
      </c>
      <c r="I1272">
        <v>3.5694856015618202</v>
      </c>
      <c r="N1272">
        <v>12553098</v>
      </c>
      <c r="O1272">
        <v>75170271</v>
      </c>
      <c r="P1272">
        <v>10.899616152774</v>
      </c>
      <c r="S1272" t="s">
        <v>84</v>
      </c>
      <c r="T1272" t="s">
        <v>51</v>
      </c>
      <c r="U1272" t="s">
        <v>675</v>
      </c>
      <c r="V1272" t="s">
        <v>676</v>
      </c>
      <c r="W1272" t="s">
        <v>53</v>
      </c>
      <c r="X1272" t="s">
        <v>54</v>
      </c>
      <c r="Y1272" t="s">
        <v>677</v>
      </c>
      <c r="Z1272" t="s">
        <v>56</v>
      </c>
      <c r="AA1272" t="s">
        <v>57</v>
      </c>
      <c r="AB1272" t="s">
        <v>58</v>
      </c>
      <c r="AC1272" t="s">
        <v>678</v>
      </c>
      <c r="AD1272">
        <v>110.25970610473701</v>
      </c>
      <c r="AE1272">
        <v>2683192</v>
      </c>
      <c r="AF1272">
        <v>72487078</v>
      </c>
      <c r="AH1272">
        <v>84.248343337753795</v>
      </c>
      <c r="AI1272">
        <v>96.430513068124995</v>
      </c>
      <c r="AK1272">
        <v>62.343736355326698</v>
      </c>
      <c r="AM1272">
        <v>8193271</v>
      </c>
      <c r="AN1272">
        <v>8193271</v>
      </c>
      <c r="AO1272">
        <v>1297174</v>
      </c>
      <c r="AP1272">
        <v>1297174</v>
      </c>
      <c r="AQ1272">
        <v>121685</v>
      </c>
      <c r="AT1272">
        <v>86.563537997488993</v>
      </c>
      <c r="AU1272">
        <v>15797805</v>
      </c>
      <c r="AV1272">
        <v>78.458257070315298</v>
      </c>
    </row>
    <row r="1273" spans="1:48" x14ac:dyDescent="0.2">
      <c r="A1273" t="s">
        <v>674</v>
      </c>
      <c r="B1273" t="s">
        <v>114</v>
      </c>
      <c r="C1273">
        <v>6611822</v>
      </c>
      <c r="D1273">
        <v>668896</v>
      </c>
      <c r="E1273">
        <v>582513</v>
      </c>
      <c r="F1273">
        <v>3752407</v>
      </c>
      <c r="G1273">
        <v>3786313</v>
      </c>
      <c r="H1273">
        <v>-5245319</v>
      </c>
      <c r="I1273">
        <v>4.6981552980647301</v>
      </c>
      <c r="L1273">
        <v>19597</v>
      </c>
      <c r="M1273">
        <v>1384241</v>
      </c>
      <c r="N1273">
        <v>20623626</v>
      </c>
      <c r="O1273">
        <v>83371084</v>
      </c>
      <c r="P1273">
        <v>13.687385904686099</v>
      </c>
      <c r="Q1273">
        <v>604907</v>
      </c>
      <c r="R1273">
        <v>383742</v>
      </c>
      <c r="S1273" t="s">
        <v>84</v>
      </c>
      <c r="T1273" t="s">
        <v>51</v>
      </c>
      <c r="U1273" t="s">
        <v>675</v>
      </c>
      <c r="V1273" t="s">
        <v>676</v>
      </c>
      <c r="W1273" t="s">
        <v>53</v>
      </c>
      <c r="X1273" t="s">
        <v>54</v>
      </c>
      <c r="Y1273" t="s">
        <v>677</v>
      </c>
      <c r="Z1273" t="s">
        <v>56</v>
      </c>
      <c r="AA1273" t="s">
        <v>57</v>
      </c>
      <c r="AB1273" t="s">
        <v>58</v>
      </c>
      <c r="AC1273" t="s">
        <v>678</v>
      </c>
      <c r="AD1273">
        <v>59.240902129549198</v>
      </c>
      <c r="AE1273">
        <v>3916903</v>
      </c>
      <c r="AF1273">
        <v>79454181</v>
      </c>
      <c r="AG1273">
        <v>67801851</v>
      </c>
      <c r="AH1273">
        <v>81.325380152188004</v>
      </c>
      <c r="AI1273">
        <v>95.301844701935295</v>
      </c>
      <c r="AK1273">
        <v>93.443859927270495</v>
      </c>
      <c r="AL1273">
        <v>1220105</v>
      </c>
      <c r="AM1273">
        <v>14805493</v>
      </c>
      <c r="AN1273">
        <v>11411322</v>
      </c>
      <c r="AO1273">
        <v>1809817</v>
      </c>
      <c r="AP1273">
        <v>1809817</v>
      </c>
      <c r="AQ1273">
        <v>1999635</v>
      </c>
      <c r="AR1273">
        <v>391329</v>
      </c>
      <c r="AS1273">
        <v>2011443</v>
      </c>
      <c r="AT1273">
        <v>84.783913868692494</v>
      </c>
      <c r="AU1273">
        <v>25868945</v>
      </c>
      <c r="AV1273">
        <v>117.20994518841</v>
      </c>
    </row>
    <row r="1274" spans="1:48" x14ac:dyDescent="0.2">
      <c r="A1274" t="s">
        <v>674</v>
      </c>
      <c r="B1274" t="s">
        <v>87</v>
      </c>
      <c r="C1274">
        <v>21917195</v>
      </c>
      <c r="D1274">
        <v>1275471</v>
      </c>
      <c r="E1274">
        <v>453511</v>
      </c>
      <c r="F1274">
        <v>1908120</v>
      </c>
      <c r="G1274">
        <v>4792009</v>
      </c>
      <c r="H1274">
        <v>-6368783</v>
      </c>
      <c r="I1274">
        <v>4.4345789504671904</v>
      </c>
      <c r="L1274">
        <v>22761</v>
      </c>
      <c r="M1274">
        <v>1374689</v>
      </c>
      <c r="N1274">
        <v>24052569</v>
      </c>
      <c r="O1274">
        <v>89407248</v>
      </c>
      <c r="P1274">
        <v>14.3189699788098</v>
      </c>
      <c r="Q1274">
        <v>281076</v>
      </c>
      <c r="R1274">
        <v>466174</v>
      </c>
      <c r="S1274" t="s">
        <v>84</v>
      </c>
      <c r="T1274" t="s">
        <v>51</v>
      </c>
      <c r="U1274" t="s">
        <v>675</v>
      </c>
      <c r="V1274" t="s">
        <v>676</v>
      </c>
      <c r="W1274" t="s">
        <v>53</v>
      </c>
      <c r="X1274" t="s">
        <v>54</v>
      </c>
      <c r="Y1274" t="s">
        <v>677</v>
      </c>
      <c r="Z1274" t="s">
        <v>56</v>
      </c>
      <c r="AA1274" t="s">
        <v>57</v>
      </c>
      <c r="AB1274" t="s">
        <v>58</v>
      </c>
      <c r="AC1274" t="s">
        <v>678</v>
      </c>
      <c r="AD1274">
        <v>18.090065813622601</v>
      </c>
      <c r="AE1274">
        <v>3964835</v>
      </c>
      <c r="AF1274">
        <v>85442412</v>
      </c>
      <c r="AG1274">
        <v>71757651</v>
      </c>
      <c r="AH1274">
        <v>80.259321928799295</v>
      </c>
      <c r="AI1274">
        <v>95.565419931055203</v>
      </c>
      <c r="AK1274">
        <v>101.34223317572101</v>
      </c>
      <c r="AL1274">
        <v>4041839</v>
      </c>
      <c r="AM1274">
        <v>18440387</v>
      </c>
      <c r="AN1274">
        <v>12802197</v>
      </c>
      <c r="AO1274">
        <v>1909269</v>
      </c>
      <c r="AP1274">
        <v>1909269</v>
      </c>
      <c r="AQ1274">
        <v>646602</v>
      </c>
      <c r="AR1274">
        <v>690467</v>
      </c>
      <c r="AS1274">
        <v>3134270</v>
      </c>
      <c r="AT1274">
        <v>82.752009757794198</v>
      </c>
      <c r="AU1274">
        <v>30421352</v>
      </c>
      <c r="AV1274">
        <v>128.176235474251</v>
      </c>
    </row>
    <row r="1275" spans="1:48" x14ac:dyDescent="0.2">
      <c r="A1275" t="s">
        <v>679</v>
      </c>
      <c r="B1275" t="s">
        <v>63</v>
      </c>
      <c r="C1275">
        <v>1671654.52</v>
      </c>
      <c r="D1275">
        <v>0</v>
      </c>
      <c r="E1275">
        <v>0</v>
      </c>
      <c r="F1275">
        <v>4125646.87</v>
      </c>
      <c r="G1275">
        <v>1480037.52</v>
      </c>
      <c r="I1275">
        <v>1.43559353221716</v>
      </c>
      <c r="J1275">
        <v>7193345.5899999999</v>
      </c>
      <c r="K1275">
        <v>13.8553707592145</v>
      </c>
      <c r="L1275">
        <v>559667.13</v>
      </c>
      <c r="N1275">
        <v>3339577.5</v>
      </c>
      <c r="O1275">
        <v>51917380.740000002</v>
      </c>
      <c r="P1275">
        <v>19.7932620704856</v>
      </c>
      <c r="Q1275">
        <v>137988.79999999999</v>
      </c>
      <c r="R1275">
        <v>31364.38</v>
      </c>
      <c r="S1275" t="s">
        <v>63</v>
      </c>
      <c r="T1275" t="s">
        <v>51</v>
      </c>
      <c r="U1275" t="s">
        <v>680</v>
      </c>
      <c r="V1275" t="s">
        <v>681</v>
      </c>
      <c r="W1275" t="s">
        <v>80</v>
      </c>
      <c r="X1275" t="s">
        <v>54</v>
      </c>
      <c r="Y1275" t="s">
        <v>682</v>
      </c>
      <c r="Z1275" t="s">
        <v>82</v>
      </c>
      <c r="AA1275" t="s">
        <v>57</v>
      </c>
      <c r="AB1275" t="s">
        <v>58</v>
      </c>
      <c r="AC1275" t="s">
        <v>683</v>
      </c>
      <c r="AD1275">
        <v>44.585920779851001</v>
      </c>
      <c r="AE1275">
        <v>745322.55999999796</v>
      </c>
      <c r="AF1275">
        <v>51172058.18</v>
      </c>
      <c r="AH1275">
        <v>76.092643748421906</v>
      </c>
      <c r="AI1275">
        <v>98.564406467782803</v>
      </c>
      <c r="AJ1275">
        <v>872045.98999999801</v>
      </c>
      <c r="AK1275">
        <v>23.494226004571502</v>
      </c>
      <c r="AL1275">
        <v>1209485.07</v>
      </c>
      <c r="AM1275">
        <v>10276143.23</v>
      </c>
      <c r="AN1275">
        <v>10276143.23</v>
      </c>
      <c r="AO1275">
        <v>142763.039999998</v>
      </c>
      <c r="AR1275">
        <v>315656.14</v>
      </c>
      <c r="AS1275">
        <v>646705.64</v>
      </c>
      <c r="AU1275">
        <v>9721146.75</v>
      </c>
      <c r="AV1275">
        <v>68.389135682015294</v>
      </c>
    </row>
    <row r="1276" spans="1:48" x14ac:dyDescent="0.2">
      <c r="A1276" t="s">
        <v>679</v>
      </c>
      <c r="B1276" t="s">
        <v>102</v>
      </c>
      <c r="C1276">
        <v>1990164.75</v>
      </c>
      <c r="D1276">
        <v>0</v>
      </c>
      <c r="E1276">
        <v>0</v>
      </c>
      <c r="F1276">
        <v>844354.37</v>
      </c>
      <c r="G1276">
        <v>1748229.07</v>
      </c>
      <c r="I1276">
        <v>2.0340945126841499</v>
      </c>
      <c r="J1276">
        <v>6944869</v>
      </c>
      <c r="K1276">
        <v>13.941253491264399</v>
      </c>
      <c r="L1276">
        <v>541345.07999999996</v>
      </c>
      <c r="M1276">
        <v>693585.85</v>
      </c>
      <c r="N1276">
        <v>3411695.7099999902</v>
      </c>
      <c r="O1276">
        <v>49815240.82</v>
      </c>
      <c r="P1276">
        <v>13.434295066808399</v>
      </c>
      <c r="Q1276">
        <v>131907.82999999999</v>
      </c>
      <c r="R1276">
        <v>7659.81</v>
      </c>
      <c r="S1276" t="s">
        <v>63</v>
      </c>
      <c r="T1276" t="s">
        <v>51</v>
      </c>
      <c r="U1276" t="s">
        <v>680</v>
      </c>
      <c r="V1276" t="s">
        <v>681</v>
      </c>
      <c r="W1276" t="s">
        <v>80</v>
      </c>
      <c r="X1276" t="s">
        <v>54</v>
      </c>
      <c r="Y1276" t="s">
        <v>682</v>
      </c>
      <c r="Z1276" t="s">
        <v>82</v>
      </c>
      <c r="AA1276" t="s">
        <v>57</v>
      </c>
      <c r="AB1276" t="s">
        <v>58</v>
      </c>
      <c r="AC1276" t="s">
        <v>683</v>
      </c>
      <c r="AD1276">
        <v>50.914834060849302</v>
      </c>
      <c r="AE1276">
        <v>1013289.08000002</v>
      </c>
      <c r="AF1276">
        <v>48801951.740000002</v>
      </c>
      <c r="AH1276">
        <v>82.880488642391299</v>
      </c>
      <c r="AI1276">
        <v>97.965905487315894</v>
      </c>
      <c r="AJ1276">
        <v>1134996.3400000201</v>
      </c>
      <c r="AK1276">
        <v>25.167240485451899</v>
      </c>
      <c r="AL1276">
        <v>1445991.64</v>
      </c>
      <c r="AM1276">
        <v>6692326.4400000097</v>
      </c>
      <c r="AN1276">
        <v>6692326.4400000097</v>
      </c>
      <c r="AO1276">
        <v>875638.54000001703</v>
      </c>
      <c r="AR1276">
        <v>225833.57</v>
      </c>
      <c r="AS1276">
        <v>984883.89</v>
      </c>
      <c r="AT1276">
        <v>80.327934359554007</v>
      </c>
      <c r="AU1276">
        <v>8513945.0500000007</v>
      </c>
      <c r="AV1276">
        <v>62.805279475898303</v>
      </c>
    </row>
    <row r="1277" spans="1:48" x14ac:dyDescent="0.2">
      <c r="A1277" t="s">
        <v>679</v>
      </c>
      <c r="B1277" t="s">
        <v>88</v>
      </c>
      <c r="C1277">
        <v>3915532</v>
      </c>
      <c r="D1277">
        <v>854345</v>
      </c>
      <c r="E1277">
        <v>1807330</v>
      </c>
      <c r="F1277">
        <v>1127493</v>
      </c>
      <c r="G1277">
        <v>2560366</v>
      </c>
      <c r="H1277">
        <v>-5175375</v>
      </c>
      <c r="I1277">
        <v>-0.2371328767810279</v>
      </c>
      <c r="L1277">
        <v>999777</v>
      </c>
      <c r="M1277">
        <v>720000</v>
      </c>
      <c r="N1277">
        <v>3053635</v>
      </c>
      <c r="O1277">
        <v>68095155</v>
      </c>
      <c r="P1277">
        <v>16.896252016755081</v>
      </c>
      <c r="Q1277">
        <v>130000</v>
      </c>
      <c r="R1277">
        <v>210167</v>
      </c>
      <c r="S1277" t="s">
        <v>63</v>
      </c>
      <c r="T1277" t="s">
        <v>51</v>
      </c>
      <c r="U1277" t="s">
        <v>680</v>
      </c>
      <c r="V1277" t="s">
        <v>681</v>
      </c>
      <c r="W1277" t="s">
        <v>80</v>
      </c>
      <c r="X1277" t="s">
        <v>54</v>
      </c>
      <c r="Y1277" t="s">
        <v>682</v>
      </c>
      <c r="Z1277" t="s">
        <v>82</v>
      </c>
      <c r="AA1277" t="s">
        <v>57</v>
      </c>
      <c r="AB1277" t="s">
        <v>89</v>
      </c>
      <c r="AC1277" t="s">
        <v>683</v>
      </c>
      <c r="AD1277">
        <v>-4.1239862169431891</v>
      </c>
      <c r="AE1277">
        <v>-161476</v>
      </c>
      <c r="AF1277">
        <v>68256631</v>
      </c>
      <c r="AG1277">
        <v>56930046</v>
      </c>
      <c r="AH1277">
        <v>83.603666075802309</v>
      </c>
      <c r="AI1277">
        <v>100.237132876781</v>
      </c>
      <c r="AK1277">
        <v>16.105520941987301</v>
      </c>
      <c r="AL1277">
        <v>1627140</v>
      </c>
      <c r="AM1277">
        <v>10447282</v>
      </c>
      <c r="AN1277">
        <v>11505529</v>
      </c>
      <c r="AO1277">
        <v>-1351476</v>
      </c>
      <c r="AP1277">
        <v>-1351476</v>
      </c>
      <c r="AQ1277">
        <v>-5435255</v>
      </c>
      <c r="AR1277">
        <v>287040</v>
      </c>
      <c r="AS1277">
        <v>123624</v>
      </c>
      <c r="AU1277">
        <v>8229010</v>
      </c>
      <c r="AV1277">
        <v>43.4015502464515</v>
      </c>
    </row>
    <row r="1278" spans="1:48" x14ac:dyDescent="0.2">
      <c r="A1278" t="s">
        <v>684</v>
      </c>
      <c r="B1278" t="s">
        <v>63</v>
      </c>
      <c r="C1278">
        <v>3622572.87</v>
      </c>
      <c r="D1278">
        <v>0</v>
      </c>
      <c r="E1278">
        <v>0</v>
      </c>
      <c r="F1278">
        <v>454979.75</v>
      </c>
      <c r="G1278">
        <v>1963413.4</v>
      </c>
      <c r="H1278">
        <v>2425212.2799999998</v>
      </c>
      <c r="I1278">
        <v>17.138969934022199</v>
      </c>
      <c r="J1278">
        <v>2941338.26</v>
      </c>
      <c r="K1278">
        <v>42.766899125166198</v>
      </c>
      <c r="L1278">
        <v>1396565.42</v>
      </c>
      <c r="M1278">
        <v>92832.67</v>
      </c>
      <c r="N1278">
        <v>5921185.3399999999</v>
      </c>
      <c r="O1278">
        <v>6877604.6900000004</v>
      </c>
      <c r="P1278">
        <v>70.402187509267904</v>
      </c>
      <c r="Q1278">
        <v>136571.82999999999</v>
      </c>
      <c r="S1278" t="s">
        <v>62</v>
      </c>
      <c r="T1278" t="s">
        <v>103</v>
      </c>
      <c r="U1278" t="s">
        <v>685</v>
      </c>
      <c r="V1278" t="s">
        <v>686</v>
      </c>
      <c r="W1278" t="s">
        <v>121</v>
      </c>
      <c r="X1278" t="s">
        <v>122</v>
      </c>
      <c r="Y1278" t="s">
        <v>687</v>
      </c>
      <c r="Z1278" t="s">
        <v>124</v>
      </c>
      <c r="AA1278" t="s">
        <v>125</v>
      </c>
      <c r="AB1278" t="s">
        <v>58</v>
      </c>
      <c r="AC1278" t="s">
        <v>688</v>
      </c>
      <c r="AD1278">
        <v>32.539044549295703</v>
      </c>
      <c r="AE1278">
        <v>1178750.6000000001</v>
      </c>
      <c r="AF1278">
        <v>5698854.0899999999</v>
      </c>
      <c r="AH1278">
        <v>33.592480145874703</v>
      </c>
      <c r="AI1278">
        <v>82.861030065977801</v>
      </c>
      <c r="AJ1278">
        <v>1459400.15</v>
      </c>
      <c r="AK1278">
        <v>374.04479720588898</v>
      </c>
      <c r="AM1278">
        <v>4841984.1500000004</v>
      </c>
      <c r="AN1278">
        <v>4841984.1500000004</v>
      </c>
      <c r="AO1278">
        <v>774092.71</v>
      </c>
      <c r="AR1278">
        <v>62848.19</v>
      </c>
      <c r="AS1278">
        <v>328234.33</v>
      </c>
      <c r="AU1278">
        <v>3495973.06</v>
      </c>
      <c r="AV1278">
        <v>220.84269604453101</v>
      </c>
    </row>
    <row r="1279" spans="1:48" x14ac:dyDescent="0.2">
      <c r="A1279" t="s">
        <v>684</v>
      </c>
      <c r="B1279" t="s">
        <v>102</v>
      </c>
      <c r="C1279">
        <v>1935867.66</v>
      </c>
      <c r="D1279">
        <v>0</v>
      </c>
      <c r="E1279">
        <v>0</v>
      </c>
      <c r="F1279">
        <v>552848.74</v>
      </c>
      <c r="G1279">
        <v>1811143.24</v>
      </c>
      <c r="H1279">
        <v>2121442.7999999998</v>
      </c>
      <c r="I1279">
        <v>20.2732401477891</v>
      </c>
      <c r="J1279">
        <v>2701871.87</v>
      </c>
      <c r="K1279">
        <v>37.922992726283297</v>
      </c>
      <c r="L1279">
        <v>1332924.49</v>
      </c>
      <c r="M1279">
        <v>237080.3</v>
      </c>
      <c r="N1279">
        <v>7775467.48999999</v>
      </c>
      <c r="O1279">
        <v>7124627.2400000002</v>
      </c>
      <c r="P1279">
        <v>69.878684347842494</v>
      </c>
      <c r="Q1279">
        <v>116459.25</v>
      </c>
      <c r="S1279" t="s">
        <v>62</v>
      </c>
      <c r="T1279" t="s">
        <v>103</v>
      </c>
      <c r="U1279" t="s">
        <v>685</v>
      </c>
      <c r="V1279" t="s">
        <v>686</v>
      </c>
      <c r="W1279" t="s">
        <v>121</v>
      </c>
      <c r="X1279" t="s">
        <v>122</v>
      </c>
      <c r="Y1279" t="s">
        <v>687</v>
      </c>
      <c r="Z1279" t="s">
        <v>124</v>
      </c>
      <c r="AA1279" t="s">
        <v>125</v>
      </c>
      <c r="AB1279" t="s">
        <v>58</v>
      </c>
      <c r="AC1279" t="s">
        <v>688</v>
      </c>
      <c r="AD1279">
        <v>74.612165895679098</v>
      </c>
      <c r="AE1279">
        <v>1444392.79</v>
      </c>
      <c r="AF1279">
        <v>5672206.8600000003</v>
      </c>
      <c r="AH1279">
        <v>33.788036326796004</v>
      </c>
      <c r="AI1279">
        <v>79.614086027608096</v>
      </c>
      <c r="AJ1279">
        <v>1722665.94</v>
      </c>
      <c r="AK1279">
        <v>493.48840151432699</v>
      </c>
      <c r="AL1279">
        <v>6942</v>
      </c>
      <c r="AM1279">
        <v>4978595.78</v>
      </c>
      <c r="AN1279">
        <v>4978595.78</v>
      </c>
      <c r="AO1279">
        <v>959844.91</v>
      </c>
      <c r="AR1279">
        <v>180445.12</v>
      </c>
      <c r="AS1279">
        <v>354205.16</v>
      </c>
      <c r="AU1279">
        <v>5654024.6900000004</v>
      </c>
      <c r="AV1279">
        <v>358.84602565428997</v>
      </c>
    </row>
    <row r="1280" spans="1:48" x14ac:dyDescent="0.2">
      <c r="A1280" t="s">
        <v>684</v>
      </c>
      <c r="B1280" t="s">
        <v>84</v>
      </c>
      <c r="C1280">
        <v>2996759.5</v>
      </c>
      <c r="D1280">
        <v>0</v>
      </c>
      <c r="E1280">
        <v>0</v>
      </c>
      <c r="F1280">
        <v>612568.81000000006</v>
      </c>
      <c r="G1280">
        <v>1756507.89</v>
      </c>
      <c r="H1280">
        <v>407341.88000000099</v>
      </c>
      <c r="I1280">
        <v>4.4902386185345797</v>
      </c>
      <c r="J1280">
        <v>3406274.64</v>
      </c>
      <c r="K1280">
        <v>47.603682078518297</v>
      </c>
      <c r="L1280">
        <v>1247133.6200000001</v>
      </c>
      <c r="M1280">
        <v>236649.74</v>
      </c>
      <c r="N1280">
        <v>5708177.4100000001</v>
      </c>
      <c r="O1280">
        <v>7155485.6500000004</v>
      </c>
      <c r="P1280">
        <v>61.341715499073104</v>
      </c>
      <c r="Q1280">
        <v>132743.51</v>
      </c>
      <c r="S1280" t="s">
        <v>62</v>
      </c>
      <c r="T1280" t="s">
        <v>103</v>
      </c>
      <c r="U1280" t="s">
        <v>685</v>
      </c>
      <c r="V1280" t="s">
        <v>686</v>
      </c>
      <c r="W1280" t="s">
        <v>121</v>
      </c>
      <c r="X1280" t="s">
        <v>122</v>
      </c>
      <c r="Y1280" t="s">
        <v>687</v>
      </c>
      <c r="Z1280" t="s">
        <v>124</v>
      </c>
      <c r="AA1280" t="s">
        <v>125</v>
      </c>
      <c r="AB1280" t="s">
        <v>58</v>
      </c>
      <c r="AC1280" t="s">
        <v>688</v>
      </c>
      <c r="AD1280">
        <v>10.7215270361202</v>
      </c>
      <c r="AE1280">
        <v>321298.38</v>
      </c>
      <c r="AF1280">
        <v>6834187.2699999996</v>
      </c>
      <c r="AH1280">
        <v>37.081608709535999</v>
      </c>
      <c r="AI1280">
        <v>95.509761381465395</v>
      </c>
      <c r="AJ1280">
        <v>785983.32</v>
      </c>
      <c r="AK1280">
        <v>300.68591720051</v>
      </c>
      <c r="AL1280">
        <v>14232</v>
      </c>
      <c r="AM1280">
        <v>4389297.6500000004</v>
      </c>
      <c r="AN1280">
        <v>4389297.6500000004</v>
      </c>
      <c r="AO1280">
        <v>50819.989999999503</v>
      </c>
      <c r="AR1280">
        <v>52786.31</v>
      </c>
      <c r="AS1280">
        <v>319867.69</v>
      </c>
      <c r="AU1280">
        <v>5300835.53</v>
      </c>
      <c r="AV1280">
        <v>279.22863617988003</v>
      </c>
    </row>
    <row r="1281" spans="1:48" x14ac:dyDescent="0.2">
      <c r="A1281" t="s">
        <v>684</v>
      </c>
      <c r="B1281" t="s">
        <v>62</v>
      </c>
      <c r="C1281">
        <v>2847557.48</v>
      </c>
      <c r="D1281">
        <v>589983.6</v>
      </c>
      <c r="E1281">
        <v>133535.91</v>
      </c>
      <c r="F1281">
        <v>260420.22</v>
      </c>
      <c r="G1281">
        <v>792983.23</v>
      </c>
      <c r="H1281">
        <v>550392.44999999995</v>
      </c>
      <c r="I1281">
        <v>6.8710300809999998</v>
      </c>
      <c r="J1281">
        <v>2859205.23</v>
      </c>
      <c r="K1281">
        <v>18.97303398</v>
      </c>
      <c r="L1281">
        <v>1772930.12</v>
      </c>
      <c r="M1281">
        <v>227905.81</v>
      </c>
      <c r="N1281">
        <v>5157259.5199999996</v>
      </c>
      <c r="O1281">
        <v>15069836.66</v>
      </c>
      <c r="P1281">
        <v>28.90787577</v>
      </c>
      <c r="Q1281">
        <v>162081.96</v>
      </c>
      <c r="S1281" t="s">
        <v>62</v>
      </c>
      <c r="T1281" t="s">
        <v>103</v>
      </c>
      <c r="U1281" t="s">
        <v>685</v>
      </c>
      <c r="V1281" t="s">
        <v>686</v>
      </c>
      <c r="W1281" t="s">
        <v>121</v>
      </c>
      <c r="X1281" t="s">
        <v>122</v>
      </c>
      <c r="Y1281" t="s">
        <v>687</v>
      </c>
      <c r="Z1281" t="s">
        <v>124</v>
      </c>
      <c r="AA1281" t="s">
        <v>125</v>
      </c>
      <c r="AB1281" t="s">
        <v>58</v>
      </c>
      <c r="AC1281" t="s">
        <v>688</v>
      </c>
      <c r="AD1281">
        <v>36.362848419999999</v>
      </c>
      <c r="AE1281">
        <v>1035453.01</v>
      </c>
      <c r="AF1281">
        <v>14034383.65</v>
      </c>
      <c r="AH1281">
        <v>71.764638820000002</v>
      </c>
      <c r="AI1281">
        <v>93.128969920000003</v>
      </c>
      <c r="AJ1281">
        <v>1394139.79</v>
      </c>
      <c r="AK1281">
        <v>132.29034300000001</v>
      </c>
      <c r="AM1281">
        <v>4356369.66</v>
      </c>
      <c r="AN1281">
        <v>4356369.66</v>
      </c>
      <c r="AO1281">
        <v>368573.06</v>
      </c>
      <c r="AR1281">
        <v>58924.81</v>
      </c>
      <c r="AS1281">
        <v>357439.23</v>
      </c>
      <c r="AT1281">
        <v>74.526832677749695</v>
      </c>
      <c r="AU1281">
        <v>4606867.07</v>
      </c>
      <c r="AV1281">
        <v>118.1720684</v>
      </c>
    </row>
    <row r="1282" spans="1:48" x14ac:dyDescent="0.2">
      <c r="A1282" t="s">
        <v>684</v>
      </c>
      <c r="B1282" t="s">
        <v>85</v>
      </c>
      <c r="C1282">
        <v>3045644</v>
      </c>
      <c r="D1282">
        <v>605225.36</v>
      </c>
      <c r="E1282">
        <v>168898.25</v>
      </c>
      <c r="F1282">
        <v>250903.43</v>
      </c>
      <c r="G1282">
        <v>590843.66</v>
      </c>
      <c r="H1282">
        <v>-2458943</v>
      </c>
      <c r="J1282">
        <v>2751908.36</v>
      </c>
      <c r="K1282">
        <v>19.841594829999998</v>
      </c>
      <c r="L1282">
        <v>1734092.84</v>
      </c>
      <c r="M1282">
        <v>329902.28999999998</v>
      </c>
      <c r="N1282">
        <v>2258622</v>
      </c>
      <c r="O1282">
        <v>13869391</v>
      </c>
      <c r="P1282">
        <v>31.232121150813299</v>
      </c>
      <c r="Q1282">
        <v>48135.86</v>
      </c>
      <c r="S1282" t="s">
        <v>62</v>
      </c>
      <c r="T1282" t="s">
        <v>103</v>
      </c>
      <c r="U1282" t="s">
        <v>685</v>
      </c>
      <c r="V1282" t="s">
        <v>686</v>
      </c>
      <c r="W1282" t="s">
        <v>121</v>
      </c>
      <c r="X1282" t="s">
        <v>122</v>
      </c>
      <c r="Y1282" t="s">
        <v>687</v>
      </c>
      <c r="Z1282" t="s">
        <v>124</v>
      </c>
      <c r="AA1282" t="s">
        <v>125</v>
      </c>
      <c r="AB1282" t="s">
        <v>58</v>
      </c>
      <c r="AC1282" t="s">
        <v>688</v>
      </c>
      <c r="AF1282">
        <v>14402110</v>
      </c>
      <c r="AH1282">
        <v>79.751050352535302</v>
      </c>
      <c r="AI1282">
        <v>103.84096893656</v>
      </c>
      <c r="AJ1282">
        <v>131479.42000000001</v>
      </c>
      <c r="AK1282">
        <v>56</v>
      </c>
      <c r="AL1282">
        <v>590</v>
      </c>
      <c r="AM1282">
        <v>4371284.96</v>
      </c>
      <c r="AN1282">
        <v>4331705</v>
      </c>
      <c r="AR1282">
        <v>163493.14000000001</v>
      </c>
      <c r="AS1282">
        <v>477404.73</v>
      </c>
      <c r="AT1282">
        <v>75.979229256915104</v>
      </c>
      <c r="AU1282">
        <v>4717565</v>
      </c>
      <c r="AV1282">
        <v>118</v>
      </c>
    </row>
    <row r="1283" spans="1:48" x14ac:dyDescent="0.2">
      <c r="A1283" t="s">
        <v>684</v>
      </c>
      <c r="B1283" t="s">
        <v>86</v>
      </c>
      <c r="C1283">
        <v>1726256</v>
      </c>
      <c r="H1283">
        <v>-271175</v>
      </c>
      <c r="I1283">
        <v>8.0356528461965002</v>
      </c>
      <c r="N1283">
        <v>2849373</v>
      </c>
      <c r="O1283">
        <v>16305234</v>
      </c>
      <c r="P1283">
        <v>32.188320633730299</v>
      </c>
      <c r="S1283" t="s">
        <v>62</v>
      </c>
      <c r="T1283" t="s">
        <v>103</v>
      </c>
      <c r="U1283" t="s">
        <v>685</v>
      </c>
      <c r="V1283" t="s">
        <v>686</v>
      </c>
      <c r="W1283" t="s">
        <v>121</v>
      </c>
      <c r="X1283" t="s">
        <v>122</v>
      </c>
      <c r="Y1283" t="s">
        <v>687</v>
      </c>
      <c r="Z1283" t="s">
        <v>124</v>
      </c>
      <c r="AA1283" t="s">
        <v>125</v>
      </c>
      <c r="AB1283" t="s">
        <v>58</v>
      </c>
      <c r="AC1283" t="s">
        <v>688</v>
      </c>
      <c r="AD1283">
        <v>75.9002141049763</v>
      </c>
      <c r="AE1283">
        <v>1310232</v>
      </c>
      <c r="AF1283">
        <v>14995002</v>
      </c>
      <c r="AH1283">
        <v>72.756612999236907</v>
      </c>
      <c r="AI1283">
        <v>91.964347153803502</v>
      </c>
      <c r="AK1283">
        <v>68.407745461000005</v>
      </c>
      <c r="AM1283">
        <v>5248381</v>
      </c>
      <c r="AN1283">
        <v>5248381</v>
      </c>
      <c r="AO1283">
        <v>319897</v>
      </c>
      <c r="AP1283">
        <v>319897</v>
      </c>
      <c r="AQ1283">
        <v>425943</v>
      </c>
      <c r="AT1283">
        <v>75.653331411446402</v>
      </c>
      <c r="AU1283">
        <v>3120548</v>
      </c>
      <c r="AV1283">
        <v>74.918114716000005</v>
      </c>
    </row>
    <row r="1284" spans="1:48" x14ac:dyDescent="0.2">
      <c r="A1284" t="s">
        <v>684</v>
      </c>
      <c r="B1284" t="s">
        <v>114</v>
      </c>
      <c r="C1284">
        <v>1542276</v>
      </c>
      <c r="D1284">
        <v>486850</v>
      </c>
      <c r="E1284">
        <v>0</v>
      </c>
      <c r="F1284">
        <v>760890</v>
      </c>
      <c r="G1284">
        <v>1181203</v>
      </c>
      <c r="H1284">
        <v>35116</v>
      </c>
      <c r="I1284">
        <v>5.6107549864574402</v>
      </c>
      <c r="L1284">
        <v>1239408</v>
      </c>
      <c r="M1284">
        <v>375537</v>
      </c>
      <c r="N1284">
        <v>3515861</v>
      </c>
      <c r="O1284">
        <v>15209094</v>
      </c>
      <c r="P1284">
        <v>23.7792599611785</v>
      </c>
      <c r="Q1284">
        <v>114829</v>
      </c>
      <c r="R1284">
        <v>0</v>
      </c>
      <c r="S1284" t="s">
        <v>62</v>
      </c>
      <c r="T1284" t="s">
        <v>103</v>
      </c>
      <c r="U1284" t="s">
        <v>685</v>
      </c>
      <c r="V1284" t="s">
        <v>686</v>
      </c>
      <c r="W1284" t="s">
        <v>121</v>
      </c>
      <c r="X1284" t="s">
        <v>122</v>
      </c>
      <c r="Y1284" t="s">
        <v>687</v>
      </c>
      <c r="Z1284" t="s">
        <v>124</v>
      </c>
      <c r="AA1284" t="s">
        <v>125</v>
      </c>
      <c r="AB1284" t="s">
        <v>58</v>
      </c>
      <c r="AC1284" t="s">
        <v>688</v>
      </c>
      <c r="AD1284">
        <v>55.330239204915301</v>
      </c>
      <c r="AE1284">
        <v>853345</v>
      </c>
      <c r="AF1284">
        <v>14355748</v>
      </c>
      <c r="AG1284">
        <v>12090865</v>
      </c>
      <c r="AH1284">
        <v>79.497601895287104</v>
      </c>
      <c r="AI1284">
        <v>94.389238438528906</v>
      </c>
      <c r="AK1284">
        <v>88.167468528982297</v>
      </c>
      <c r="AL1284">
        <v>0</v>
      </c>
      <c r="AM1284">
        <v>5647593</v>
      </c>
      <c r="AN1284">
        <v>3616610</v>
      </c>
      <c r="AO1284">
        <v>79825</v>
      </c>
      <c r="AP1284">
        <v>79825</v>
      </c>
      <c r="AQ1284">
        <v>1254027</v>
      </c>
      <c r="AR1284">
        <v>539645</v>
      </c>
      <c r="AS1284">
        <v>949231</v>
      </c>
      <c r="AT1284">
        <v>78.930104423317999</v>
      </c>
      <c r="AU1284">
        <v>3480745</v>
      </c>
      <c r="AV1284">
        <v>87.286862377355703</v>
      </c>
    </row>
    <row r="1285" spans="1:48" x14ac:dyDescent="0.2">
      <c r="A1285" t="s">
        <v>684</v>
      </c>
      <c r="B1285" t="s">
        <v>127</v>
      </c>
      <c r="C1285">
        <v>2006774</v>
      </c>
      <c r="D1285">
        <v>1068293</v>
      </c>
      <c r="E1285">
        <v>64262</v>
      </c>
      <c r="F1285">
        <v>354186</v>
      </c>
      <c r="G1285">
        <v>1040581</v>
      </c>
      <c r="H1285">
        <v>-2043372</v>
      </c>
      <c r="I1285">
        <v>6.3610231156998802</v>
      </c>
      <c r="L1285">
        <v>2657827</v>
      </c>
      <c r="M1285">
        <v>447213</v>
      </c>
      <c r="N1285">
        <v>3895094</v>
      </c>
      <c r="O1285">
        <v>15883404</v>
      </c>
      <c r="P1285">
        <v>24.808573779273001</v>
      </c>
      <c r="Q1285">
        <v>117003</v>
      </c>
      <c r="S1285" t="s">
        <v>62</v>
      </c>
      <c r="T1285" t="s">
        <v>103</v>
      </c>
      <c r="U1285" t="s">
        <v>685</v>
      </c>
      <c r="V1285" t="s">
        <v>686</v>
      </c>
      <c r="W1285" t="s">
        <v>121</v>
      </c>
      <c r="X1285" t="s">
        <v>122</v>
      </c>
      <c r="Y1285" t="s">
        <v>687</v>
      </c>
      <c r="Z1285" t="s">
        <v>124</v>
      </c>
      <c r="AA1285" t="s">
        <v>125</v>
      </c>
      <c r="AB1285" t="s">
        <v>58</v>
      </c>
      <c r="AC1285" t="s">
        <v>688</v>
      </c>
      <c r="AD1285">
        <v>50.346825302699798</v>
      </c>
      <c r="AE1285">
        <v>1010347</v>
      </c>
      <c r="AF1285">
        <v>14873057</v>
      </c>
      <c r="AG1285">
        <v>12116654</v>
      </c>
      <c r="AH1285">
        <v>76.2849953322348</v>
      </c>
      <c r="AI1285">
        <v>93.638976884300106</v>
      </c>
      <c r="AK1285">
        <v>94.280136222163307</v>
      </c>
      <c r="AM1285">
        <v>7915288</v>
      </c>
      <c r="AN1285">
        <v>3940446</v>
      </c>
      <c r="AO1285">
        <v>-144001</v>
      </c>
      <c r="AP1285">
        <v>-144001</v>
      </c>
      <c r="AQ1285">
        <v>2788382</v>
      </c>
      <c r="AR1285">
        <v>1225749</v>
      </c>
      <c r="AS1285">
        <v>940174</v>
      </c>
      <c r="AT1285">
        <v>78.522997742674505</v>
      </c>
      <c r="AU1285">
        <v>5938466</v>
      </c>
      <c r="AV1285">
        <v>143.739633351772</v>
      </c>
    </row>
    <row r="1286" spans="1:48" x14ac:dyDescent="0.2">
      <c r="A1286" t="s">
        <v>684</v>
      </c>
      <c r="B1286" t="s">
        <v>87</v>
      </c>
      <c r="C1286">
        <v>1841191</v>
      </c>
      <c r="D1286">
        <v>769302</v>
      </c>
      <c r="E1286">
        <v>107203</v>
      </c>
      <c r="F1286">
        <v>606388</v>
      </c>
      <c r="G1286">
        <v>693158</v>
      </c>
      <c r="H1286">
        <v>-2563368</v>
      </c>
      <c r="I1286">
        <v>6.1543968379432297</v>
      </c>
      <c r="L1286">
        <v>2613982</v>
      </c>
      <c r="M1286">
        <v>480095</v>
      </c>
      <c r="N1286">
        <v>4149268</v>
      </c>
      <c r="O1286">
        <v>17589311</v>
      </c>
      <c r="P1286">
        <v>30.431379603214701</v>
      </c>
      <c r="Q1286">
        <v>107602</v>
      </c>
      <c r="R1286">
        <v>0</v>
      </c>
      <c r="S1286" t="s">
        <v>62</v>
      </c>
      <c r="T1286" t="s">
        <v>103</v>
      </c>
      <c r="U1286" t="s">
        <v>685</v>
      </c>
      <c r="V1286" t="s">
        <v>686</v>
      </c>
      <c r="W1286" t="s">
        <v>121</v>
      </c>
      <c r="X1286" t="s">
        <v>122</v>
      </c>
      <c r="Y1286" t="s">
        <v>687</v>
      </c>
      <c r="Z1286" t="s">
        <v>124</v>
      </c>
      <c r="AA1286" t="s">
        <v>125</v>
      </c>
      <c r="AB1286" t="s">
        <v>58</v>
      </c>
      <c r="AC1286" t="s">
        <v>688</v>
      </c>
      <c r="AD1286">
        <v>58.794334753971803</v>
      </c>
      <c r="AE1286">
        <v>1082516</v>
      </c>
      <c r="AF1286">
        <v>16491335</v>
      </c>
      <c r="AG1286">
        <v>12673480</v>
      </c>
      <c r="AH1286">
        <v>72.052168501654194</v>
      </c>
      <c r="AI1286">
        <v>93.757708872166702</v>
      </c>
      <c r="AK1286">
        <v>90.577050311572705</v>
      </c>
      <c r="AL1286">
        <v>0</v>
      </c>
      <c r="AM1286">
        <v>6518657</v>
      </c>
      <c r="AN1286">
        <v>5352670</v>
      </c>
      <c r="AO1286">
        <v>98966</v>
      </c>
      <c r="AP1286">
        <v>98966</v>
      </c>
      <c r="AQ1286">
        <v>1828095</v>
      </c>
      <c r="AR1286">
        <v>708915</v>
      </c>
      <c r="AS1286">
        <v>432012</v>
      </c>
      <c r="AT1286">
        <v>76.337593719706604</v>
      </c>
      <c r="AU1286">
        <v>6712636</v>
      </c>
      <c r="AV1286">
        <v>146.53446552386399</v>
      </c>
    </row>
    <row r="1287" spans="1:48" x14ac:dyDescent="0.2">
      <c r="A1287" t="s">
        <v>689</v>
      </c>
      <c r="B1287" t="s">
        <v>63</v>
      </c>
      <c r="N1287">
        <v>15008626.279999901</v>
      </c>
      <c r="S1287" t="s">
        <v>63</v>
      </c>
      <c r="T1287" t="s">
        <v>103</v>
      </c>
      <c r="U1287" t="s">
        <v>690</v>
      </c>
      <c r="V1287" t="s">
        <v>121</v>
      </c>
      <c r="W1287" t="s">
        <v>121</v>
      </c>
      <c r="X1287" t="s">
        <v>122</v>
      </c>
      <c r="Y1287" t="s">
        <v>691</v>
      </c>
      <c r="Z1287" t="s">
        <v>124</v>
      </c>
      <c r="AA1287" t="s">
        <v>125</v>
      </c>
      <c r="AB1287" t="s">
        <v>58</v>
      </c>
      <c r="AC1287" t="s">
        <v>692</v>
      </c>
      <c r="AU1287">
        <v>20864251.6300001</v>
      </c>
    </row>
    <row r="1288" spans="1:48" x14ac:dyDescent="0.2">
      <c r="A1288" t="s">
        <v>689</v>
      </c>
      <c r="B1288" t="s">
        <v>85</v>
      </c>
      <c r="C1288">
        <v>24017828</v>
      </c>
      <c r="D1288">
        <v>654592.13</v>
      </c>
      <c r="E1288">
        <v>1285442.1399999999</v>
      </c>
      <c r="F1288">
        <v>4949731.79</v>
      </c>
      <c r="G1288">
        <v>6245310.4800000004</v>
      </c>
      <c r="H1288">
        <v>-3701971</v>
      </c>
      <c r="I1288">
        <v>7.5569985945873199</v>
      </c>
      <c r="J1288">
        <v>25538228.760000002</v>
      </c>
      <c r="K1288">
        <v>11.30069027</v>
      </c>
      <c r="L1288">
        <v>1941299.99</v>
      </c>
      <c r="M1288">
        <v>4602943.9800000004</v>
      </c>
      <c r="N1288">
        <v>26649716</v>
      </c>
      <c r="O1288">
        <v>222849135</v>
      </c>
      <c r="P1288">
        <v>12.6796817048448</v>
      </c>
      <c r="Q1288">
        <v>893347.65</v>
      </c>
      <c r="R1288">
        <v>220790.39</v>
      </c>
      <c r="S1288" t="s">
        <v>63</v>
      </c>
      <c r="T1288" t="s">
        <v>103</v>
      </c>
      <c r="U1288" t="s">
        <v>690</v>
      </c>
      <c r="V1288" t="s">
        <v>121</v>
      </c>
      <c r="W1288" t="s">
        <v>121</v>
      </c>
      <c r="X1288" t="s">
        <v>122</v>
      </c>
      <c r="Y1288" t="s">
        <v>691</v>
      </c>
      <c r="Z1288" t="s">
        <v>124</v>
      </c>
      <c r="AA1288" t="s">
        <v>125</v>
      </c>
      <c r="AB1288" t="s">
        <v>58</v>
      </c>
      <c r="AC1288" t="s">
        <v>692</v>
      </c>
      <c r="AD1288">
        <v>70.117522700220803</v>
      </c>
      <c r="AE1288">
        <v>16840706</v>
      </c>
      <c r="AF1288">
        <v>205966329</v>
      </c>
      <c r="AH1288">
        <v>79.871329543190697</v>
      </c>
      <c r="AI1288">
        <v>92.424109700941898</v>
      </c>
      <c r="AJ1288">
        <v>19486738.75</v>
      </c>
      <c r="AK1288">
        <v>47</v>
      </c>
      <c r="AL1288">
        <v>4133393.63</v>
      </c>
      <c r="AM1288">
        <v>31395621.789999999</v>
      </c>
      <c r="AN1288">
        <v>28256561</v>
      </c>
      <c r="AO1288">
        <v>11784305</v>
      </c>
      <c r="AR1288">
        <v>2465437.8199999998</v>
      </c>
      <c r="AS1288">
        <v>2233867.15</v>
      </c>
      <c r="AT1288">
        <v>87.988691807604098</v>
      </c>
      <c r="AU1288">
        <v>30351687</v>
      </c>
      <c r="AV1288">
        <v>53</v>
      </c>
    </row>
    <row r="1289" spans="1:48" x14ac:dyDescent="0.2">
      <c r="A1289" t="s">
        <v>689</v>
      </c>
      <c r="B1289" t="s">
        <v>76</v>
      </c>
      <c r="C1289">
        <v>11568181</v>
      </c>
      <c r="H1289">
        <v>-8157598</v>
      </c>
      <c r="I1289">
        <v>7.2220743384588699</v>
      </c>
      <c r="N1289">
        <v>33920456</v>
      </c>
      <c r="O1289">
        <v>227844110</v>
      </c>
      <c r="P1289">
        <v>14.4929890880216</v>
      </c>
      <c r="S1289" t="s">
        <v>63</v>
      </c>
      <c r="T1289" t="s">
        <v>103</v>
      </c>
      <c r="U1289" t="s">
        <v>690</v>
      </c>
      <c r="V1289" t="s">
        <v>121</v>
      </c>
      <c r="W1289" t="s">
        <v>121</v>
      </c>
      <c r="X1289" t="s">
        <v>122</v>
      </c>
      <c r="Y1289" t="s">
        <v>691</v>
      </c>
      <c r="Z1289" t="s">
        <v>124</v>
      </c>
      <c r="AA1289" t="s">
        <v>125</v>
      </c>
      <c r="AB1289" t="s">
        <v>58</v>
      </c>
      <c r="AC1289" t="s">
        <v>692</v>
      </c>
      <c r="AD1289">
        <v>142.24423874419</v>
      </c>
      <c r="AE1289">
        <v>16455071</v>
      </c>
      <c r="AF1289">
        <v>211386017</v>
      </c>
      <c r="AH1289">
        <v>79.526067625799101</v>
      </c>
      <c r="AI1289">
        <v>92.776599316084997</v>
      </c>
      <c r="AK1289">
        <v>57.7680791440429</v>
      </c>
      <c r="AM1289">
        <v>33021422</v>
      </c>
      <c r="AN1289">
        <v>33021422</v>
      </c>
      <c r="AO1289">
        <v>9405237</v>
      </c>
      <c r="AP1289">
        <v>9277203</v>
      </c>
      <c r="AQ1289">
        <v>11663051</v>
      </c>
      <c r="AT1289">
        <v>87.555799591702495</v>
      </c>
      <c r="AU1289">
        <v>42078054</v>
      </c>
      <c r="AV1289">
        <v>71.660839515226797</v>
      </c>
    </row>
    <row r="1290" spans="1:48" x14ac:dyDescent="0.2">
      <c r="A1290" t="s">
        <v>689</v>
      </c>
      <c r="B1290" t="s">
        <v>60</v>
      </c>
      <c r="C1290">
        <v>18049763</v>
      </c>
      <c r="D1290">
        <v>1206048</v>
      </c>
      <c r="E1290">
        <v>4509123</v>
      </c>
      <c r="F1290">
        <v>5760602</v>
      </c>
      <c r="G1290">
        <v>10820778</v>
      </c>
      <c r="H1290">
        <v>-8485997</v>
      </c>
      <c r="I1290">
        <v>7.9382906255171202</v>
      </c>
      <c r="L1290">
        <v>1249886</v>
      </c>
      <c r="M1290">
        <v>4992057</v>
      </c>
      <c r="N1290">
        <v>53674993</v>
      </c>
      <c r="O1290">
        <v>237632809</v>
      </c>
      <c r="P1290">
        <v>14.6163255596579</v>
      </c>
      <c r="Q1290">
        <v>1136472</v>
      </c>
      <c r="R1290">
        <v>103971</v>
      </c>
      <c r="S1290" t="s">
        <v>63</v>
      </c>
      <c r="T1290" t="s">
        <v>103</v>
      </c>
      <c r="U1290" t="s">
        <v>690</v>
      </c>
      <c r="V1290" t="s">
        <v>121</v>
      </c>
      <c r="W1290" t="s">
        <v>121</v>
      </c>
      <c r="X1290" t="s">
        <v>122</v>
      </c>
      <c r="Y1290" t="s">
        <v>691</v>
      </c>
      <c r="Z1290" t="s">
        <v>124</v>
      </c>
      <c r="AA1290" t="s">
        <v>125</v>
      </c>
      <c r="AB1290" t="s">
        <v>58</v>
      </c>
      <c r="AC1290" t="s">
        <v>692</v>
      </c>
      <c r="AD1290">
        <v>104.510973357379</v>
      </c>
      <c r="AE1290">
        <v>18863983</v>
      </c>
      <c r="AF1290">
        <v>218616528</v>
      </c>
      <c r="AG1290">
        <v>187820188</v>
      </c>
      <c r="AH1290">
        <v>79.037986711675003</v>
      </c>
      <c r="AI1290">
        <v>91.997619739452702</v>
      </c>
      <c r="AK1290">
        <v>88.387633161935497</v>
      </c>
      <c r="AL1290">
        <v>3063559</v>
      </c>
      <c r="AM1290">
        <v>37592944</v>
      </c>
      <c r="AN1290">
        <v>34733185</v>
      </c>
      <c r="AO1290">
        <v>11545403</v>
      </c>
      <c r="AP1290">
        <v>11721150</v>
      </c>
      <c r="AQ1290">
        <v>9649933</v>
      </c>
      <c r="AR1290">
        <v>3101328</v>
      </c>
      <c r="AS1290">
        <v>1649120</v>
      </c>
      <c r="AT1290">
        <v>87.690827411543594</v>
      </c>
      <c r="AU1290">
        <v>62160990</v>
      </c>
      <c r="AV1290">
        <v>102.361686029521</v>
      </c>
    </row>
    <row r="1291" spans="1:48" x14ac:dyDescent="0.2">
      <c r="A1291" t="s">
        <v>689</v>
      </c>
      <c r="B1291" t="s">
        <v>127</v>
      </c>
      <c r="C1291">
        <v>22257932</v>
      </c>
      <c r="D1291">
        <v>2655588</v>
      </c>
      <c r="E1291">
        <v>1301757</v>
      </c>
      <c r="F1291">
        <v>6206834</v>
      </c>
      <c r="G1291">
        <v>15789911</v>
      </c>
      <c r="H1291">
        <v>-12498258</v>
      </c>
      <c r="I1291">
        <v>10.3281190960037</v>
      </c>
      <c r="L1291">
        <v>1227058</v>
      </c>
      <c r="M1291">
        <v>4521070</v>
      </c>
      <c r="N1291">
        <v>69366509</v>
      </c>
      <c r="O1291">
        <v>246239463</v>
      </c>
      <c r="P1291">
        <v>28.343221330043299</v>
      </c>
      <c r="Q1291">
        <v>791388</v>
      </c>
      <c r="R1291">
        <v>64226</v>
      </c>
      <c r="S1291" t="s">
        <v>63</v>
      </c>
      <c r="T1291" t="s">
        <v>103</v>
      </c>
      <c r="U1291" t="s">
        <v>690</v>
      </c>
      <c r="V1291" t="s">
        <v>121</v>
      </c>
      <c r="W1291" t="s">
        <v>121</v>
      </c>
      <c r="X1291" t="s">
        <v>122</v>
      </c>
      <c r="Y1291" t="s">
        <v>691</v>
      </c>
      <c r="Z1291" t="s">
        <v>124</v>
      </c>
      <c r="AA1291" t="s">
        <v>125</v>
      </c>
      <c r="AB1291" t="s">
        <v>58</v>
      </c>
      <c r="AC1291" t="s">
        <v>692</v>
      </c>
      <c r="AD1291">
        <v>114.259963594102</v>
      </c>
      <c r="AE1291">
        <v>25431905</v>
      </c>
      <c r="AF1291">
        <v>220807558</v>
      </c>
      <c r="AG1291">
        <v>194420635</v>
      </c>
      <c r="AH1291">
        <v>78.955920643800297</v>
      </c>
      <c r="AI1291">
        <v>89.671880903996296</v>
      </c>
      <c r="AK1291">
        <v>113.093697816268</v>
      </c>
      <c r="AL1291">
        <v>4492352</v>
      </c>
      <c r="AM1291">
        <v>43874212</v>
      </c>
      <c r="AN1291">
        <v>69792196</v>
      </c>
      <c r="AO1291">
        <v>16906762</v>
      </c>
      <c r="AP1291">
        <v>17210005</v>
      </c>
      <c r="AQ1291">
        <v>-20951041</v>
      </c>
      <c r="AR1291">
        <v>3330885</v>
      </c>
      <c r="AS1291">
        <v>3493143</v>
      </c>
      <c r="AT1291">
        <v>86.594589463402301</v>
      </c>
      <c r="AU1291">
        <v>81864767</v>
      </c>
      <c r="AV1291">
        <v>133.470594878822</v>
      </c>
    </row>
    <row r="1292" spans="1:48" x14ac:dyDescent="0.2">
      <c r="A1292" t="s">
        <v>696</v>
      </c>
      <c r="B1292" t="s">
        <v>63</v>
      </c>
      <c r="C1292">
        <v>9340068.1600000001</v>
      </c>
      <c r="D1292">
        <v>0</v>
      </c>
      <c r="E1292">
        <v>0</v>
      </c>
      <c r="F1292">
        <v>1774302.11</v>
      </c>
      <c r="G1292">
        <v>2804443.05</v>
      </c>
      <c r="J1292">
        <v>19705458.469999999</v>
      </c>
      <c r="K1292">
        <v>15.814723650882399</v>
      </c>
      <c r="L1292">
        <v>1332640.71</v>
      </c>
      <c r="M1292">
        <v>2339098.65</v>
      </c>
      <c r="N1292">
        <v>11115734.300000099</v>
      </c>
      <c r="O1292">
        <v>124601977.91</v>
      </c>
      <c r="P1292">
        <v>13.614930681319899</v>
      </c>
      <c r="Q1292">
        <v>1813485.28</v>
      </c>
      <c r="R1292">
        <v>74309.31</v>
      </c>
      <c r="S1292" t="s">
        <v>67</v>
      </c>
      <c r="T1292" t="s">
        <v>103</v>
      </c>
      <c r="U1292" t="s">
        <v>697</v>
      </c>
      <c r="V1292" t="s">
        <v>698</v>
      </c>
      <c r="W1292" t="s">
        <v>698</v>
      </c>
      <c r="X1292" t="s">
        <v>122</v>
      </c>
      <c r="Y1292" t="s">
        <v>699</v>
      </c>
      <c r="Z1292" t="s">
        <v>700</v>
      </c>
      <c r="AA1292" t="s">
        <v>125</v>
      </c>
      <c r="AB1292" t="s">
        <v>58</v>
      </c>
      <c r="AC1292" t="s">
        <v>701</v>
      </c>
      <c r="AF1292">
        <v>126685046.88</v>
      </c>
      <c r="AH1292">
        <v>83.857701252119696</v>
      </c>
      <c r="AI1292">
        <v>101.67177841390701</v>
      </c>
      <c r="AJ1292">
        <v>1875797.17</v>
      </c>
      <c r="AK1292">
        <v>31.5875033917028</v>
      </c>
      <c r="AL1292">
        <v>1018847.21</v>
      </c>
      <c r="AM1292">
        <v>16964472.920000002</v>
      </c>
      <c r="AN1292">
        <v>16964472.920000002</v>
      </c>
      <c r="AR1292">
        <v>353193.03</v>
      </c>
      <c r="AS1292">
        <v>4738447.6100000003</v>
      </c>
      <c r="AU1292">
        <v>14574421.48</v>
      </c>
      <c r="AV1292">
        <v>41.416030242068999</v>
      </c>
    </row>
    <row r="1293" spans="1:48" x14ac:dyDescent="0.2">
      <c r="A1293" t="s">
        <v>696</v>
      </c>
      <c r="B1293" t="s">
        <v>102</v>
      </c>
      <c r="C1293">
        <v>6565024.0899999999</v>
      </c>
      <c r="D1293">
        <v>0</v>
      </c>
      <c r="E1293">
        <v>0</v>
      </c>
      <c r="F1293">
        <v>3585214.46</v>
      </c>
      <c r="G1293">
        <v>3006151.69</v>
      </c>
      <c r="I1293">
        <v>1.3167246189808</v>
      </c>
      <c r="J1293">
        <v>19477826.02</v>
      </c>
      <c r="K1293">
        <v>14.8542638643901</v>
      </c>
      <c r="L1293">
        <v>707227.97</v>
      </c>
      <c r="M1293">
        <v>2336980.96</v>
      </c>
      <c r="N1293">
        <v>10949748.52</v>
      </c>
      <c r="O1293">
        <v>131126161.47</v>
      </c>
      <c r="P1293">
        <v>16.013381665872998</v>
      </c>
      <c r="Q1293">
        <v>2086097.48</v>
      </c>
      <c r="R1293">
        <v>62977.02</v>
      </c>
      <c r="S1293" t="s">
        <v>67</v>
      </c>
      <c r="T1293" t="s">
        <v>103</v>
      </c>
      <c r="U1293" t="s">
        <v>697</v>
      </c>
      <c r="V1293" t="s">
        <v>698</v>
      </c>
      <c r="W1293" t="s">
        <v>698</v>
      </c>
      <c r="X1293" t="s">
        <v>122</v>
      </c>
      <c r="Y1293" t="s">
        <v>699</v>
      </c>
      <c r="Z1293" t="s">
        <v>700</v>
      </c>
      <c r="AA1293" t="s">
        <v>125</v>
      </c>
      <c r="AB1293" t="s">
        <v>58</v>
      </c>
      <c r="AC1293" t="s">
        <v>701</v>
      </c>
      <c r="AD1293">
        <v>26.299529542168099</v>
      </c>
      <c r="AE1293">
        <v>1726570.45</v>
      </c>
      <c r="AF1293">
        <v>129330674.63</v>
      </c>
      <c r="AH1293">
        <v>80.714564350466702</v>
      </c>
      <c r="AI1293">
        <v>98.630718065814193</v>
      </c>
      <c r="AJ1293">
        <v>5058990.51</v>
      </c>
      <c r="AK1293">
        <v>30.4793080100861</v>
      </c>
      <c r="AL1293">
        <v>1415581.35</v>
      </c>
      <c r="AM1293">
        <v>20997732.699999999</v>
      </c>
      <c r="AN1293">
        <v>20997732.699999999</v>
      </c>
      <c r="AO1293">
        <v>216320.250000003</v>
      </c>
      <c r="AR1293">
        <v>1079607.79</v>
      </c>
      <c r="AS1293">
        <v>5872522.7000000002</v>
      </c>
      <c r="AT1293">
        <v>84.415161893839297</v>
      </c>
      <c r="AU1293">
        <v>12368207.119999999</v>
      </c>
      <c r="AV1293">
        <v>34.427676001368098</v>
      </c>
    </row>
    <row r="1294" spans="1:48" x14ac:dyDescent="0.2">
      <c r="A1294" t="s">
        <v>696</v>
      </c>
      <c r="B1294" t="s">
        <v>114</v>
      </c>
      <c r="C1294">
        <v>10201064</v>
      </c>
      <c r="D1294">
        <v>623002</v>
      </c>
      <c r="E1294">
        <v>212595</v>
      </c>
      <c r="F1294">
        <v>3050430</v>
      </c>
      <c r="G1294">
        <v>6150264</v>
      </c>
      <c r="H1294">
        <v>3473221</v>
      </c>
      <c r="I1294">
        <v>1.31777595685483</v>
      </c>
      <c r="L1294">
        <v>53000</v>
      </c>
      <c r="M1294">
        <v>2811687</v>
      </c>
      <c r="N1294">
        <v>24181734</v>
      </c>
      <c r="O1294">
        <v>154527254</v>
      </c>
      <c r="P1294">
        <v>17.686977081725701</v>
      </c>
      <c r="Q1294">
        <v>687392</v>
      </c>
      <c r="R1294">
        <v>80278</v>
      </c>
      <c r="S1294" t="s">
        <v>67</v>
      </c>
      <c r="T1294" t="s">
        <v>103</v>
      </c>
      <c r="U1294" t="s">
        <v>697</v>
      </c>
      <c r="V1294" t="s">
        <v>698</v>
      </c>
      <c r="W1294" t="s">
        <v>698</v>
      </c>
      <c r="X1294" t="s">
        <v>122</v>
      </c>
      <c r="Y1294" t="s">
        <v>699</v>
      </c>
      <c r="Z1294" t="s">
        <v>700</v>
      </c>
      <c r="AA1294" t="s">
        <v>125</v>
      </c>
      <c r="AB1294" t="s">
        <v>58</v>
      </c>
      <c r="AC1294" t="s">
        <v>701</v>
      </c>
      <c r="AD1294">
        <v>19.961868683502001</v>
      </c>
      <c r="AE1294">
        <v>2036323</v>
      </c>
      <c r="AF1294">
        <v>152183512</v>
      </c>
      <c r="AG1294">
        <v>126003752</v>
      </c>
      <c r="AH1294">
        <v>81.541442521200807</v>
      </c>
      <c r="AI1294">
        <v>98.483282437672798</v>
      </c>
      <c r="AK1294">
        <v>57.203465247930403</v>
      </c>
      <c r="AL1294">
        <v>3951872</v>
      </c>
      <c r="AM1294">
        <v>25214967</v>
      </c>
      <c r="AN1294">
        <v>27331200</v>
      </c>
      <c r="AO1294">
        <v>-1703593</v>
      </c>
      <c r="AP1294">
        <v>-1703593</v>
      </c>
      <c r="AQ1294">
        <v>-7388173</v>
      </c>
      <c r="AR1294">
        <v>1044438</v>
      </c>
      <c r="AS1294">
        <v>6550009</v>
      </c>
      <c r="AT1294">
        <v>84.291044274849398</v>
      </c>
      <c r="AU1294">
        <v>20708513</v>
      </c>
      <c r="AV1294">
        <v>48.987334974895298</v>
      </c>
    </row>
    <row r="1295" spans="1:48" x14ac:dyDescent="0.2">
      <c r="A1295" t="s">
        <v>696</v>
      </c>
      <c r="B1295" t="s">
        <v>127</v>
      </c>
      <c r="C1295">
        <v>11711032</v>
      </c>
      <c r="D1295">
        <v>5579306</v>
      </c>
      <c r="E1295">
        <v>3169826</v>
      </c>
      <c r="F1295">
        <v>6002559</v>
      </c>
      <c r="G1295">
        <v>12571679</v>
      </c>
      <c r="H1295">
        <v>2215393</v>
      </c>
      <c r="I1295">
        <v>4.9539045424222898</v>
      </c>
      <c r="L1295">
        <v>149177</v>
      </c>
      <c r="M1295">
        <v>2907107</v>
      </c>
      <c r="N1295">
        <v>28038192</v>
      </c>
      <c r="O1295">
        <v>165521841</v>
      </c>
      <c r="P1295">
        <v>21.4012463769056</v>
      </c>
      <c r="Q1295">
        <v>723768</v>
      </c>
      <c r="R1295">
        <v>619149</v>
      </c>
      <c r="S1295" t="s">
        <v>67</v>
      </c>
      <c r="T1295" t="s">
        <v>103</v>
      </c>
      <c r="U1295" t="s">
        <v>697</v>
      </c>
      <c r="V1295" t="s">
        <v>698</v>
      </c>
      <c r="W1295" t="s">
        <v>698</v>
      </c>
      <c r="X1295" t="s">
        <v>122</v>
      </c>
      <c r="Y1295" t="s">
        <v>699</v>
      </c>
      <c r="Z1295" t="s">
        <v>700</v>
      </c>
      <c r="AA1295" t="s">
        <v>125</v>
      </c>
      <c r="AB1295" t="s">
        <v>58</v>
      </c>
      <c r="AC1295" t="s">
        <v>701</v>
      </c>
      <c r="AD1295">
        <v>70.017689303555798</v>
      </c>
      <c r="AE1295">
        <v>8199794</v>
      </c>
      <c r="AF1295">
        <v>157322047</v>
      </c>
      <c r="AG1295">
        <v>128241633</v>
      </c>
      <c r="AH1295">
        <v>77.477166895455198</v>
      </c>
      <c r="AI1295">
        <v>95.046095457577707</v>
      </c>
      <c r="AK1295">
        <v>64.159787597983595</v>
      </c>
      <c r="AL1295">
        <v>7172034</v>
      </c>
      <c r="AM1295">
        <v>57721449</v>
      </c>
      <c r="AN1295">
        <v>35423737</v>
      </c>
      <c r="AO1295">
        <v>4119947</v>
      </c>
      <c r="AP1295">
        <v>4119947</v>
      </c>
      <c r="AQ1295">
        <v>20663347</v>
      </c>
      <c r="AR1295">
        <v>8399485</v>
      </c>
      <c r="AS1295">
        <v>10427359</v>
      </c>
      <c r="AT1295">
        <v>83.851572765285496</v>
      </c>
      <c r="AU1295">
        <v>25822799</v>
      </c>
      <c r="AV1295">
        <v>59.090304361473301</v>
      </c>
    </row>
    <row r="1296" spans="1:48" x14ac:dyDescent="0.2">
      <c r="A1296" t="s">
        <v>910</v>
      </c>
      <c r="B1296" t="s">
        <v>76</v>
      </c>
      <c r="C1296">
        <v>1084733</v>
      </c>
      <c r="H1296">
        <v>19478</v>
      </c>
      <c r="N1296">
        <v>998478</v>
      </c>
      <c r="O1296">
        <v>1727950</v>
      </c>
      <c r="P1296">
        <v>56.1111721982696</v>
      </c>
      <c r="U1296" t="s">
        <v>911</v>
      </c>
      <c r="V1296" t="s">
        <v>698</v>
      </c>
      <c r="W1296" t="s">
        <v>698</v>
      </c>
      <c r="X1296" t="s">
        <v>122</v>
      </c>
      <c r="Y1296" t="s">
        <v>699</v>
      </c>
      <c r="Z1296" t="s">
        <v>700</v>
      </c>
      <c r="AA1296" t="s">
        <v>125</v>
      </c>
      <c r="AB1296" t="s">
        <v>58</v>
      </c>
      <c r="AC1296" t="s">
        <v>912</v>
      </c>
      <c r="AE1296">
        <v>-79936</v>
      </c>
      <c r="AF1296">
        <v>1797814</v>
      </c>
      <c r="AH1296">
        <v>29.720072918776602</v>
      </c>
      <c r="AI1296">
        <v>104.043172545502</v>
      </c>
      <c r="AK1296">
        <v>199.93841409622999</v>
      </c>
      <c r="AM1296">
        <v>969573</v>
      </c>
      <c r="AN1296">
        <v>969573</v>
      </c>
      <c r="AU1296">
        <v>979000</v>
      </c>
      <c r="AV1296">
        <v>196.03807735394199</v>
      </c>
    </row>
    <row r="1297" spans="1:48" x14ac:dyDescent="0.2">
      <c r="A1297" t="s">
        <v>702</v>
      </c>
      <c r="B1297" t="s">
        <v>84</v>
      </c>
      <c r="D1297">
        <v>0</v>
      </c>
      <c r="E1297">
        <v>0</v>
      </c>
      <c r="F1297">
        <v>923685.98</v>
      </c>
      <c r="G1297">
        <v>1282368.45</v>
      </c>
      <c r="H1297">
        <v>122203.460000003</v>
      </c>
      <c r="I1297">
        <v>5.8121115703086099</v>
      </c>
      <c r="J1297">
        <v>5483307.1900000004</v>
      </c>
      <c r="K1297">
        <v>16.809048116799602</v>
      </c>
      <c r="L1297">
        <v>611398.54</v>
      </c>
      <c r="M1297">
        <v>924363.86</v>
      </c>
      <c r="N1297">
        <v>8027695.6200000001</v>
      </c>
      <c r="O1297">
        <v>32621164.219999999</v>
      </c>
      <c r="P1297">
        <v>19.383434347580099</v>
      </c>
      <c r="Q1297">
        <v>661124.43000000005</v>
      </c>
      <c r="R1297">
        <v>6676.26</v>
      </c>
      <c r="S1297" t="s">
        <v>63</v>
      </c>
      <c r="T1297" t="s">
        <v>51</v>
      </c>
      <c r="U1297" t="s">
        <v>703</v>
      </c>
      <c r="V1297" t="s">
        <v>704</v>
      </c>
      <c r="W1297" t="s">
        <v>147</v>
      </c>
      <c r="X1297" t="s">
        <v>140</v>
      </c>
      <c r="Y1297" t="s">
        <v>705</v>
      </c>
      <c r="Z1297" t="s">
        <v>149</v>
      </c>
      <c r="AA1297" t="s">
        <v>143</v>
      </c>
      <c r="AB1297" t="s">
        <v>58</v>
      </c>
      <c r="AC1297" t="s">
        <v>706</v>
      </c>
      <c r="AE1297">
        <v>1895978.45999999</v>
      </c>
      <c r="AF1297">
        <v>30721805.329999998</v>
      </c>
      <c r="AH1297">
        <v>75.149304527182196</v>
      </c>
      <c r="AI1297">
        <v>94.177525740066997</v>
      </c>
      <c r="AJ1297">
        <v>2462470.1799999899</v>
      </c>
      <c r="AK1297">
        <v>94.069029868434498</v>
      </c>
      <c r="AL1297">
        <v>501724.62</v>
      </c>
      <c r="AM1297">
        <v>6323101.9500000002</v>
      </c>
      <c r="AN1297">
        <v>6323101.9500000002</v>
      </c>
      <c r="AO1297">
        <v>1089132.9099999899</v>
      </c>
      <c r="AR1297">
        <v>744040.39</v>
      </c>
      <c r="AS1297">
        <v>225409.18</v>
      </c>
      <c r="AT1297">
        <v>78.795114869232904</v>
      </c>
      <c r="AU1297">
        <v>7905492.1600000001</v>
      </c>
      <c r="AV1297">
        <v>92.637042225538906</v>
      </c>
    </row>
    <row r="1298" spans="1:48" x14ac:dyDescent="0.2">
      <c r="A1298" t="s">
        <v>702</v>
      </c>
      <c r="B1298" t="s">
        <v>62</v>
      </c>
      <c r="C1298">
        <v>4878112.58</v>
      </c>
      <c r="D1298">
        <v>0</v>
      </c>
      <c r="E1298">
        <v>0</v>
      </c>
      <c r="F1298">
        <v>972288.81</v>
      </c>
      <c r="G1298">
        <v>1352547.58</v>
      </c>
      <c r="H1298">
        <v>256825.03</v>
      </c>
      <c r="I1298">
        <v>5.5147812700000003</v>
      </c>
      <c r="J1298">
        <v>5712037.7800000003</v>
      </c>
      <c r="K1298">
        <v>16.777073260000002</v>
      </c>
      <c r="L1298">
        <v>570964.62</v>
      </c>
      <c r="M1298">
        <v>986032.2</v>
      </c>
      <c r="N1298">
        <v>6727418.04</v>
      </c>
      <c r="O1298">
        <v>34046687.950000003</v>
      </c>
      <c r="P1298">
        <v>21.750013160000002</v>
      </c>
      <c r="Q1298">
        <v>736106.5</v>
      </c>
      <c r="R1298">
        <v>7330.63</v>
      </c>
      <c r="S1298" t="s">
        <v>63</v>
      </c>
      <c r="T1298" t="s">
        <v>51</v>
      </c>
      <c r="U1298" t="s">
        <v>703</v>
      </c>
      <c r="V1298" t="s">
        <v>704</v>
      </c>
      <c r="W1298" t="s">
        <v>147</v>
      </c>
      <c r="X1298" t="s">
        <v>140</v>
      </c>
      <c r="Y1298" t="s">
        <v>705</v>
      </c>
      <c r="Z1298" t="s">
        <v>149</v>
      </c>
      <c r="AA1298" t="s">
        <v>143</v>
      </c>
      <c r="AB1298" t="s">
        <v>58</v>
      </c>
      <c r="AC1298" t="s">
        <v>706</v>
      </c>
      <c r="AD1298">
        <v>38.490304170000002</v>
      </c>
      <c r="AE1298">
        <v>1877600.37</v>
      </c>
      <c r="AF1298">
        <v>32169087.579999998</v>
      </c>
      <c r="AH1298">
        <v>76.171204990000007</v>
      </c>
      <c r="AI1298">
        <v>94.48521873</v>
      </c>
      <c r="AJ1298">
        <v>2048712.85</v>
      </c>
      <c r="AK1298">
        <v>75.285644590000004</v>
      </c>
      <c r="AL1298">
        <v>546702.32999999996</v>
      </c>
      <c r="AM1298">
        <v>7405159.1100000003</v>
      </c>
      <c r="AN1298">
        <v>7405159.1100000003</v>
      </c>
      <c r="AO1298">
        <v>847519.43</v>
      </c>
      <c r="AR1298">
        <v>949565.54</v>
      </c>
      <c r="AS1298">
        <v>322045.18</v>
      </c>
      <c r="AT1298">
        <v>79.236196615225694</v>
      </c>
      <c r="AU1298">
        <v>6470593.0099999998</v>
      </c>
      <c r="AV1298">
        <v>72.411549679999993</v>
      </c>
    </row>
    <row r="1299" spans="1:48" x14ac:dyDescent="0.2">
      <c r="A1299" t="s">
        <v>702</v>
      </c>
      <c r="B1299" t="s">
        <v>86</v>
      </c>
      <c r="C1299">
        <v>2462615</v>
      </c>
      <c r="H1299">
        <v>-1887497</v>
      </c>
      <c r="I1299">
        <v>8.3043810706226502</v>
      </c>
      <c r="N1299">
        <v>10312253</v>
      </c>
      <c r="O1299">
        <v>36474121</v>
      </c>
      <c r="P1299">
        <v>21.4305068516936</v>
      </c>
      <c r="S1299" t="s">
        <v>63</v>
      </c>
      <c r="T1299" t="s">
        <v>51</v>
      </c>
      <c r="U1299" t="s">
        <v>703</v>
      </c>
      <c r="V1299" t="s">
        <v>704</v>
      </c>
      <c r="W1299" t="s">
        <v>147</v>
      </c>
      <c r="X1299" t="s">
        <v>140</v>
      </c>
      <c r="Y1299" t="s">
        <v>705</v>
      </c>
      <c r="Z1299" t="s">
        <v>149</v>
      </c>
      <c r="AA1299" t="s">
        <v>143</v>
      </c>
      <c r="AB1299" t="s">
        <v>58</v>
      </c>
      <c r="AC1299" t="s">
        <v>706</v>
      </c>
      <c r="AD1299">
        <v>122.997301648857</v>
      </c>
      <c r="AE1299">
        <v>3028950</v>
      </c>
      <c r="AF1299">
        <v>33452481</v>
      </c>
      <c r="AH1299">
        <v>72.140896829288906</v>
      </c>
      <c r="AI1299">
        <v>91.715660536411605</v>
      </c>
      <c r="AK1299">
        <v>110.97565768</v>
      </c>
      <c r="AM1299">
        <v>7816589</v>
      </c>
      <c r="AN1299">
        <v>7816589</v>
      </c>
      <c r="AO1299">
        <v>1612691</v>
      </c>
      <c r="AP1299">
        <v>1612691</v>
      </c>
      <c r="AQ1299">
        <v>4003029</v>
      </c>
      <c r="AT1299">
        <v>82.019830229551303</v>
      </c>
      <c r="AU1299">
        <v>12199750</v>
      </c>
      <c r="AV1299">
        <v>131.28802016</v>
      </c>
    </row>
    <row r="1300" spans="1:48" x14ac:dyDescent="0.2">
      <c r="A1300" t="s">
        <v>702</v>
      </c>
      <c r="B1300" t="s">
        <v>87</v>
      </c>
      <c r="C1300">
        <v>8527724</v>
      </c>
      <c r="D1300">
        <v>269822</v>
      </c>
      <c r="E1300">
        <v>218557</v>
      </c>
      <c r="F1300">
        <v>2121311</v>
      </c>
      <c r="G1300">
        <v>1459097</v>
      </c>
      <c r="H1300">
        <v>-2923734</v>
      </c>
      <c r="I1300">
        <v>6.7521818116843102</v>
      </c>
      <c r="M1300">
        <v>958702</v>
      </c>
      <c r="N1300">
        <v>15000728</v>
      </c>
      <c r="O1300">
        <v>37524893</v>
      </c>
      <c r="P1300">
        <v>20.369747623264399</v>
      </c>
      <c r="Q1300">
        <v>606450</v>
      </c>
      <c r="R1300">
        <v>1958214</v>
      </c>
      <c r="S1300" t="s">
        <v>63</v>
      </c>
      <c r="T1300" t="s">
        <v>51</v>
      </c>
      <c r="U1300" t="s">
        <v>703</v>
      </c>
      <c r="V1300" t="s">
        <v>704</v>
      </c>
      <c r="W1300" t="s">
        <v>147</v>
      </c>
      <c r="X1300" t="s">
        <v>140</v>
      </c>
      <c r="Y1300" t="s">
        <v>705</v>
      </c>
      <c r="Z1300" t="s">
        <v>149</v>
      </c>
      <c r="AA1300" t="s">
        <v>143</v>
      </c>
      <c r="AB1300" t="s">
        <v>58</v>
      </c>
      <c r="AC1300" t="s">
        <v>706</v>
      </c>
      <c r="AD1300">
        <v>29.711902026848001</v>
      </c>
      <c r="AE1300">
        <v>2533749</v>
      </c>
      <c r="AF1300">
        <v>34991144</v>
      </c>
      <c r="AG1300">
        <v>27320580</v>
      </c>
      <c r="AH1300">
        <v>72.806550041328606</v>
      </c>
      <c r="AI1300">
        <v>93.247818188315705</v>
      </c>
      <c r="AK1300">
        <v>154.332252755154</v>
      </c>
      <c r="AL1300">
        <v>308124</v>
      </c>
      <c r="AM1300">
        <v>9859676</v>
      </c>
      <c r="AN1300">
        <v>7643726</v>
      </c>
      <c r="AO1300">
        <v>952953</v>
      </c>
      <c r="AP1300">
        <v>952953</v>
      </c>
      <c r="AQ1300">
        <v>-2391439</v>
      </c>
      <c r="AR1300">
        <v>204630</v>
      </c>
      <c r="AS1300">
        <v>1754769</v>
      </c>
      <c r="AT1300">
        <v>82.039720482157804</v>
      </c>
      <c r="AU1300">
        <v>17924462</v>
      </c>
      <c r="AV1300">
        <v>184.412556502868</v>
      </c>
    </row>
    <row r="1301" spans="1:48" x14ac:dyDescent="0.2">
      <c r="A1301" t="s">
        <v>707</v>
      </c>
      <c r="B1301" t="s">
        <v>49</v>
      </c>
      <c r="D1301">
        <v>1802864.79</v>
      </c>
      <c r="E1301">
        <v>0</v>
      </c>
      <c r="F1301">
        <v>1453176.46</v>
      </c>
      <c r="G1301">
        <v>1223291.58</v>
      </c>
      <c r="H1301">
        <v>-36973230.469999999</v>
      </c>
      <c r="L1301">
        <v>518919.44</v>
      </c>
      <c r="N1301">
        <v>35490796.049999997</v>
      </c>
      <c r="R1301">
        <v>59726.19</v>
      </c>
      <c r="S1301" t="s">
        <v>63</v>
      </c>
      <c r="T1301" t="s">
        <v>369</v>
      </c>
      <c r="U1301" t="s">
        <v>708</v>
      </c>
      <c r="V1301" t="s">
        <v>709</v>
      </c>
      <c r="W1301" t="s">
        <v>659</v>
      </c>
      <c r="X1301" t="s">
        <v>531</v>
      </c>
      <c r="Y1301" t="s">
        <v>710</v>
      </c>
      <c r="Z1301" t="s">
        <v>661</v>
      </c>
      <c r="AA1301" t="s">
        <v>534</v>
      </c>
      <c r="AB1301" t="s">
        <v>58</v>
      </c>
      <c r="AC1301" t="s">
        <v>711</v>
      </c>
      <c r="AM1301">
        <v>8038880.75</v>
      </c>
      <c r="AR1301">
        <v>2203854.83</v>
      </c>
      <c r="AS1301">
        <v>275597.94</v>
      </c>
      <c r="AT1301">
        <v>78.714194732758301</v>
      </c>
      <c r="AU1301">
        <v>72464026.519999996</v>
      </c>
    </row>
    <row r="1302" spans="1:48" x14ac:dyDescent="0.2">
      <c r="A1302" t="s">
        <v>707</v>
      </c>
      <c r="B1302" t="s">
        <v>85</v>
      </c>
      <c r="C1302">
        <v>37136948.75</v>
      </c>
      <c r="D1302">
        <v>3103922.67</v>
      </c>
      <c r="E1302">
        <v>0</v>
      </c>
      <c r="F1302">
        <v>8202684.3499999996</v>
      </c>
      <c r="G1302">
        <v>13038165.189999999</v>
      </c>
      <c r="H1302">
        <v>-35204970</v>
      </c>
      <c r="I1302">
        <v>4.0734465166346903</v>
      </c>
      <c r="J1302">
        <v>49701042.700000003</v>
      </c>
      <c r="K1302">
        <v>15.361044700000001</v>
      </c>
      <c r="L1302">
        <v>562184.11</v>
      </c>
      <c r="M1302">
        <v>5972996.71</v>
      </c>
      <c r="N1302">
        <v>40250837</v>
      </c>
      <c r="O1302">
        <v>323552499</v>
      </c>
      <c r="P1302">
        <v>14.146751189209599</v>
      </c>
      <c r="Q1302">
        <v>2548023.38</v>
      </c>
      <c r="R1302">
        <v>4455.88</v>
      </c>
      <c r="S1302" t="s">
        <v>63</v>
      </c>
      <c r="T1302" t="s">
        <v>369</v>
      </c>
      <c r="U1302" t="s">
        <v>708</v>
      </c>
      <c r="V1302" t="s">
        <v>709</v>
      </c>
      <c r="W1302" t="s">
        <v>659</v>
      </c>
      <c r="X1302" t="s">
        <v>531</v>
      </c>
      <c r="Y1302" t="s">
        <v>710</v>
      </c>
      <c r="Z1302" t="s">
        <v>661</v>
      </c>
      <c r="AA1302" t="s">
        <v>534</v>
      </c>
      <c r="AB1302" t="s">
        <v>58</v>
      </c>
      <c r="AC1302" t="s">
        <v>711</v>
      </c>
      <c r="AD1302">
        <v>35.489555398651298</v>
      </c>
      <c r="AE1302">
        <v>13179738</v>
      </c>
      <c r="AF1302">
        <v>332616393</v>
      </c>
      <c r="AH1302">
        <v>83.432168453132505</v>
      </c>
      <c r="AI1302">
        <v>102.801367329263</v>
      </c>
      <c r="AJ1302">
        <v>24080219.920000002</v>
      </c>
      <c r="AK1302">
        <v>44</v>
      </c>
      <c r="AL1302">
        <v>5834154.0800000001</v>
      </c>
      <c r="AM1302">
        <v>46497252.630000003</v>
      </c>
      <c r="AN1302">
        <v>45772167</v>
      </c>
      <c r="AO1302">
        <v>11679861</v>
      </c>
      <c r="AR1302">
        <v>1264682.5900000001</v>
      </c>
      <c r="AS1302">
        <v>375704.71</v>
      </c>
      <c r="AT1302">
        <v>79.369456453252198</v>
      </c>
      <c r="AU1302">
        <v>75455807</v>
      </c>
      <c r="AV1302">
        <v>82</v>
      </c>
    </row>
    <row r="1303" spans="1:48" x14ac:dyDescent="0.2">
      <c r="A1303" t="s">
        <v>707</v>
      </c>
      <c r="B1303" t="s">
        <v>86</v>
      </c>
      <c r="C1303">
        <v>46988271</v>
      </c>
      <c r="H1303">
        <v>-41582567</v>
      </c>
      <c r="I1303">
        <v>3.53698217411621</v>
      </c>
      <c r="N1303">
        <v>51465979</v>
      </c>
      <c r="O1303">
        <v>337671224</v>
      </c>
      <c r="P1303">
        <v>16.567151721521899</v>
      </c>
      <c r="S1303" t="s">
        <v>63</v>
      </c>
      <c r="T1303" t="s">
        <v>369</v>
      </c>
      <c r="U1303" t="s">
        <v>708</v>
      </c>
      <c r="V1303" t="s">
        <v>709</v>
      </c>
      <c r="W1303" t="s">
        <v>659</v>
      </c>
      <c r="X1303" t="s">
        <v>531</v>
      </c>
      <c r="Y1303" t="s">
        <v>710</v>
      </c>
      <c r="Z1303" t="s">
        <v>661</v>
      </c>
      <c r="AA1303" t="s">
        <v>534</v>
      </c>
      <c r="AB1303" t="s">
        <v>58</v>
      </c>
      <c r="AC1303" t="s">
        <v>711</v>
      </c>
      <c r="AD1303">
        <v>25.417770745384502</v>
      </c>
      <c r="AE1303">
        <v>11943371</v>
      </c>
      <c r="AF1303">
        <v>325727853</v>
      </c>
      <c r="AH1303">
        <v>80.616275137498803</v>
      </c>
      <c r="AI1303">
        <v>96.463017825883796</v>
      </c>
      <c r="AK1303">
        <v>56.881081152</v>
      </c>
      <c r="AM1303">
        <v>55942504</v>
      </c>
      <c r="AN1303">
        <v>55942504</v>
      </c>
      <c r="AO1303">
        <v>5853337</v>
      </c>
      <c r="AP1303">
        <v>5853337</v>
      </c>
      <c r="AQ1303">
        <v>12494557</v>
      </c>
      <c r="AT1303">
        <v>80.622931611976199</v>
      </c>
      <c r="AU1303">
        <v>93048546</v>
      </c>
      <c r="AV1303">
        <v>102.83884614999999</v>
      </c>
    </row>
    <row r="1304" spans="1:48" x14ac:dyDescent="0.2">
      <c r="A1304" t="s">
        <v>712</v>
      </c>
      <c r="B1304" t="s">
        <v>49</v>
      </c>
      <c r="C1304">
        <v>1664341.69</v>
      </c>
      <c r="D1304">
        <v>0</v>
      </c>
      <c r="E1304">
        <v>0</v>
      </c>
      <c r="F1304">
        <v>673729.41</v>
      </c>
      <c r="G1304">
        <v>924932.16</v>
      </c>
      <c r="H1304">
        <v>-3932629.78</v>
      </c>
      <c r="I1304">
        <v>4.1752009929999998</v>
      </c>
      <c r="J1304">
        <v>9643022.5399999991</v>
      </c>
      <c r="K1304">
        <v>12.028919500000001</v>
      </c>
      <c r="L1304">
        <v>1544606.97</v>
      </c>
      <c r="M1304">
        <v>1629755.49</v>
      </c>
      <c r="N1304">
        <v>10642932.720000001</v>
      </c>
      <c r="O1304">
        <v>80165326.069999993</v>
      </c>
      <c r="P1304">
        <v>17.967836940000002</v>
      </c>
      <c r="Q1304">
        <v>226412.02</v>
      </c>
      <c r="R1304">
        <v>656.96</v>
      </c>
      <c r="S1304" t="s">
        <v>102</v>
      </c>
      <c r="T1304" t="s">
        <v>369</v>
      </c>
      <c r="U1304" t="s">
        <v>713</v>
      </c>
      <c r="V1304" t="s">
        <v>714</v>
      </c>
      <c r="W1304" t="s">
        <v>659</v>
      </c>
      <c r="X1304" t="s">
        <v>531</v>
      </c>
      <c r="Y1304" t="s">
        <v>715</v>
      </c>
      <c r="Z1304" t="s">
        <v>661</v>
      </c>
      <c r="AA1304" t="s">
        <v>534</v>
      </c>
      <c r="AB1304" t="s">
        <v>58</v>
      </c>
      <c r="AC1304" t="s">
        <v>716</v>
      </c>
      <c r="AD1304">
        <v>201.10434710000001</v>
      </c>
      <c r="AE1304">
        <v>3347063.49</v>
      </c>
      <c r="AF1304">
        <v>76752712.290000007</v>
      </c>
      <c r="AH1304">
        <v>82.041555149999994</v>
      </c>
      <c r="AI1304">
        <v>95.743030129999994</v>
      </c>
      <c r="AJ1304">
        <v>4661853.74</v>
      </c>
      <c r="AK1304">
        <v>49.919483820000004</v>
      </c>
      <c r="AL1304">
        <v>1030134.61</v>
      </c>
      <c r="AM1304">
        <v>14403975.07</v>
      </c>
      <c r="AN1304">
        <v>14403975.07</v>
      </c>
      <c r="AO1304">
        <v>1866842.83</v>
      </c>
      <c r="AR1304">
        <v>216118.22</v>
      </c>
      <c r="AS1304">
        <v>135017.96</v>
      </c>
      <c r="AT1304">
        <v>76.899618310398907</v>
      </c>
      <c r="AU1304">
        <v>14575562.5</v>
      </c>
      <c r="AV1304">
        <v>68.365043310000004</v>
      </c>
    </row>
    <row r="1305" spans="1:48" x14ac:dyDescent="0.2">
      <c r="A1305" t="s">
        <v>712</v>
      </c>
      <c r="B1305" t="s">
        <v>85</v>
      </c>
      <c r="C1305">
        <v>1888906.84</v>
      </c>
      <c r="H1305">
        <v>1057895</v>
      </c>
      <c r="I1305">
        <v>7.6760329496238198</v>
      </c>
      <c r="N1305">
        <v>19827454</v>
      </c>
      <c r="O1305">
        <v>82455691</v>
      </c>
      <c r="P1305">
        <v>19.5050733369028</v>
      </c>
      <c r="S1305" t="s">
        <v>102</v>
      </c>
      <c r="T1305" t="s">
        <v>369</v>
      </c>
      <c r="U1305" t="s">
        <v>713</v>
      </c>
      <c r="V1305" t="s">
        <v>714</v>
      </c>
      <c r="W1305" t="s">
        <v>659</v>
      </c>
      <c r="X1305" t="s">
        <v>531</v>
      </c>
      <c r="Y1305" t="s">
        <v>715</v>
      </c>
      <c r="Z1305" t="s">
        <v>661</v>
      </c>
      <c r="AA1305" t="s">
        <v>534</v>
      </c>
      <c r="AB1305" t="s">
        <v>58</v>
      </c>
      <c r="AC1305" t="s">
        <v>716</v>
      </c>
      <c r="AD1305">
        <v>335.07878080424501</v>
      </c>
      <c r="AE1305">
        <v>6329326.0099999998</v>
      </c>
      <c r="AF1305">
        <v>75988643</v>
      </c>
      <c r="AH1305">
        <v>79.153742098892806</v>
      </c>
      <c r="AI1305">
        <v>92.156941599094694</v>
      </c>
      <c r="AK1305">
        <v>93.93</v>
      </c>
      <c r="AN1305">
        <v>16083043</v>
      </c>
      <c r="AO1305">
        <v>5524093.8499999996</v>
      </c>
      <c r="AT1305">
        <v>79.191062998113694</v>
      </c>
      <c r="AU1305">
        <v>18769559</v>
      </c>
      <c r="AV1305">
        <v>89</v>
      </c>
    </row>
    <row r="1306" spans="1:48" x14ac:dyDescent="0.2">
      <c r="A1306" t="s">
        <v>712</v>
      </c>
      <c r="B1306" t="s">
        <v>95</v>
      </c>
      <c r="C1306">
        <v>6360878</v>
      </c>
      <c r="D1306">
        <v>878687</v>
      </c>
      <c r="F1306">
        <v>10006168</v>
      </c>
      <c r="G1306">
        <v>2467644</v>
      </c>
      <c r="H1306">
        <v>-1927749</v>
      </c>
      <c r="I1306">
        <v>7.25856373682167</v>
      </c>
      <c r="L1306">
        <v>601855</v>
      </c>
      <c r="M1306">
        <v>1564252</v>
      </c>
      <c r="N1306">
        <v>23098103</v>
      </c>
      <c r="O1306">
        <v>87353893</v>
      </c>
      <c r="P1306">
        <v>18.5614051568371</v>
      </c>
      <c r="Q1306">
        <v>386639</v>
      </c>
      <c r="R1306">
        <v>24421</v>
      </c>
      <c r="S1306" t="s">
        <v>102</v>
      </c>
      <c r="T1306" t="s">
        <v>369</v>
      </c>
      <c r="U1306" t="s">
        <v>713</v>
      </c>
      <c r="V1306" t="s">
        <v>714</v>
      </c>
      <c r="W1306" t="s">
        <v>659</v>
      </c>
      <c r="X1306" t="s">
        <v>531</v>
      </c>
      <c r="Y1306" t="s">
        <v>715</v>
      </c>
      <c r="Z1306" t="s">
        <v>661</v>
      </c>
      <c r="AA1306" t="s">
        <v>534</v>
      </c>
      <c r="AB1306" t="s">
        <v>58</v>
      </c>
      <c r="AC1306" t="s">
        <v>716</v>
      </c>
      <c r="AD1306">
        <v>99.681804933218302</v>
      </c>
      <c r="AE1306">
        <v>6340638</v>
      </c>
      <c r="AF1306">
        <v>81013255</v>
      </c>
      <c r="AG1306">
        <v>68115966</v>
      </c>
      <c r="AH1306">
        <v>77.977023874597094</v>
      </c>
      <c r="AI1306">
        <v>92.741436263178301</v>
      </c>
      <c r="AK1306">
        <v>102.64143910771099</v>
      </c>
      <c r="AL1306">
        <v>1399002</v>
      </c>
      <c r="AM1306">
        <v>17650638</v>
      </c>
      <c r="AN1306">
        <v>16214110</v>
      </c>
      <c r="AO1306">
        <v>3806322</v>
      </c>
      <c r="AP1306">
        <v>3806322</v>
      </c>
      <c r="AQ1306">
        <v>1897413</v>
      </c>
      <c r="AR1306">
        <v>182020</v>
      </c>
      <c r="AS1306">
        <v>139950</v>
      </c>
      <c r="AT1306">
        <v>78.258154378711296</v>
      </c>
      <c r="AU1306">
        <v>25025852</v>
      </c>
      <c r="AV1306">
        <v>111.207810623089</v>
      </c>
    </row>
    <row r="1307" spans="1:48" x14ac:dyDescent="0.2">
      <c r="A1307" t="s">
        <v>712</v>
      </c>
      <c r="B1307" t="s">
        <v>127</v>
      </c>
      <c r="C1307">
        <v>6053774</v>
      </c>
      <c r="D1307">
        <v>444125</v>
      </c>
      <c r="E1307">
        <v>0</v>
      </c>
      <c r="F1307">
        <v>1660073</v>
      </c>
      <c r="G1307">
        <v>10493527</v>
      </c>
      <c r="H1307">
        <v>-4935593</v>
      </c>
      <c r="I1307">
        <v>9.0531424697694707</v>
      </c>
      <c r="L1307">
        <v>444145</v>
      </c>
      <c r="M1307">
        <v>1267464</v>
      </c>
      <c r="N1307">
        <v>31632761</v>
      </c>
      <c r="O1307">
        <v>95284958</v>
      </c>
      <c r="P1307">
        <v>19.294745346899401</v>
      </c>
      <c r="Q1307">
        <v>445838</v>
      </c>
      <c r="R1307">
        <v>16447</v>
      </c>
      <c r="S1307" t="s">
        <v>102</v>
      </c>
      <c r="T1307" t="s">
        <v>369</v>
      </c>
      <c r="U1307" t="s">
        <v>713</v>
      </c>
      <c r="V1307" t="s">
        <v>714</v>
      </c>
      <c r="W1307" t="s">
        <v>659</v>
      </c>
      <c r="X1307" t="s">
        <v>531</v>
      </c>
      <c r="Y1307" t="s">
        <v>715</v>
      </c>
      <c r="Z1307" t="s">
        <v>661</v>
      </c>
      <c r="AA1307" t="s">
        <v>534</v>
      </c>
      <c r="AB1307" t="s">
        <v>58</v>
      </c>
      <c r="AC1307" t="s">
        <v>716</v>
      </c>
      <c r="AD1307">
        <v>142.494301901591</v>
      </c>
      <c r="AE1307">
        <v>8626283</v>
      </c>
      <c r="AF1307">
        <v>86658674</v>
      </c>
      <c r="AG1307">
        <v>71795083</v>
      </c>
      <c r="AH1307">
        <v>75.347761605772007</v>
      </c>
      <c r="AI1307">
        <v>90.946856480746902</v>
      </c>
      <c r="AK1307">
        <v>131.40974162609501</v>
      </c>
      <c r="AL1307">
        <v>11574529</v>
      </c>
      <c r="AM1307">
        <v>26557250</v>
      </c>
      <c r="AN1307">
        <v>18384990</v>
      </c>
      <c r="AO1307">
        <v>6082381</v>
      </c>
      <c r="AP1307">
        <v>6082381</v>
      </c>
      <c r="AQ1307">
        <v>11491734</v>
      </c>
      <c r="AR1307">
        <v>0</v>
      </c>
      <c r="AS1307">
        <v>211102</v>
      </c>
      <c r="AT1307">
        <v>80.099229706336203</v>
      </c>
      <c r="AU1307">
        <v>36568354</v>
      </c>
      <c r="AV1307">
        <v>151.91332652978301</v>
      </c>
    </row>
    <row r="1308" spans="1:48" x14ac:dyDescent="0.2">
      <c r="A1308" t="s">
        <v>717</v>
      </c>
      <c r="B1308" t="s">
        <v>102</v>
      </c>
      <c r="N1308">
        <v>850824.87000000197</v>
      </c>
      <c r="S1308" t="s">
        <v>85</v>
      </c>
      <c r="T1308" t="s">
        <v>369</v>
      </c>
      <c r="U1308" t="s">
        <v>718</v>
      </c>
      <c r="V1308" t="s">
        <v>714</v>
      </c>
      <c r="W1308" t="s">
        <v>659</v>
      </c>
      <c r="X1308" t="s">
        <v>531</v>
      </c>
      <c r="Y1308" t="s">
        <v>715</v>
      </c>
      <c r="Z1308" t="s">
        <v>661</v>
      </c>
      <c r="AA1308" t="s">
        <v>534</v>
      </c>
      <c r="AB1308" t="s">
        <v>58</v>
      </c>
      <c r="AC1308" t="s">
        <v>719</v>
      </c>
      <c r="AU1308">
        <v>1264718.25</v>
      </c>
    </row>
    <row r="1309" spans="1:48" x14ac:dyDescent="0.2">
      <c r="A1309" t="s">
        <v>717</v>
      </c>
      <c r="B1309" t="s">
        <v>85</v>
      </c>
      <c r="C1309">
        <v>387209.58</v>
      </c>
      <c r="D1309">
        <v>0</v>
      </c>
      <c r="E1309">
        <v>0</v>
      </c>
      <c r="F1309">
        <v>470856.08</v>
      </c>
      <c r="G1309">
        <v>222568.04</v>
      </c>
      <c r="H1309">
        <v>-402589.3</v>
      </c>
      <c r="I1309">
        <v>6.2480996094928498</v>
      </c>
      <c r="J1309">
        <v>1452513.63</v>
      </c>
      <c r="K1309">
        <v>23.004297739999998</v>
      </c>
      <c r="L1309">
        <v>47850</v>
      </c>
      <c r="M1309">
        <v>354330.2</v>
      </c>
      <c r="N1309">
        <v>1379749</v>
      </c>
      <c r="O1309">
        <v>6314097</v>
      </c>
      <c r="P1309">
        <v>19.6663275841344</v>
      </c>
      <c r="Q1309">
        <v>62417.64</v>
      </c>
      <c r="S1309" t="s">
        <v>85</v>
      </c>
      <c r="T1309" t="s">
        <v>369</v>
      </c>
      <c r="U1309" t="s">
        <v>718</v>
      </c>
      <c r="V1309" t="s">
        <v>714</v>
      </c>
      <c r="W1309" t="s">
        <v>659</v>
      </c>
      <c r="X1309" t="s">
        <v>531</v>
      </c>
      <c r="Y1309" t="s">
        <v>715</v>
      </c>
      <c r="Z1309" t="s">
        <v>661</v>
      </c>
      <c r="AA1309" t="s">
        <v>534</v>
      </c>
      <c r="AB1309" t="s">
        <v>58</v>
      </c>
      <c r="AC1309" t="s">
        <v>719</v>
      </c>
      <c r="AD1309">
        <v>101.88566873784499</v>
      </c>
      <c r="AE1309">
        <v>394511.07</v>
      </c>
      <c r="AF1309">
        <v>5919585.7400000002</v>
      </c>
      <c r="AH1309">
        <v>65.935904057223098</v>
      </c>
      <c r="AI1309">
        <v>93.751897381367399</v>
      </c>
      <c r="AJ1309">
        <v>622495.68999999994</v>
      </c>
      <c r="AK1309">
        <v>84</v>
      </c>
      <c r="AL1309">
        <v>73101.61</v>
      </c>
      <c r="AM1309">
        <v>1241750.81</v>
      </c>
      <c r="AN1309">
        <v>1241751</v>
      </c>
      <c r="AO1309">
        <v>317889.87</v>
      </c>
      <c r="AS1309">
        <v>10450</v>
      </c>
      <c r="AT1309">
        <v>76.529289261700598</v>
      </c>
      <c r="AU1309">
        <v>1782338.3</v>
      </c>
      <c r="AV1309">
        <v>108</v>
      </c>
    </row>
    <row r="1310" spans="1:48" x14ac:dyDescent="0.2">
      <c r="A1310" t="s">
        <v>717</v>
      </c>
      <c r="B1310" t="s">
        <v>86</v>
      </c>
      <c r="C1310">
        <v>1684582</v>
      </c>
      <c r="H1310">
        <v>-724016</v>
      </c>
      <c r="I1310">
        <v>15.085364255979099</v>
      </c>
      <c r="N1310">
        <v>1659664</v>
      </c>
      <c r="O1310">
        <v>7045279</v>
      </c>
      <c r="P1310">
        <v>20.485831717949001</v>
      </c>
      <c r="S1310" t="s">
        <v>85</v>
      </c>
      <c r="T1310" t="s">
        <v>369</v>
      </c>
      <c r="U1310" t="s">
        <v>718</v>
      </c>
      <c r="V1310" t="s">
        <v>714</v>
      </c>
      <c r="W1310" t="s">
        <v>659</v>
      </c>
      <c r="X1310" t="s">
        <v>531</v>
      </c>
      <c r="Y1310" t="s">
        <v>715</v>
      </c>
      <c r="Z1310" t="s">
        <v>661</v>
      </c>
      <c r="AA1310" t="s">
        <v>534</v>
      </c>
      <c r="AB1310" t="s">
        <v>58</v>
      </c>
      <c r="AC1310" t="s">
        <v>719</v>
      </c>
      <c r="AD1310">
        <v>63.090190919765298</v>
      </c>
      <c r="AE1310">
        <v>1062806</v>
      </c>
      <c r="AF1310">
        <v>5982473</v>
      </c>
      <c r="AH1310">
        <v>58.645527025970203</v>
      </c>
      <c r="AI1310">
        <v>84.914635744020899</v>
      </c>
      <c r="AK1310">
        <v>99.871581535000004</v>
      </c>
      <c r="AM1310">
        <v>1443284</v>
      </c>
      <c r="AN1310">
        <v>1443284</v>
      </c>
      <c r="AO1310">
        <v>836214</v>
      </c>
      <c r="AP1310">
        <v>836214</v>
      </c>
      <c r="AQ1310">
        <v>736463</v>
      </c>
      <c r="AT1310">
        <v>74.831472341675394</v>
      </c>
      <c r="AU1310">
        <v>2383680</v>
      </c>
      <c r="AV1310">
        <v>143.43981160000001</v>
      </c>
    </row>
    <row r="1311" spans="1:48" x14ac:dyDescent="0.2">
      <c r="A1311" t="s">
        <v>717</v>
      </c>
      <c r="B1311" t="s">
        <v>127</v>
      </c>
      <c r="C1311">
        <v>1294753</v>
      </c>
      <c r="F1311">
        <v>1980226</v>
      </c>
      <c r="H1311">
        <v>-468219</v>
      </c>
      <c r="I1311">
        <v>18.355053767504302</v>
      </c>
      <c r="N1311">
        <v>4746024</v>
      </c>
      <c r="O1311">
        <v>7038917</v>
      </c>
      <c r="P1311">
        <v>18.581267544424801</v>
      </c>
      <c r="S1311" t="s">
        <v>85</v>
      </c>
      <c r="T1311" t="s">
        <v>369</v>
      </c>
      <c r="U1311" t="s">
        <v>718</v>
      </c>
      <c r="V1311" t="s">
        <v>714</v>
      </c>
      <c r="W1311" t="s">
        <v>659</v>
      </c>
      <c r="X1311" t="s">
        <v>531</v>
      </c>
      <c r="Y1311" t="s">
        <v>715</v>
      </c>
      <c r="Z1311" t="s">
        <v>661</v>
      </c>
      <c r="AA1311" t="s">
        <v>534</v>
      </c>
      <c r="AB1311" t="s">
        <v>58</v>
      </c>
      <c r="AC1311" t="s">
        <v>719</v>
      </c>
      <c r="AD1311">
        <v>99.787140867794903</v>
      </c>
      <c r="AE1311">
        <v>1291997</v>
      </c>
      <c r="AF1311">
        <v>5746919</v>
      </c>
      <c r="AG1311">
        <v>4290859</v>
      </c>
      <c r="AH1311">
        <v>60.959079358372897</v>
      </c>
      <c r="AI1311">
        <v>81.644932025764803</v>
      </c>
      <c r="AK1311">
        <v>297.30167416662698</v>
      </c>
      <c r="AM1311">
        <v>1980226</v>
      </c>
      <c r="AN1311">
        <v>1307920</v>
      </c>
      <c r="AO1311">
        <v>1116247</v>
      </c>
      <c r="AP1311">
        <v>1116247</v>
      </c>
      <c r="AQ1311">
        <v>594359</v>
      </c>
      <c r="AT1311">
        <v>73.205308293005103</v>
      </c>
      <c r="AU1311">
        <v>5214243</v>
      </c>
      <c r="AV1311">
        <v>326.63197097436</v>
      </c>
    </row>
    <row r="1312" spans="1:48" x14ac:dyDescent="0.2">
      <c r="A1312" t="s">
        <v>720</v>
      </c>
      <c r="B1312" t="s">
        <v>76</v>
      </c>
      <c r="C1312">
        <v>66244476</v>
      </c>
      <c r="H1312">
        <v>71528853</v>
      </c>
      <c r="I1312">
        <v>2.75217026705318</v>
      </c>
      <c r="N1312">
        <v>92544660</v>
      </c>
      <c r="O1312">
        <v>84577725</v>
      </c>
      <c r="P1312">
        <v>44.260868922638899</v>
      </c>
      <c r="S1312" t="s">
        <v>85</v>
      </c>
      <c r="T1312" t="s">
        <v>369</v>
      </c>
      <c r="U1312" t="s">
        <v>721</v>
      </c>
      <c r="V1312" t="s">
        <v>722</v>
      </c>
      <c r="W1312" t="s">
        <v>659</v>
      </c>
      <c r="X1312" t="s">
        <v>531</v>
      </c>
      <c r="Y1312" t="s">
        <v>723</v>
      </c>
      <c r="Z1312" t="s">
        <v>661</v>
      </c>
      <c r="AA1312" t="s">
        <v>534</v>
      </c>
      <c r="AB1312" t="s">
        <v>58</v>
      </c>
      <c r="AC1312" t="s">
        <v>724</v>
      </c>
      <c r="AD1312">
        <v>3.51383713866195</v>
      </c>
      <c r="AE1312">
        <v>2327723</v>
      </c>
      <c r="AF1312">
        <v>82250002</v>
      </c>
      <c r="AH1312">
        <v>71.131098643289306</v>
      </c>
      <c r="AI1312">
        <v>97.247829732946798</v>
      </c>
      <c r="AK1312">
        <v>405.05868437547298</v>
      </c>
      <c r="AM1312">
        <v>37434836</v>
      </c>
      <c r="AN1312">
        <v>37434836</v>
      </c>
      <c r="AO1312">
        <v>-2403936</v>
      </c>
      <c r="AP1312">
        <v>-2403936</v>
      </c>
      <c r="AT1312">
        <v>69.664354152160499</v>
      </c>
      <c r="AU1312">
        <v>21015807</v>
      </c>
      <c r="AV1312">
        <v>91.984077033821805</v>
      </c>
    </row>
    <row r="1313" spans="1:48" x14ac:dyDescent="0.2">
      <c r="A1313" t="s">
        <v>720</v>
      </c>
      <c r="B1313" t="s">
        <v>86</v>
      </c>
      <c r="C1313">
        <v>5597100</v>
      </c>
      <c r="H1313">
        <v>30244286</v>
      </c>
      <c r="I1313">
        <v>5.0533959657739098</v>
      </c>
      <c r="N1313">
        <v>127307971</v>
      </c>
      <c r="O1313">
        <v>88388700</v>
      </c>
      <c r="P1313">
        <v>42.754691493369599</v>
      </c>
      <c r="S1313" t="s">
        <v>85</v>
      </c>
      <c r="T1313" t="s">
        <v>369</v>
      </c>
      <c r="U1313" t="s">
        <v>721</v>
      </c>
      <c r="V1313" t="s">
        <v>722</v>
      </c>
      <c r="W1313" t="s">
        <v>659</v>
      </c>
      <c r="X1313" t="s">
        <v>531</v>
      </c>
      <c r="Y1313" t="s">
        <v>723</v>
      </c>
      <c r="Z1313" t="s">
        <v>661</v>
      </c>
      <c r="AA1313" t="s">
        <v>534</v>
      </c>
      <c r="AB1313" t="s">
        <v>58</v>
      </c>
      <c r="AC1313" t="s">
        <v>724</v>
      </c>
      <c r="AD1313">
        <v>79.802594200568194</v>
      </c>
      <c r="AE1313">
        <v>4466631</v>
      </c>
      <c r="AF1313">
        <v>83571305</v>
      </c>
      <c r="AH1313">
        <v>66.970635386650102</v>
      </c>
      <c r="AI1313">
        <v>94.549761451407306</v>
      </c>
      <c r="AK1313">
        <v>548.40437827000005</v>
      </c>
      <c r="AM1313">
        <v>37790316</v>
      </c>
      <c r="AN1313">
        <v>37790316</v>
      </c>
      <c r="AO1313">
        <v>-1625290</v>
      </c>
      <c r="AP1313">
        <v>-1625290</v>
      </c>
      <c r="AQ1313">
        <v>28767334</v>
      </c>
      <c r="AT1313">
        <v>72.019991548898403</v>
      </c>
      <c r="AU1313">
        <v>97063685</v>
      </c>
      <c r="AV1313">
        <v>418.12110747999998</v>
      </c>
    </row>
    <row r="1314" spans="1:48" x14ac:dyDescent="0.2">
      <c r="A1314" t="s">
        <v>720</v>
      </c>
      <c r="B1314" t="s">
        <v>87</v>
      </c>
      <c r="C1314">
        <v>9309561</v>
      </c>
      <c r="D1314">
        <v>2619845</v>
      </c>
      <c r="E1314">
        <v>1352464</v>
      </c>
      <c r="F1314">
        <v>9216607</v>
      </c>
      <c r="G1314">
        <v>11687472</v>
      </c>
      <c r="H1314">
        <v>-8718224</v>
      </c>
      <c r="I1314">
        <v>11.4861025486658</v>
      </c>
      <c r="L1314">
        <v>5963321</v>
      </c>
      <c r="M1314">
        <v>8220858</v>
      </c>
      <c r="N1314">
        <v>65643448</v>
      </c>
      <c r="O1314">
        <v>104831164</v>
      </c>
      <c r="P1314">
        <v>51.0938493442656</v>
      </c>
      <c r="Q1314">
        <v>3146477</v>
      </c>
      <c r="R1314">
        <v>2154852</v>
      </c>
      <c r="S1314" t="s">
        <v>85</v>
      </c>
      <c r="T1314" t="s">
        <v>369</v>
      </c>
      <c r="U1314" t="s">
        <v>721</v>
      </c>
      <c r="V1314" t="s">
        <v>722</v>
      </c>
      <c r="W1314" t="s">
        <v>659</v>
      </c>
      <c r="X1314" t="s">
        <v>531</v>
      </c>
      <c r="Y1314" t="s">
        <v>723</v>
      </c>
      <c r="Z1314" t="s">
        <v>661</v>
      </c>
      <c r="AA1314" t="s">
        <v>534</v>
      </c>
      <c r="AB1314" t="s">
        <v>58</v>
      </c>
      <c r="AC1314" t="s">
        <v>724</v>
      </c>
      <c r="AD1314">
        <v>129.34030938730601</v>
      </c>
      <c r="AE1314">
        <v>12041015</v>
      </c>
      <c r="AF1314">
        <v>92790149</v>
      </c>
      <c r="AG1314">
        <v>64605149</v>
      </c>
      <c r="AH1314">
        <v>61.627808501677997</v>
      </c>
      <c r="AI1314">
        <v>88.513897451334202</v>
      </c>
      <c r="AK1314">
        <v>254.67834177095699</v>
      </c>
      <c r="AL1314">
        <v>7153859</v>
      </c>
      <c r="AM1314">
        <v>55130442</v>
      </c>
      <c r="AN1314">
        <v>53562277</v>
      </c>
      <c r="AO1314">
        <v>6869754</v>
      </c>
      <c r="AP1314">
        <v>6869754</v>
      </c>
      <c r="AQ1314">
        <v>11138731</v>
      </c>
      <c r="AR1314">
        <v>2221521</v>
      </c>
      <c r="AS1314">
        <v>1393166</v>
      </c>
      <c r="AT1314">
        <v>72.754492017576993</v>
      </c>
      <c r="AU1314">
        <v>74361672</v>
      </c>
      <c r="AV1314">
        <v>288.50262887281298</v>
      </c>
    </row>
    <row r="1315" spans="1:48" x14ac:dyDescent="0.2">
      <c r="A1315" t="s">
        <v>720</v>
      </c>
      <c r="B1315" t="s">
        <v>50</v>
      </c>
      <c r="C1315">
        <v>13016339</v>
      </c>
      <c r="D1315">
        <v>3445796</v>
      </c>
      <c r="E1315">
        <v>10639953</v>
      </c>
      <c r="F1315">
        <v>14668642</v>
      </c>
      <c r="G1315">
        <v>6168206</v>
      </c>
      <c r="H1315">
        <v>-7759916</v>
      </c>
      <c r="I1315">
        <v>3.9379867210470332</v>
      </c>
      <c r="L1315">
        <v>2756725</v>
      </c>
      <c r="M1315">
        <v>14846227</v>
      </c>
      <c r="N1315">
        <v>62088201</v>
      </c>
      <c r="O1315">
        <v>116286578</v>
      </c>
      <c r="P1315">
        <v>53.506770145046318</v>
      </c>
      <c r="Q1315">
        <v>2840860</v>
      </c>
      <c r="R1315">
        <v>5597719</v>
      </c>
      <c r="S1315" t="s">
        <v>85</v>
      </c>
      <c r="T1315" t="s">
        <v>369</v>
      </c>
      <c r="U1315" t="s">
        <v>721</v>
      </c>
      <c r="V1315" t="s">
        <v>722</v>
      </c>
      <c r="W1315" t="s">
        <v>659</v>
      </c>
      <c r="X1315" t="s">
        <v>531</v>
      </c>
      <c r="Y1315" t="s">
        <v>723</v>
      </c>
      <c r="Z1315" t="s">
        <v>661</v>
      </c>
      <c r="AA1315" t="s">
        <v>534</v>
      </c>
      <c r="AB1315" t="s">
        <v>58</v>
      </c>
      <c r="AC1315" t="s">
        <v>724</v>
      </c>
      <c r="AD1315">
        <v>35.181551433164117</v>
      </c>
      <c r="AE1315">
        <v>4579350</v>
      </c>
      <c r="AF1315">
        <v>111638226</v>
      </c>
      <c r="AG1315">
        <v>69773623</v>
      </c>
      <c r="AH1315">
        <v>60.001441438925141</v>
      </c>
      <c r="AI1315">
        <v>96.002675390447905</v>
      </c>
      <c r="AK1315">
        <v>200.21594001323501</v>
      </c>
      <c r="AL1315">
        <v>6635411</v>
      </c>
      <c r="AM1315">
        <v>68990160</v>
      </c>
      <c r="AN1315">
        <v>62221192</v>
      </c>
      <c r="AO1315">
        <v>-963329</v>
      </c>
      <c r="AP1315">
        <v>-963329</v>
      </c>
      <c r="AQ1315">
        <v>3670450</v>
      </c>
      <c r="AR1315">
        <v>1002038</v>
      </c>
      <c r="AS1315">
        <v>388583</v>
      </c>
      <c r="AT1315">
        <v>72.737457350998696</v>
      </c>
      <c r="AU1315">
        <v>69848117</v>
      </c>
      <c r="AV1315">
        <v>225.23935591738999</v>
      </c>
    </row>
    <row r="1316" spans="1:48" x14ac:dyDescent="0.2">
      <c r="A1316" t="s">
        <v>725</v>
      </c>
      <c r="B1316" t="s">
        <v>127</v>
      </c>
      <c r="C1316">
        <v>932270725</v>
      </c>
      <c r="D1316">
        <v>9077079</v>
      </c>
      <c r="E1316">
        <v>92525355</v>
      </c>
      <c r="F1316">
        <v>11234109</v>
      </c>
      <c r="G1316">
        <v>24259825</v>
      </c>
      <c r="H1316">
        <v>-94977052</v>
      </c>
      <c r="I1316">
        <v>5.9071917164487404</v>
      </c>
      <c r="L1316">
        <v>2235525</v>
      </c>
      <c r="M1316">
        <v>5468812</v>
      </c>
      <c r="N1316">
        <v>64561755</v>
      </c>
      <c r="O1316">
        <v>402181902</v>
      </c>
      <c r="P1316">
        <v>25.7107262872311</v>
      </c>
      <c r="Q1316">
        <v>2363792</v>
      </c>
      <c r="R1316">
        <v>26354</v>
      </c>
      <c r="S1316" t="s">
        <v>60</v>
      </c>
      <c r="T1316" t="s">
        <v>369</v>
      </c>
      <c r="U1316" t="s">
        <v>726</v>
      </c>
      <c r="V1316" t="s">
        <v>722</v>
      </c>
      <c r="W1316" t="s">
        <v>659</v>
      </c>
      <c r="X1316" t="s">
        <v>531</v>
      </c>
      <c r="Y1316" t="s">
        <v>723</v>
      </c>
      <c r="Z1316" t="s">
        <v>661</v>
      </c>
      <c r="AA1316" t="s">
        <v>534</v>
      </c>
      <c r="AB1316" t="s">
        <v>58</v>
      </c>
      <c r="AC1316" t="s">
        <v>727</v>
      </c>
      <c r="AD1316">
        <v>2.5483644785692499</v>
      </c>
      <c r="AE1316">
        <v>23757656</v>
      </c>
      <c r="AF1316">
        <v>378424247</v>
      </c>
      <c r="AG1316">
        <v>291996142</v>
      </c>
      <c r="AH1316">
        <v>72.603003901453505</v>
      </c>
      <c r="AI1316">
        <v>94.092808532194994</v>
      </c>
      <c r="AK1316">
        <v>61.418452924873002</v>
      </c>
      <c r="AL1316">
        <v>11665117</v>
      </c>
      <c r="AM1316">
        <v>172187421</v>
      </c>
      <c r="AN1316">
        <v>103403888</v>
      </c>
      <c r="AO1316">
        <v>15313527</v>
      </c>
      <c r="AP1316">
        <v>15313527</v>
      </c>
      <c r="AQ1316">
        <v>-8720554</v>
      </c>
      <c r="AR1316">
        <v>6847532</v>
      </c>
      <c r="AS1316">
        <v>6483921</v>
      </c>
      <c r="AT1316">
        <v>79.092028767012806</v>
      </c>
      <c r="AU1316">
        <v>159538807</v>
      </c>
      <c r="AV1316">
        <v>151.771380865032</v>
      </c>
    </row>
    <row r="1317" spans="1:48" x14ac:dyDescent="0.2">
      <c r="A1317" t="s">
        <v>725</v>
      </c>
      <c r="B1317" t="s">
        <v>50</v>
      </c>
      <c r="C1317">
        <v>73890648</v>
      </c>
      <c r="D1317">
        <v>12016664</v>
      </c>
      <c r="E1317">
        <v>96629925</v>
      </c>
      <c r="F1317">
        <v>16897604</v>
      </c>
      <c r="G1317">
        <v>37359851</v>
      </c>
      <c r="H1317">
        <v>-131340992</v>
      </c>
      <c r="I1317">
        <v>4.9191875334618197E-2</v>
      </c>
      <c r="L1317">
        <v>2959542</v>
      </c>
      <c r="M1317">
        <v>7060223</v>
      </c>
      <c r="N1317">
        <v>60641527</v>
      </c>
      <c r="O1317">
        <v>481591723</v>
      </c>
      <c r="P1317">
        <v>30.312469053792281</v>
      </c>
      <c r="Q1317">
        <v>1708964</v>
      </c>
      <c r="R1317">
        <v>347256</v>
      </c>
      <c r="S1317" t="s">
        <v>60</v>
      </c>
      <c r="T1317" t="s">
        <v>369</v>
      </c>
      <c r="U1317" t="s">
        <v>726</v>
      </c>
      <c r="V1317" t="s">
        <v>722</v>
      </c>
      <c r="W1317" t="s">
        <v>659</v>
      </c>
      <c r="X1317" t="s">
        <v>531</v>
      </c>
      <c r="Y1317" t="s">
        <v>723</v>
      </c>
      <c r="Z1317" t="s">
        <v>661</v>
      </c>
      <c r="AA1317" t="s">
        <v>534</v>
      </c>
      <c r="AB1317" t="s">
        <v>58</v>
      </c>
      <c r="AC1317" t="s">
        <v>727</v>
      </c>
      <c r="AD1317">
        <v>0.32061432185572392</v>
      </c>
      <c r="AE1317">
        <v>236904</v>
      </c>
      <c r="AF1317">
        <v>481354819</v>
      </c>
      <c r="AG1317">
        <v>330372170</v>
      </c>
      <c r="AH1317">
        <v>68.600051500469831</v>
      </c>
      <c r="AI1317">
        <v>99.9508081246654</v>
      </c>
      <c r="AK1317">
        <v>45.353134233398002</v>
      </c>
      <c r="AL1317">
        <v>16317945</v>
      </c>
      <c r="AM1317">
        <v>194364272</v>
      </c>
      <c r="AN1317">
        <v>145982342</v>
      </c>
      <c r="AO1317">
        <v>-12131890</v>
      </c>
      <c r="AP1317">
        <v>-12131890</v>
      </c>
      <c r="AQ1317">
        <v>13947820</v>
      </c>
      <c r="AR1317">
        <v>2378976</v>
      </c>
      <c r="AS1317">
        <v>687322</v>
      </c>
      <c r="AT1317">
        <v>77.15860983018969</v>
      </c>
      <c r="AU1317">
        <v>191982519</v>
      </c>
      <c r="AV1317">
        <v>143.58162443160299</v>
      </c>
    </row>
    <row r="1318" spans="1:48" x14ac:dyDescent="0.2">
      <c r="A1318" t="s">
        <v>913</v>
      </c>
      <c r="B1318" t="s">
        <v>63</v>
      </c>
      <c r="C1318">
        <v>8113404.2999999998</v>
      </c>
      <c r="D1318">
        <v>0</v>
      </c>
      <c r="E1318">
        <v>0</v>
      </c>
      <c r="F1318">
        <v>2115448.4900000002</v>
      </c>
      <c r="G1318">
        <v>715944.08</v>
      </c>
      <c r="I1318">
        <v>11.232286098268901</v>
      </c>
      <c r="J1318">
        <v>22282680.77</v>
      </c>
      <c r="K1318">
        <v>44.240061992898902</v>
      </c>
      <c r="L1318">
        <v>1278742.6399999999</v>
      </c>
      <c r="M1318">
        <v>5800271.3399999999</v>
      </c>
      <c r="N1318">
        <v>22571993.6599999</v>
      </c>
      <c r="O1318">
        <v>50367652.68</v>
      </c>
      <c r="P1318">
        <v>39.215967608200998</v>
      </c>
      <c r="Q1318">
        <v>865653.51</v>
      </c>
      <c r="R1318">
        <v>60874.92</v>
      </c>
      <c r="S1318" t="s">
        <v>84</v>
      </c>
      <c r="T1318" t="s">
        <v>369</v>
      </c>
      <c r="U1318" t="s">
        <v>914</v>
      </c>
      <c r="V1318" t="s">
        <v>915</v>
      </c>
      <c r="W1318" t="s">
        <v>659</v>
      </c>
      <c r="X1318" t="s">
        <v>531</v>
      </c>
      <c r="Y1318" t="s">
        <v>916</v>
      </c>
      <c r="Z1318" t="s">
        <v>661</v>
      </c>
      <c r="AA1318" t="s">
        <v>534</v>
      </c>
      <c r="AB1318" t="s">
        <v>58</v>
      </c>
      <c r="AC1318" t="s">
        <v>917</v>
      </c>
      <c r="AD1318">
        <v>69.729532028867396</v>
      </c>
      <c r="AE1318">
        <v>5657438.8500000099</v>
      </c>
      <c r="AF1318">
        <v>44513494.090000004</v>
      </c>
      <c r="AH1318">
        <v>42.1064603799202</v>
      </c>
      <c r="AI1318">
        <v>88.3771462863415</v>
      </c>
      <c r="AJ1318">
        <v>7657336.75</v>
      </c>
      <c r="AK1318">
        <v>182.54953657806601</v>
      </c>
      <c r="AL1318">
        <v>3797653.12</v>
      </c>
      <c r="AM1318">
        <v>19752162.359999999</v>
      </c>
      <c r="AN1318">
        <v>19752162.359999999</v>
      </c>
      <c r="AO1318">
        <v>3918977.48</v>
      </c>
      <c r="AR1318">
        <v>437169.47</v>
      </c>
      <c r="AS1318">
        <v>791573.61</v>
      </c>
      <c r="AU1318">
        <v>22660928.079999998</v>
      </c>
      <c r="AV1318">
        <v>183.268787938907</v>
      </c>
    </row>
    <row r="1319" spans="1:48" x14ac:dyDescent="0.2">
      <c r="A1319" t="s">
        <v>913</v>
      </c>
      <c r="B1319" t="s">
        <v>76</v>
      </c>
      <c r="C1319">
        <v>10781707</v>
      </c>
      <c r="H1319">
        <v>-5532822</v>
      </c>
      <c r="I1319">
        <v>1.9303487472102101</v>
      </c>
      <c r="N1319">
        <v>33017378</v>
      </c>
      <c r="O1319">
        <v>183563877</v>
      </c>
      <c r="P1319">
        <v>11.580552964677199</v>
      </c>
      <c r="S1319" t="s">
        <v>84</v>
      </c>
      <c r="T1319" t="s">
        <v>369</v>
      </c>
      <c r="U1319" t="s">
        <v>914</v>
      </c>
      <c r="V1319" t="s">
        <v>915</v>
      </c>
      <c r="W1319" t="s">
        <v>659</v>
      </c>
      <c r="X1319" t="s">
        <v>531</v>
      </c>
      <c r="Y1319" t="s">
        <v>916</v>
      </c>
      <c r="Z1319" t="s">
        <v>661</v>
      </c>
      <c r="AA1319" t="s">
        <v>534</v>
      </c>
      <c r="AB1319" t="s">
        <v>58</v>
      </c>
      <c r="AC1319" t="s">
        <v>917</v>
      </c>
      <c r="AD1319">
        <v>32.8651390730614</v>
      </c>
      <c r="AE1319">
        <v>3543423</v>
      </c>
      <c r="AF1319">
        <v>180020454</v>
      </c>
      <c r="AH1319">
        <v>83.408044383372896</v>
      </c>
      <c r="AI1319">
        <v>98.069651252789797</v>
      </c>
      <c r="AK1319">
        <v>66.027253103139003</v>
      </c>
      <c r="AM1319">
        <v>21257712</v>
      </c>
      <c r="AN1319">
        <v>21257712</v>
      </c>
      <c r="AT1319">
        <v>80.214695349161005</v>
      </c>
      <c r="AU1319">
        <v>38550200</v>
      </c>
      <c r="AV1319">
        <v>77.091639819995095</v>
      </c>
    </row>
    <row r="1320" spans="1:48" x14ac:dyDescent="0.2">
      <c r="A1320" t="s">
        <v>913</v>
      </c>
      <c r="B1320" t="s">
        <v>60</v>
      </c>
      <c r="C1320">
        <v>12407023</v>
      </c>
      <c r="D1320">
        <v>263239</v>
      </c>
      <c r="E1320">
        <v>122381</v>
      </c>
      <c r="F1320">
        <v>7906874</v>
      </c>
      <c r="G1320">
        <v>8420522</v>
      </c>
      <c r="H1320">
        <v>-7715396</v>
      </c>
      <c r="I1320">
        <v>4.05774287196797</v>
      </c>
      <c r="L1320">
        <v>1433790</v>
      </c>
      <c r="M1320">
        <v>5443374</v>
      </c>
      <c r="N1320">
        <v>37761532</v>
      </c>
      <c r="O1320">
        <v>192403246</v>
      </c>
      <c r="P1320">
        <v>11.964863108390601</v>
      </c>
      <c r="Q1320">
        <v>533684</v>
      </c>
      <c r="R1320">
        <v>68447</v>
      </c>
      <c r="S1320" t="s">
        <v>84</v>
      </c>
      <c r="T1320" t="s">
        <v>369</v>
      </c>
      <c r="U1320" t="s">
        <v>914</v>
      </c>
      <c r="V1320" t="s">
        <v>915</v>
      </c>
      <c r="W1320" t="s">
        <v>659</v>
      </c>
      <c r="X1320" t="s">
        <v>531</v>
      </c>
      <c r="Y1320" t="s">
        <v>916</v>
      </c>
      <c r="Z1320" t="s">
        <v>661</v>
      </c>
      <c r="AA1320" t="s">
        <v>534</v>
      </c>
      <c r="AB1320" t="s">
        <v>58</v>
      </c>
      <c r="AC1320" t="s">
        <v>917</v>
      </c>
      <c r="AD1320">
        <v>62.925884799278599</v>
      </c>
      <c r="AE1320">
        <v>7807229</v>
      </c>
      <c r="AF1320">
        <v>184135826</v>
      </c>
      <c r="AG1320">
        <v>155885728</v>
      </c>
      <c r="AH1320">
        <v>81.020321247594794</v>
      </c>
      <c r="AI1320">
        <v>95.703076651835701</v>
      </c>
      <c r="AK1320">
        <v>73.826760469741501</v>
      </c>
      <c r="AL1320">
        <v>4112863</v>
      </c>
      <c r="AM1320">
        <v>28305174</v>
      </c>
      <c r="AN1320">
        <v>23020785</v>
      </c>
      <c r="AO1320">
        <v>3685416</v>
      </c>
      <c r="AP1320">
        <v>3525928</v>
      </c>
      <c r="AQ1320">
        <v>2711329</v>
      </c>
      <c r="AT1320">
        <v>82.183981741236394</v>
      </c>
      <c r="AU1320">
        <v>45476928</v>
      </c>
      <c r="AV1320">
        <v>88.910965539101596</v>
      </c>
    </row>
    <row r="1321" spans="1:48" x14ac:dyDescent="0.2">
      <c r="A1321" t="s">
        <v>913</v>
      </c>
      <c r="B1321" t="s">
        <v>127</v>
      </c>
      <c r="C1321">
        <v>8034111</v>
      </c>
      <c r="D1321">
        <v>485783</v>
      </c>
      <c r="E1321">
        <v>1016968</v>
      </c>
      <c r="F1321">
        <v>5891793</v>
      </c>
      <c r="G1321">
        <v>3975060</v>
      </c>
      <c r="H1321">
        <v>-15883333</v>
      </c>
      <c r="I1321">
        <v>2.9989703375061798</v>
      </c>
      <c r="L1321">
        <v>2015676</v>
      </c>
      <c r="M1321">
        <v>5729822</v>
      </c>
      <c r="N1321">
        <v>33685396</v>
      </c>
      <c r="O1321">
        <v>197735667</v>
      </c>
      <c r="P1321">
        <v>9.6565138144753604</v>
      </c>
      <c r="Q1321">
        <v>439984</v>
      </c>
      <c r="R1321">
        <v>76617</v>
      </c>
      <c r="S1321" t="s">
        <v>84</v>
      </c>
      <c r="T1321" t="s">
        <v>369</v>
      </c>
      <c r="U1321" t="s">
        <v>914</v>
      </c>
      <c r="V1321" t="s">
        <v>915</v>
      </c>
      <c r="W1321" t="s">
        <v>659</v>
      </c>
      <c r="X1321" t="s">
        <v>531</v>
      </c>
      <c r="Y1321" t="s">
        <v>916</v>
      </c>
      <c r="Z1321" t="s">
        <v>661</v>
      </c>
      <c r="AA1321" t="s">
        <v>534</v>
      </c>
      <c r="AB1321" t="s">
        <v>58</v>
      </c>
      <c r="AC1321" t="s">
        <v>917</v>
      </c>
      <c r="AD1321">
        <v>73.810705378603799</v>
      </c>
      <c r="AE1321">
        <v>5930034</v>
      </c>
      <c r="AF1321">
        <v>191804833</v>
      </c>
      <c r="AG1321">
        <v>163681640</v>
      </c>
      <c r="AH1321">
        <v>82.778004840168805</v>
      </c>
      <c r="AI1321">
        <v>97.000625081968593</v>
      </c>
      <c r="AK1321">
        <v>63.224384757812601</v>
      </c>
      <c r="AL1321">
        <v>2464101</v>
      </c>
      <c r="AM1321">
        <v>22095804</v>
      </c>
      <c r="AN1321">
        <v>19094372</v>
      </c>
      <c r="AO1321">
        <v>1945698</v>
      </c>
      <c r="AP1321">
        <v>1945698</v>
      </c>
      <c r="AQ1321">
        <v>1701179</v>
      </c>
      <c r="AR1321">
        <v>0</v>
      </c>
      <c r="AS1321">
        <v>0</v>
      </c>
      <c r="AT1321">
        <v>81.804306502553601</v>
      </c>
      <c r="AU1321">
        <v>49568729</v>
      </c>
      <c r="AV1321">
        <v>93.035937420826102</v>
      </c>
    </row>
    <row r="1322" spans="1:48" x14ac:dyDescent="0.2">
      <c r="A1322" t="s">
        <v>731</v>
      </c>
      <c r="B1322" t="s">
        <v>84</v>
      </c>
      <c r="C1322">
        <v>161281.71</v>
      </c>
      <c r="D1322">
        <v>0</v>
      </c>
      <c r="E1322">
        <v>0</v>
      </c>
      <c r="F1322">
        <v>235379.57</v>
      </c>
      <c r="I1322">
        <v>22.584646211447499</v>
      </c>
      <c r="J1322">
        <v>1462831.82</v>
      </c>
      <c r="K1322">
        <v>69.784409934246298</v>
      </c>
      <c r="L1322">
        <v>137386.18</v>
      </c>
      <c r="N1322">
        <v>798140.42</v>
      </c>
      <c r="O1322">
        <v>2096215.79</v>
      </c>
      <c r="P1322">
        <v>66.456793076632593</v>
      </c>
      <c r="R1322">
        <v>29683</v>
      </c>
      <c r="U1322" t="s">
        <v>732</v>
      </c>
      <c r="V1322" t="s">
        <v>733</v>
      </c>
      <c r="W1322" t="s">
        <v>659</v>
      </c>
      <c r="X1322" t="s">
        <v>531</v>
      </c>
      <c r="Y1322" t="s">
        <v>734</v>
      </c>
      <c r="Z1322" t="s">
        <v>661</v>
      </c>
      <c r="AA1322" t="s">
        <v>534</v>
      </c>
      <c r="AB1322" t="s">
        <v>58</v>
      </c>
      <c r="AC1322" t="s">
        <v>735</v>
      </c>
      <c r="AD1322">
        <v>293.53788473596899</v>
      </c>
      <c r="AE1322">
        <v>473422.92</v>
      </c>
      <c r="AF1322">
        <v>1635574.87</v>
      </c>
      <c r="AH1322">
        <v>3.40410898250127</v>
      </c>
      <c r="AI1322">
        <v>78.025119255494204</v>
      </c>
      <c r="AJ1322">
        <v>441677.93</v>
      </c>
      <c r="AK1322">
        <v>175.675572222505</v>
      </c>
      <c r="AL1322">
        <v>80567.17</v>
      </c>
      <c r="AM1322">
        <v>1393077.79</v>
      </c>
      <c r="AN1322">
        <v>1393077.79</v>
      </c>
      <c r="AO1322">
        <v>382263.78</v>
      </c>
      <c r="AU1322">
        <v>1555596.92</v>
      </c>
      <c r="AV1322">
        <v>342.39636562770102</v>
      </c>
    </row>
    <row r="1323" spans="1:48" x14ac:dyDescent="0.2">
      <c r="A1323" t="s">
        <v>731</v>
      </c>
      <c r="B1323" t="s">
        <v>49</v>
      </c>
      <c r="C1323">
        <v>151661.69</v>
      </c>
      <c r="D1323">
        <v>0</v>
      </c>
      <c r="E1323">
        <v>0</v>
      </c>
      <c r="F1323">
        <v>214457.3</v>
      </c>
      <c r="H1323">
        <v>-494780.34</v>
      </c>
      <c r="I1323">
        <v>1.320426477</v>
      </c>
      <c r="J1323">
        <v>1549070.34</v>
      </c>
      <c r="K1323">
        <v>82.92202691</v>
      </c>
      <c r="L1323">
        <v>116994.11</v>
      </c>
      <c r="N1323">
        <v>496875.7</v>
      </c>
      <c r="O1323">
        <v>1868104.77</v>
      </c>
      <c r="P1323">
        <v>78.040417939999998</v>
      </c>
      <c r="Q1323">
        <v>17337.240000000002</v>
      </c>
      <c r="R1323">
        <v>61575</v>
      </c>
      <c r="U1323" t="s">
        <v>732</v>
      </c>
      <c r="V1323" t="s">
        <v>733</v>
      </c>
      <c r="W1323" t="s">
        <v>659</v>
      </c>
      <c r="X1323" t="s">
        <v>531</v>
      </c>
      <c r="Y1323" t="s">
        <v>734</v>
      </c>
      <c r="Z1323" t="s">
        <v>661</v>
      </c>
      <c r="AA1323" t="s">
        <v>534</v>
      </c>
      <c r="AB1323" t="s">
        <v>58</v>
      </c>
      <c r="AC1323" t="s">
        <v>735</v>
      </c>
      <c r="AD1323">
        <v>16.264456769999999</v>
      </c>
      <c r="AE1323">
        <v>24666.95</v>
      </c>
      <c r="AF1323">
        <v>1824236.82</v>
      </c>
      <c r="AH1323">
        <v>11.31073821</v>
      </c>
      <c r="AI1323">
        <v>97.651740380000007</v>
      </c>
      <c r="AJ1323">
        <v>22080.76</v>
      </c>
      <c r="AK1323">
        <v>98.054841370000005</v>
      </c>
      <c r="AL1323">
        <v>73545.05</v>
      </c>
      <c r="AM1323">
        <v>1457876.77</v>
      </c>
      <c r="AN1323">
        <v>1457876.77</v>
      </c>
      <c r="AU1323">
        <v>993241.69</v>
      </c>
      <c r="AV1323">
        <v>196.0090951</v>
      </c>
    </row>
    <row r="1324" spans="1:48" x14ac:dyDescent="0.2">
      <c r="A1324" t="s">
        <v>736</v>
      </c>
      <c r="B1324" t="s">
        <v>85</v>
      </c>
      <c r="C1324">
        <v>9521864</v>
      </c>
      <c r="H1324">
        <v>-2346621.1800000002</v>
      </c>
      <c r="I1324">
        <v>16.346278488153501</v>
      </c>
      <c r="N1324">
        <v>1113283</v>
      </c>
      <c r="O1324">
        <v>5261222</v>
      </c>
      <c r="P1324">
        <v>58.7728858428707</v>
      </c>
      <c r="T1324" t="s">
        <v>369</v>
      </c>
      <c r="U1324" t="s">
        <v>737</v>
      </c>
      <c r="V1324" t="s">
        <v>738</v>
      </c>
      <c r="W1324" t="s">
        <v>650</v>
      </c>
      <c r="X1324" t="s">
        <v>531</v>
      </c>
      <c r="Y1324" t="s">
        <v>739</v>
      </c>
      <c r="Z1324" t="s">
        <v>652</v>
      </c>
      <c r="AA1324" t="s">
        <v>534</v>
      </c>
      <c r="AB1324" t="s">
        <v>58</v>
      </c>
      <c r="AC1324" t="s">
        <v>740</v>
      </c>
      <c r="AD1324">
        <v>9.0319920553370601</v>
      </c>
      <c r="AE1324">
        <v>860014</v>
      </c>
      <c r="AF1324">
        <v>4689939</v>
      </c>
      <c r="AH1324">
        <v>31.205259918703302</v>
      </c>
      <c r="AI1324">
        <v>89.141629074006005</v>
      </c>
      <c r="AK1324">
        <v>85</v>
      </c>
      <c r="AN1324">
        <v>3092172</v>
      </c>
      <c r="AO1324">
        <v>420236</v>
      </c>
      <c r="AU1324">
        <v>3459904.18</v>
      </c>
      <c r="AV1324">
        <v>266</v>
      </c>
    </row>
    <row r="1325" spans="1:48" x14ac:dyDescent="0.2">
      <c r="A1325" t="s">
        <v>736</v>
      </c>
      <c r="B1325" t="s">
        <v>76</v>
      </c>
      <c r="C1325">
        <v>1031168</v>
      </c>
      <c r="H1325">
        <v>-1319412</v>
      </c>
      <c r="I1325">
        <v>15.9329192324634</v>
      </c>
      <c r="N1325">
        <v>1244567</v>
      </c>
      <c r="O1325">
        <v>4365603</v>
      </c>
      <c r="P1325">
        <v>54.209464305389197</v>
      </c>
      <c r="T1325" t="s">
        <v>369</v>
      </c>
      <c r="U1325" t="s">
        <v>737</v>
      </c>
      <c r="V1325" t="s">
        <v>738</v>
      </c>
      <c r="W1325" t="s">
        <v>650</v>
      </c>
      <c r="X1325" t="s">
        <v>531</v>
      </c>
      <c r="Y1325" t="s">
        <v>739</v>
      </c>
      <c r="Z1325" t="s">
        <v>652</v>
      </c>
      <c r="AA1325" t="s">
        <v>534</v>
      </c>
      <c r="AB1325" t="s">
        <v>58</v>
      </c>
      <c r="AC1325" t="s">
        <v>740</v>
      </c>
      <c r="AD1325">
        <v>67.454381827209502</v>
      </c>
      <c r="AE1325">
        <v>695568</v>
      </c>
      <c r="AF1325">
        <v>3674870</v>
      </c>
      <c r="AH1325">
        <v>36.736941036553297</v>
      </c>
      <c r="AI1325">
        <v>84.177832936251903</v>
      </c>
      <c r="AK1325">
        <v>121.921080201477</v>
      </c>
      <c r="AM1325">
        <v>2366570</v>
      </c>
      <c r="AN1325">
        <v>2366570</v>
      </c>
      <c r="AO1325">
        <v>109669</v>
      </c>
      <c r="AP1325">
        <v>109669</v>
      </c>
      <c r="AU1325">
        <v>2563979</v>
      </c>
      <c r="AV1325">
        <v>251.17417486877099</v>
      </c>
    </row>
    <row r="1326" spans="1:48" x14ac:dyDescent="0.2">
      <c r="A1326" t="s">
        <v>736</v>
      </c>
      <c r="B1326" t="s">
        <v>114</v>
      </c>
      <c r="C1326">
        <v>446936</v>
      </c>
      <c r="D1326">
        <v>0</v>
      </c>
      <c r="E1326">
        <v>0</v>
      </c>
      <c r="F1326">
        <v>139269</v>
      </c>
      <c r="G1326">
        <v>4399</v>
      </c>
      <c r="H1326">
        <v>-153001</v>
      </c>
      <c r="I1326">
        <v>25.938915952655801</v>
      </c>
      <c r="L1326">
        <v>556951</v>
      </c>
      <c r="M1326">
        <v>169200</v>
      </c>
      <c r="N1326">
        <v>1385404</v>
      </c>
      <c r="O1326">
        <v>4077202</v>
      </c>
      <c r="P1326">
        <v>49.951093911952398</v>
      </c>
      <c r="Q1326">
        <v>186033</v>
      </c>
      <c r="R1326">
        <v>0</v>
      </c>
      <c r="T1326" t="s">
        <v>369</v>
      </c>
      <c r="U1326" t="s">
        <v>737</v>
      </c>
      <c r="V1326" t="s">
        <v>738</v>
      </c>
      <c r="W1326" t="s">
        <v>650</v>
      </c>
      <c r="X1326" t="s">
        <v>531</v>
      </c>
      <c r="Y1326" t="s">
        <v>739</v>
      </c>
      <c r="Z1326" t="s">
        <v>652</v>
      </c>
      <c r="AA1326" t="s">
        <v>534</v>
      </c>
      <c r="AB1326" t="s">
        <v>58</v>
      </c>
      <c r="AC1326" t="s">
        <v>740</v>
      </c>
      <c r="AD1326">
        <v>236.629405552473</v>
      </c>
      <c r="AE1326">
        <v>1057582</v>
      </c>
      <c r="AF1326">
        <v>3019701</v>
      </c>
      <c r="AG1326">
        <v>1521768</v>
      </c>
      <c r="AH1326">
        <v>37.323831392214601</v>
      </c>
      <c r="AI1326">
        <v>74.063070703879802</v>
      </c>
      <c r="AK1326">
        <v>165.16384900359299</v>
      </c>
      <c r="AL1326">
        <v>527050</v>
      </c>
      <c r="AM1326">
        <v>1805927</v>
      </c>
      <c r="AN1326">
        <v>2036607</v>
      </c>
      <c r="AO1326">
        <v>348867</v>
      </c>
      <c r="AP1326">
        <v>348867</v>
      </c>
      <c r="AQ1326">
        <v>380653</v>
      </c>
      <c r="AR1326">
        <v>119281</v>
      </c>
      <c r="AS1326">
        <v>103744</v>
      </c>
      <c r="AU1326">
        <v>1538405</v>
      </c>
      <c r="AV1326">
        <v>183.404184718951</v>
      </c>
    </row>
    <row r="1327" spans="1:48" x14ac:dyDescent="0.2">
      <c r="A1327" t="s">
        <v>736</v>
      </c>
      <c r="B1327" t="s">
        <v>87</v>
      </c>
      <c r="D1327">
        <v>818597</v>
      </c>
      <c r="E1327">
        <v>0</v>
      </c>
      <c r="F1327">
        <v>138598</v>
      </c>
      <c r="G1327">
        <v>1300500</v>
      </c>
      <c r="H1327">
        <v>-1542830</v>
      </c>
      <c r="I1327">
        <v>12.1867963105421</v>
      </c>
      <c r="L1327">
        <v>673211</v>
      </c>
      <c r="M1327">
        <v>136877</v>
      </c>
      <c r="N1327">
        <v>2047310</v>
      </c>
      <c r="O1327">
        <v>4999542</v>
      </c>
      <c r="P1327">
        <v>56.393385634124101</v>
      </c>
      <c r="Q1327">
        <v>195083</v>
      </c>
      <c r="R1327">
        <v>0</v>
      </c>
      <c r="T1327" t="s">
        <v>369</v>
      </c>
      <c r="U1327" t="s">
        <v>737</v>
      </c>
      <c r="V1327" t="s">
        <v>738</v>
      </c>
      <c r="W1327" t="s">
        <v>650</v>
      </c>
      <c r="X1327" t="s">
        <v>531</v>
      </c>
      <c r="Y1327" t="s">
        <v>739</v>
      </c>
      <c r="Z1327" t="s">
        <v>652</v>
      </c>
      <c r="AA1327" t="s">
        <v>534</v>
      </c>
      <c r="AB1327" t="s">
        <v>58</v>
      </c>
      <c r="AC1327" t="s">
        <v>740</v>
      </c>
      <c r="AD1327">
        <v>115.701920630158</v>
      </c>
      <c r="AE1327">
        <v>609284</v>
      </c>
      <c r="AF1327">
        <v>4390258</v>
      </c>
      <c r="AG1327">
        <v>2350388</v>
      </c>
      <c r="AH1327">
        <v>47.012066305273599</v>
      </c>
      <c r="AI1327">
        <v>87.813203689458007</v>
      </c>
      <c r="AK1327">
        <v>167.87888092226001</v>
      </c>
      <c r="AL1327">
        <v>532482</v>
      </c>
      <c r="AM1327">
        <v>3420055</v>
      </c>
      <c r="AN1327">
        <v>2819411</v>
      </c>
      <c r="AO1327">
        <v>54247</v>
      </c>
      <c r="AP1327">
        <v>54247</v>
      </c>
      <c r="AQ1327">
        <v>1325615</v>
      </c>
      <c r="AR1327">
        <v>86994</v>
      </c>
      <c r="AS1327">
        <v>138357</v>
      </c>
      <c r="AT1327">
        <v>0.56393385634124105</v>
      </c>
      <c r="AU1327">
        <v>3590140</v>
      </c>
      <c r="AV1327">
        <v>294.39053467928301</v>
      </c>
    </row>
    <row r="1328" spans="1:48" x14ac:dyDescent="0.2">
      <c r="A1328" t="s">
        <v>736</v>
      </c>
      <c r="B1328" t="s">
        <v>50</v>
      </c>
      <c r="C1328">
        <v>1194355</v>
      </c>
      <c r="D1328">
        <v>918971</v>
      </c>
      <c r="F1328">
        <v>164550</v>
      </c>
      <c r="G1328">
        <v>278719</v>
      </c>
      <c r="H1328">
        <v>-995219</v>
      </c>
      <c r="I1328">
        <v>8.9640572891836037</v>
      </c>
      <c r="L1328">
        <v>410431</v>
      </c>
      <c r="M1328">
        <v>144737</v>
      </c>
      <c r="N1328">
        <v>1600816</v>
      </c>
      <c r="O1328">
        <v>5187227</v>
      </c>
      <c r="P1328">
        <v>54.55666389768561</v>
      </c>
      <c r="Q1328">
        <v>150478</v>
      </c>
      <c r="T1328" t="s">
        <v>369</v>
      </c>
      <c r="U1328" t="s">
        <v>737</v>
      </c>
      <c r="V1328" t="s">
        <v>738</v>
      </c>
      <c r="W1328" t="s">
        <v>650</v>
      </c>
      <c r="X1328" t="s">
        <v>531</v>
      </c>
      <c r="Y1328" t="s">
        <v>739</v>
      </c>
      <c r="Z1328" t="s">
        <v>652</v>
      </c>
      <c r="AA1328" t="s">
        <v>534</v>
      </c>
      <c r="AB1328" t="s">
        <v>58</v>
      </c>
      <c r="AC1328" t="s">
        <v>740</v>
      </c>
      <c r="AD1328">
        <v>38.931975836330068</v>
      </c>
      <c r="AE1328">
        <v>464986</v>
      </c>
      <c r="AF1328">
        <v>3968780</v>
      </c>
      <c r="AG1328">
        <v>2628379</v>
      </c>
      <c r="AH1328">
        <v>50.670213584252252</v>
      </c>
      <c r="AI1328">
        <v>76.510628896711097</v>
      </c>
      <c r="AK1328">
        <v>145.20677890938799</v>
      </c>
      <c r="AL1328">
        <v>745026</v>
      </c>
      <c r="AM1328">
        <v>2902130</v>
      </c>
      <c r="AN1328">
        <v>2829978</v>
      </c>
      <c r="AO1328">
        <v>-354498</v>
      </c>
      <c r="AP1328">
        <v>-354498</v>
      </c>
      <c r="AQ1328">
        <v>-866337</v>
      </c>
      <c r="AR1328">
        <v>23409</v>
      </c>
      <c r="AS1328">
        <v>65809</v>
      </c>
      <c r="AU1328">
        <v>2596035</v>
      </c>
      <c r="AV1328">
        <v>235.481079828058</v>
      </c>
    </row>
    <row r="1329" spans="1:48" x14ac:dyDescent="0.2">
      <c r="A1329" t="s">
        <v>741</v>
      </c>
      <c r="B1329" t="s">
        <v>63</v>
      </c>
      <c r="C1329">
        <v>20935874.41</v>
      </c>
      <c r="D1329">
        <v>0</v>
      </c>
      <c r="E1329">
        <v>0</v>
      </c>
      <c r="F1329">
        <v>669354.47</v>
      </c>
      <c r="G1329">
        <v>4299193.03</v>
      </c>
      <c r="H1329">
        <v>15591520.48</v>
      </c>
      <c r="I1329">
        <v>-7.1472990357971306E-2</v>
      </c>
      <c r="J1329">
        <v>24631817.280000001</v>
      </c>
      <c r="K1329">
        <v>15.8084644093991</v>
      </c>
      <c r="L1329">
        <v>2574550.1800000002</v>
      </c>
      <c r="N1329">
        <v>40837093.709999897</v>
      </c>
      <c r="O1329">
        <v>155814104.66</v>
      </c>
      <c r="P1329">
        <v>14.5474016678151</v>
      </c>
      <c r="Q1329">
        <v>929163.64</v>
      </c>
      <c r="R1329">
        <v>4579.5</v>
      </c>
      <c r="S1329" t="s">
        <v>63</v>
      </c>
      <c r="T1329" t="s">
        <v>251</v>
      </c>
      <c r="U1329" t="s">
        <v>742</v>
      </c>
      <c r="V1329" t="s">
        <v>743</v>
      </c>
      <c r="W1329" t="s">
        <v>650</v>
      </c>
      <c r="X1329" t="s">
        <v>531</v>
      </c>
      <c r="Y1329" t="s">
        <v>744</v>
      </c>
      <c r="Z1329" t="s">
        <v>652</v>
      </c>
      <c r="AA1329" t="s">
        <v>534</v>
      </c>
      <c r="AB1329" t="s">
        <v>58</v>
      </c>
      <c r="AC1329" t="s">
        <v>745</v>
      </c>
      <c r="AD1329">
        <v>-0.53193383672003502</v>
      </c>
      <c r="AF1329">
        <v>155925469.66</v>
      </c>
      <c r="AH1329">
        <v>81.631369924787407</v>
      </c>
      <c r="AI1329">
        <v>100.071472990358</v>
      </c>
      <c r="AJ1329">
        <v>2380021.87</v>
      </c>
      <c r="AK1329">
        <v>94.284492249128405</v>
      </c>
      <c r="AL1329">
        <v>3835531.91</v>
      </c>
      <c r="AM1329">
        <v>22666903.66</v>
      </c>
      <c r="AN1329">
        <v>22666903.66</v>
      </c>
      <c r="AR1329">
        <v>316550.81</v>
      </c>
      <c r="AS1329">
        <v>1923743.23</v>
      </c>
      <c r="AU1329">
        <v>25245573.23</v>
      </c>
      <c r="AV1329">
        <v>58.2868621952369</v>
      </c>
    </row>
    <row r="1330" spans="1:48" x14ac:dyDescent="0.2">
      <c r="A1330" t="s">
        <v>741</v>
      </c>
      <c r="B1330" t="s">
        <v>127</v>
      </c>
      <c r="C1330">
        <v>5657147</v>
      </c>
      <c r="D1330">
        <v>893486</v>
      </c>
      <c r="E1330">
        <v>1621328</v>
      </c>
      <c r="F1330">
        <v>5575976</v>
      </c>
      <c r="G1330">
        <v>133000</v>
      </c>
      <c r="H1330">
        <v>-22914787</v>
      </c>
      <c r="I1330">
        <v>5.9507267921280897</v>
      </c>
      <c r="L1330">
        <v>92892</v>
      </c>
      <c r="M1330">
        <v>3136895</v>
      </c>
      <c r="N1330">
        <v>25284306</v>
      </c>
      <c r="O1330">
        <v>187053622</v>
      </c>
      <c r="P1330">
        <v>15.0374334905956</v>
      </c>
      <c r="Q1330">
        <v>573442</v>
      </c>
      <c r="R1330">
        <v>818652</v>
      </c>
      <c r="S1330" t="s">
        <v>63</v>
      </c>
      <c r="T1330" t="s">
        <v>251</v>
      </c>
      <c r="U1330" t="s">
        <v>742</v>
      </c>
      <c r="V1330" t="s">
        <v>743</v>
      </c>
      <c r="W1330" t="s">
        <v>650</v>
      </c>
      <c r="X1330" t="s">
        <v>531</v>
      </c>
      <c r="Y1330" t="s">
        <v>744</v>
      </c>
      <c r="Z1330" t="s">
        <v>652</v>
      </c>
      <c r="AA1330" t="s">
        <v>534</v>
      </c>
      <c r="AB1330" t="s">
        <v>58</v>
      </c>
      <c r="AC1330" t="s">
        <v>745</v>
      </c>
      <c r="AD1330">
        <v>196.76084075595</v>
      </c>
      <c r="AE1330">
        <v>11131050</v>
      </c>
      <c r="AF1330">
        <v>175922572</v>
      </c>
      <c r="AG1330">
        <v>151181390</v>
      </c>
      <c r="AH1330">
        <v>80.822487361404896</v>
      </c>
      <c r="AI1330">
        <v>94.049273207871906</v>
      </c>
      <c r="AK1330">
        <v>51.740660999431</v>
      </c>
      <c r="AL1330">
        <v>6806382</v>
      </c>
      <c r="AM1330">
        <v>27918199</v>
      </c>
      <c r="AN1330">
        <v>28128064</v>
      </c>
      <c r="AO1330">
        <v>6832277</v>
      </c>
      <c r="AP1330">
        <v>6832277</v>
      </c>
      <c r="AQ1330">
        <v>7278803</v>
      </c>
      <c r="AR1330">
        <v>7456102</v>
      </c>
      <c r="AS1330">
        <v>810044</v>
      </c>
      <c r="AT1330">
        <v>81.993610838178995</v>
      </c>
      <c r="AU1330">
        <v>48199093</v>
      </c>
      <c r="AV1330">
        <v>98.632445414679395</v>
      </c>
    </row>
    <row r="1331" spans="1:48" x14ac:dyDescent="0.2">
      <c r="A1331" t="s">
        <v>746</v>
      </c>
      <c r="B1331" t="s">
        <v>62</v>
      </c>
      <c r="N1331">
        <v>22998298.34</v>
      </c>
      <c r="S1331" t="s">
        <v>84</v>
      </c>
      <c r="T1331" t="s">
        <v>369</v>
      </c>
      <c r="U1331" t="s">
        <v>747</v>
      </c>
      <c r="V1331" t="s">
        <v>748</v>
      </c>
      <c r="W1331" t="s">
        <v>650</v>
      </c>
      <c r="X1331" t="s">
        <v>531</v>
      </c>
      <c r="Y1331" t="s">
        <v>749</v>
      </c>
      <c r="Z1331" t="s">
        <v>652</v>
      </c>
      <c r="AA1331" t="s">
        <v>534</v>
      </c>
      <c r="AB1331" t="s">
        <v>58</v>
      </c>
      <c r="AC1331" t="s">
        <v>750</v>
      </c>
      <c r="AE1331">
        <v>8114472.6600000001</v>
      </c>
      <c r="AF1331">
        <v>123688082.8</v>
      </c>
      <c r="AK1331">
        <v>63.52</v>
      </c>
      <c r="AO1331">
        <v>6118042.46</v>
      </c>
      <c r="AT1331">
        <v>82.095284400843695</v>
      </c>
      <c r="AU1331">
        <v>28845294.469999999</v>
      </c>
      <c r="AV1331">
        <v>83.955590000000001</v>
      </c>
    </row>
    <row r="1332" spans="1:48" x14ac:dyDescent="0.2">
      <c r="A1332" t="s">
        <v>746</v>
      </c>
      <c r="B1332" t="s">
        <v>49</v>
      </c>
      <c r="C1332">
        <v>3409761.74</v>
      </c>
      <c r="D1332">
        <v>250397.26</v>
      </c>
      <c r="E1332">
        <v>1604845.9</v>
      </c>
      <c r="F1332">
        <v>2086914.04</v>
      </c>
      <c r="G1332">
        <v>1329742</v>
      </c>
      <c r="H1332">
        <v>-5601039.1299999999</v>
      </c>
      <c r="I1332">
        <v>3.5830118190000002</v>
      </c>
      <c r="J1332">
        <v>14290147.66</v>
      </c>
      <c r="K1332">
        <v>10.88403237</v>
      </c>
      <c r="L1332">
        <v>241124.2</v>
      </c>
      <c r="M1332">
        <v>6308287.4699999997</v>
      </c>
      <c r="N1332">
        <v>25186318.649999999</v>
      </c>
      <c r="O1332">
        <v>131294608.2</v>
      </c>
      <c r="P1332">
        <v>11.81444344</v>
      </c>
      <c r="Q1332">
        <v>342702.81</v>
      </c>
      <c r="R1332">
        <v>62081.09</v>
      </c>
      <c r="S1332" t="s">
        <v>84</v>
      </c>
      <c r="T1332" t="s">
        <v>369</v>
      </c>
      <c r="U1332" t="s">
        <v>747</v>
      </c>
      <c r="V1332" t="s">
        <v>748</v>
      </c>
      <c r="W1332" t="s">
        <v>650</v>
      </c>
      <c r="X1332" t="s">
        <v>531</v>
      </c>
      <c r="Y1332" t="s">
        <v>749</v>
      </c>
      <c r="Z1332" t="s">
        <v>652</v>
      </c>
      <c r="AA1332" t="s">
        <v>534</v>
      </c>
      <c r="AB1332" t="s">
        <v>58</v>
      </c>
      <c r="AC1332" t="s">
        <v>750</v>
      </c>
      <c r="AD1332">
        <v>137.96569049999999</v>
      </c>
      <c r="AE1332">
        <v>4704301.33</v>
      </c>
      <c r="AF1332">
        <v>126613330.59999999</v>
      </c>
      <c r="AH1332">
        <v>84.496494499999997</v>
      </c>
      <c r="AI1332">
        <v>96.434524100000004</v>
      </c>
      <c r="AJ1332">
        <v>6260114.4000000004</v>
      </c>
      <c r="AK1332">
        <v>71.612322890000002</v>
      </c>
      <c r="AL1332">
        <v>2769393.91</v>
      </c>
      <c r="AM1332">
        <v>15511727.23</v>
      </c>
      <c r="AN1332">
        <v>15511727.23</v>
      </c>
      <c r="AO1332">
        <v>1126570.25</v>
      </c>
      <c r="AR1332">
        <v>70185.289999999994</v>
      </c>
      <c r="AS1332">
        <v>446053.26</v>
      </c>
      <c r="AT1332">
        <v>81.387596261131506</v>
      </c>
      <c r="AU1332">
        <v>30787357.780000001</v>
      </c>
      <c r="AV1332">
        <v>87.537771469999996</v>
      </c>
    </row>
    <row r="1333" spans="1:48" x14ac:dyDescent="0.2">
      <c r="A1333" t="s">
        <v>751</v>
      </c>
      <c r="B1333" t="s">
        <v>63</v>
      </c>
      <c r="C1333">
        <v>201949.03</v>
      </c>
      <c r="D1333">
        <v>0</v>
      </c>
      <c r="E1333">
        <v>0</v>
      </c>
      <c r="F1333">
        <v>64170.45</v>
      </c>
      <c r="G1333">
        <v>20382.16</v>
      </c>
      <c r="H1333">
        <v>110178.8</v>
      </c>
      <c r="I1333">
        <v>18.233306144887202</v>
      </c>
      <c r="J1333">
        <v>1033921.78</v>
      </c>
      <c r="K1333">
        <v>47.895329281396897</v>
      </c>
      <c r="L1333">
        <v>209910</v>
      </c>
      <c r="N1333">
        <v>1432907</v>
      </c>
      <c r="O1333">
        <v>2158711.08</v>
      </c>
      <c r="P1333">
        <v>53.432536233612097</v>
      </c>
      <c r="Q1333">
        <v>676226.66</v>
      </c>
      <c r="T1333" t="s">
        <v>369</v>
      </c>
      <c r="U1333" t="s">
        <v>752</v>
      </c>
      <c r="V1333" t="s">
        <v>748</v>
      </c>
      <c r="W1333" t="s">
        <v>650</v>
      </c>
      <c r="X1333" t="s">
        <v>531</v>
      </c>
      <c r="Y1333" t="s">
        <v>749</v>
      </c>
      <c r="Z1333" t="s">
        <v>652</v>
      </c>
      <c r="AA1333" t="s">
        <v>534</v>
      </c>
      <c r="AB1333" t="s">
        <v>58</v>
      </c>
      <c r="AC1333" t="s">
        <v>753</v>
      </c>
      <c r="AD1333">
        <v>194.90284256378899</v>
      </c>
      <c r="AE1333">
        <v>393604.4</v>
      </c>
      <c r="AF1333">
        <v>1765106.68</v>
      </c>
      <c r="AH1333">
        <v>33.5410804488019</v>
      </c>
      <c r="AI1333">
        <v>81.766693855112806</v>
      </c>
      <c r="AJ1333">
        <v>385147.35</v>
      </c>
      <c r="AK1333">
        <v>292.24665332975798</v>
      </c>
      <c r="AM1333">
        <v>1153454.0800000001</v>
      </c>
      <c r="AN1333">
        <v>1153454.0800000001</v>
      </c>
      <c r="AO1333">
        <v>348748.33</v>
      </c>
      <c r="AU1333">
        <v>1322728.2</v>
      </c>
      <c r="AV1333">
        <v>269.77528179769803</v>
      </c>
    </row>
    <row r="1334" spans="1:48" x14ac:dyDescent="0.2">
      <c r="A1334" t="s">
        <v>751</v>
      </c>
      <c r="B1334" t="s">
        <v>114</v>
      </c>
      <c r="C1334">
        <v>317681</v>
      </c>
      <c r="D1334">
        <v>0</v>
      </c>
      <c r="E1334">
        <v>0</v>
      </c>
      <c r="F1334">
        <v>356941</v>
      </c>
      <c r="G1334">
        <v>0</v>
      </c>
      <c r="H1334">
        <v>-142407</v>
      </c>
      <c r="I1334">
        <v>4.4103445626254896</v>
      </c>
      <c r="L1334">
        <v>0</v>
      </c>
      <c r="M1334">
        <v>0</v>
      </c>
      <c r="N1334">
        <v>2430516</v>
      </c>
      <c r="O1334">
        <v>4698159</v>
      </c>
      <c r="P1334">
        <v>7.2055671168217197</v>
      </c>
      <c r="Q1334">
        <v>0</v>
      </c>
      <c r="R1334">
        <v>0</v>
      </c>
      <c r="T1334" t="s">
        <v>369</v>
      </c>
      <c r="U1334" t="s">
        <v>752</v>
      </c>
      <c r="V1334" t="s">
        <v>748</v>
      </c>
      <c r="W1334" t="s">
        <v>650</v>
      </c>
      <c r="X1334" t="s">
        <v>531</v>
      </c>
      <c r="Y1334" t="s">
        <v>749</v>
      </c>
      <c r="Z1334" t="s">
        <v>652</v>
      </c>
      <c r="AA1334" t="s">
        <v>534</v>
      </c>
      <c r="AB1334" t="s">
        <v>58</v>
      </c>
      <c r="AC1334" t="s">
        <v>753</v>
      </c>
      <c r="AD1334">
        <v>65.224234373475298</v>
      </c>
      <c r="AE1334">
        <v>207205</v>
      </c>
      <c r="AF1334">
        <v>4408379</v>
      </c>
      <c r="AG1334">
        <v>554256</v>
      </c>
      <c r="AH1334">
        <v>11.7973018793106</v>
      </c>
      <c r="AI1334">
        <v>93.832052086785495</v>
      </c>
      <c r="AK1334">
        <v>198.48242630681301</v>
      </c>
      <c r="AL1334">
        <v>0</v>
      </c>
      <c r="AM1334">
        <v>356941</v>
      </c>
      <c r="AN1334">
        <v>338529</v>
      </c>
      <c r="AO1334">
        <v>-82574</v>
      </c>
      <c r="AP1334">
        <v>-82574</v>
      </c>
      <c r="AQ1334">
        <v>-79904</v>
      </c>
      <c r="AR1334">
        <v>0</v>
      </c>
      <c r="AS1334">
        <v>0</v>
      </c>
      <c r="AU1334">
        <v>2572923</v>
      </c>
      <c r="AV1334">
        <v>210.11176216926901</v>
      </c>
    </row>
    <row r="1335" spans="1:48" x14ac:dyDescent="0.2">
      <c r="A1335" t="s">
        <v>754</v>
      </c>
      <c r="B1335" t="s">
        <v>88</v>
      </c>
      <c r="C1335">
        <v>59333543</v>
      </c>
      <c r="D1335">
        <v>22500</v>
      </c>
      <c r="E1335">
        <v>18532296</v>
      </c>
      <c r="F1335">
        <v>6225149</v>
      </c>
      <c r="H1335">
        <v>-33701698</v>
      </c>
      <c r="I1335">
        <v>-1.738691369433492</v>
      </c>
      <c r="L1335">
        <v>0</v>
      </c>
      <c r="M1335">
        <v>0</v>
      </c>
      <c r="N1335">
        <v>28819879</v>
      </c>
      <c r="O1335">
        <v>20527795</v>
      </c>
      <c r="P1335">
        <v>66.312080766589887</v>
      </c>
      <c r="Q1335">
        <v>0</v>
      </c>
      <c r="R1335">
        <v>0</v>
      </c>
      <c r="U1335" t="s">
        <v>755</v>
      </c>
      <c r="V1335" t="s">
        <v>756</v>
      </c>
      <c r="W1335" t="s">
        <v>650</v>
      </c>
      <c r="X1335" t="s">
        <v>531</v>
      </c>
      <c r="Y1335" t="s">
        <v>757</v>
      </c>
      <c r="Z1335" t="s">
        <v>652</v>
      </c>
      <c r="AA1335" t="s">
        <v>534</v>
      </c>
      <c r="AB1335" t="s">
        <v>89</v>
      </c>
      <c r="AC1335" t="s">
        <v>758</v>
      </c>
      <c r="AD1335">
        <v>-0.60154000916479911</v>
      </c>
      <c r="AE1335">
        <v>-356915</v>
      </c>
      <c r="AF1335">
        <v>20743960</v>
      </c>
      <c r="AG1335">
        <v>6787110</v>
      </c>
      <c r="AH1335">
        <v>33.063025035080493</v>
      </c>
      <c r="AI1335">
        <v>101.0530356523923</v>
      </c>
      <c r="AK1335">
        <v>500.15312601836899</v>
      </c>
      <c r="AL1335">
        <v>0</v>
      </c>
      <c r="AM1335">
        <v>41907993</v>
      </c>
      <c r="AN1335">
        <v>13612408</v>
      </c>
      <c r="AO1335">
        <v>-140750</v>
      </c>
      <c r="AP1335">
        <v>-140750</v>
      </c>
      <c r="AQ1335">
        <v>-29140414</v>
      </c>
      <c r="AR1335">
        <v>2958048</v>
      </c>
      <c r="AS1335">
        <v>14170000</v>
      </c>
      <c r="AU1335">
        <v>62521577</v>
      </c>
      <c r="AV1335">
        <v>1085.0275318695201</v>
      </c>
    </row>
    <row r="1336" spans="1:48" x14ac:dyDescent="0.2">
      <c r="A1336" t="s">
        <v>759</v>
      </c>
      <c r="B1336" t="s">
        <v>63</v>
      </c>
      <c r="C1336">
        <v>5078683.5</v>
      </c>
      <c r="D1336">
        <v>0</v>
      </c>
      <c r="E1336">
        <v>0</v>
      </c>
      <c r="F1336">
        <v>1941159.21</v>
      </c>
      <c r="G1336">
        <v>1814083.01</v>
      </c>
      <c r="I1336">
        <v>6.0059162018838403</v>
      </c>
      <c r="J1336">
        <v>10334596.949999999</v>
      </c>
      <c r="K1336">
        <v>49.643364445156898</v>
      </c>
      <c r="L1336">
        <v>955714.12</v>
      </c>
      <c r="M1336">
        <v>201382.59</v>
      </c>
      <c r="N1336">
        <v>3605576.1700000199</v>
      </c>
      <c r="O1336">
        <v>20817680.399999999</v>
      </c>
      <c r="P1336">
        <v>42.0922264711106</v>
      </c>
      <c r="Q1336">
        <v>156851.21</v>
      </c>
      <c r="R1336">
        <v>1115.33</v>
      </c>
      <c r="S1336" t="s">
        <v>102</v>
      </c>
      <c r="T1336" t="s">
        <v>369</v>
      </c>
      <c r="U1336" t="s">
        <v>760</v>
      </c>
      <c r="V1336" t="s">
        <v>722</v>
      </c>
      <c r="W1336" t="s">
        <v>659</v>
      </c>
      <c r="X1336" t="s">
        <v>531</v>
      </c>
      <c r="Y1336" t="s">
        <v>723</v>
      </c>
      <c r="Z1336" t="s">
        <v>661</v>
      </c>
      <c r="AA1336" t="s">
        <v>534</v>
      </c>
      <c r="AB1336" t="s">
        <v>58</v>
      </c>
      <c r="AC1336" t="s">
        <v>730</v>
      </c>
      <c r="AD1336">
        <v>24.618435860395699</v>
      </c>
      <c r="AE1336">
        <v>1250292.44</v>
      </c>
      <c r="AF1336">
        <v>19583197.52</v>
      </c>
      <c r="AH1336">
        <v>40.856742905900298</v>
      </c>
      <c r="AI1336">
        <v>94.070026745150699</v>
      </c>
      <c r="AJ1336">
        <v>1616118.51</v>
      </c>
      <c r="AK1336">
        <v>66.281689692113503</v>
      </c>
      <c r="AL1336">
        <v>369183.53</v>
      </c>
      <c r="AM1336">
        <v>8762625.1799999997</v>
      </c>
      <c r="AN1336">
        <v>8762625.1799999997</v>
      </c>
      <c r="AR1336">
        <v>2128168.86</v>
      </c>
      <c r="AS1336">
        <v>909790.22</v>
      </c>
      <c r="AU1336">
        <v>9157615.7899999991</v>
      </c>
      <c r="AV1336">
        <v>168.34542372526701</v>
      </c>
    </row>
    <row r="1337" spans="1:48" x14ac:dyDescent="0.2">
      <c r="A1337" t="s">
        <v>761</v>
      </c>
      <c r="B1337" t="s">
        <v>50</v>
      </c>
      <c r="C1337">
        <v>25348911</v>
      </c>
      <c r="D1337">
        <v>4940873</v>
      </c>
      <c r="E1337">
        <v>3459759</v>
      </c>
      <c r="F1337">
        <v>40449672</v>
      </c>
      <c r="G1337">
        <v>32914560</v>
      </c>
      <c r="H1337">
        <v>-61468905</v>
      </c>
      <c r="I1337">
        <v>0.22491297245537509</v>
      </c>
      <c r="L1337">
        <v>2915723</v>
      </c>
      <c r="M1337">
        <v>5071648</v>
      </c>
      <c r="N1337">
        <v>12610612</v>
      </c>
      <c r="O1337">
        <v>291367809</v>
      </c>
      <c r="P1337">
        <v>23.056464689961679</v>
      </c>
      <c r="Q1337">
        <v>963942</v>
      </c>
      <c r="R1337">
        <v>0</v>
      </c>
      <c r="S1337" t="s">
        <v>63</v>
      </c>
      <c r="T1337" t="s">
        <v>369</v>
      </c>
      <c r="U1337" t="s">
        <v>762</v>
      </c>
      <c r="V1337" t="s">
        <v>650</v>
      </c>
      <c r="W1337" t="s">
        <v>650</v>
      </c>
      <c r="X1337" t="s">
        <v>531</v>
      </c>
      <c r="Y1337" t="s">
        <v>763</v>
      </c>
      <c r="Z1337" t="s">
        <v>652</v>
      </c>
      <c r="AA1337" t="s">
        <v>534</v>
      </c>
      <c r="AB1337" t="s">
        <v>58</v>
      </c>
      <c r="AC1337" t="s">
        <v>764</v>
      </c>
      <c r="AD1337">
        <v>2.5852155936797439</v>
      </c>
      <c r="AE1337">
        <v>655324</v>
      </c>
      <c r="AF1337">
        <v>249461126</v>
      </c>
      <c r="AG1337">
        <v>233002782</v>
      </c>
      <c r="AH1337">
        <v>79.968608337237427</v>
      </c>
      <c r="AI1337">
        <v>85.617257052579887</v>
      </c>
      <c r="AK1337">
        <v>18.198508091396999</v>
      </c>
      <c r="AL1337">
        <v>8134538</v>
      </c>
      <c r="AM1337">
        <v>107781849</v>
      </c>
      <c r="AN1337">
        <v>67179116</v>
      </c>
      <c r="AO1337">
        <v>-8615282</v>
      </c>
      <c r="AP1337">
        <v>-8615282</v>
      </c>
      <c r="AQ1337">
        <v>26352183</v>
      </c>
      <c r="AR1337">
        <v>1251153</v>
      </c>
      <c r="AS1337">
        <v>7679981</v>
      </c>
      <c r="AT1337">
        <v>78.978635174434203</v>
      </c>
      <c r="AU1337">
        <v>74079517</v>
      </c>
      <c r="AV1337">
        <v>106.904937645475</v>
      </c>
    </row>
    <row r="1338" spans="1:48" x14ac:dyDescent="0.2">
      <c r="A1338" t="s">
        <v>761</v>
      </c>
      <c r="B1338" t="s">
        <v>88</v>
      </c>
      <c r="C1338">
        <v>40627238</v>
      </c>
      <c r="D1338">
        <v>5133038</v>
      </c>
      <c r="E1338">
        <v>12049423</v>
      </c>
      <c r="F1338">
        <v>30714857</v>
      </c>
      <c r="G1338">
        <v>20342928</v>
      </c>
      <c r="H1338">
        <v>-28044798</v>
      </c>
      <c r="I1338">
        <v>0.34144207572130758</v>
      </c>
      <c r="L1338">
        <v>1519324</v>
      </c>
      <c r="M1338">
        <v>5527446</v>
      </c>
      <c r="N1338">
        <v>2607373</v>
      </c>
      <c r="O1338">
        <v>307911085</v>
      </c>
      <c r="P1338">
        <v>26.180962273573229</v>
      </c>
      <c r="Q1338">
        <v>731575</v>
      </c>
      <c r="R1338">
        <v>0</v>
      </c>
      <c r="S1338" t="s">
        <v>63</v>
      </c>
      <c r="T1338" t="s">
        <v>369</v>
      </c>
      <c r="U1338" t="s">
        <v>762</v>
      </c>
      <c r="V1338" t="s">
        <v>650</v>
      </c>
      <c r="W1338" t="s">
        <v>650</v>
      </c>
      <c r="X1338" t="s">
        <v>531</v>
      </c>
      <c r="Y1338" t="s">
        <v>763</v>
      </c>
      <c r="Z1338" t="s">
        <v>652</v>
      </c>
      <c r="AA1338" t="s">
        <v>534</v>
      </c>
      <c r="AB1338" t="s">
        <v>89</v>
      </c>
      <c r="AC1338" t="s">
        <v>764</v>
      </c>
      <c r="AD1338">
        <v>2.5877663650184641</v>
      </c>
      <c r="AE1338">
        <v>1051338</v>
      </c>
      <c r="AF1338">
        <v>306859747</v>
      </c>
      <c r="AG1338">
        <v>241134479</v>
      </c>
      <c r="AH1338">
        <v>78.31302305988757</v>
      </c>
      <c r="AI1338">
        <v>99.658557924278696</v>
      </c>
      <c r="AK1338">
        <v>3.0589032584974398</v>
      </c>
      <c r="AL1338">
        <v>7323954</v>
      </c>
      <c r="AM1338">
        <v>99779078</v>
      </c>
      <c r="AN1338">
        <v>80614085</v>
      </c>
      <c r="AO1338">
        <v>-7021151</v>
      </c>
      <c r="AP1338">
        <v>-7021151</v>
      </c>
      <c r="AQ1338">
        <v>-20410909</v>
      </c>
      <c r="AR1338">
        <v>1854486</v>
      </c>
      <c r="AS1338">
        <v>14582047</v>
      </c>
      <c r="AU1338">
        <v>30652171</v>
      </c>
      <c r="AV1338">
        <v>35.960342364487403</v>
      </c>
    </row>
    <row r="1339" spans="1:48" x14ac:dyDescent="0.2">
      <c r="A1339" t="s">
        <v>765</v>
      </c>
      <c r="B1339" t="s">
        <v>49</v>
      </c>
      <c r="C1339">
        <v>662382.42000000004</v>
      </c>
      <c r="D1339">
        <v>0</v>
      </c>
      <c r="E1339">
        <v>0</v>
      </c>
      <c r="F1339">
        <v>664849.35</v>
      </c>
      <c r="G1339">
        <v>42634.3</v>
      </c>
      <c r="H1339">
        <v>-35879.879999999997</v>
      </c>
      <c r="I1339">
        <v>12.376735160000001</v>
      </c>
      <c r="J1339">
        <v>2383799.62</v>
      </c>
      <c r="K1339">
        <v>49.078510569999999</v>
      </c>
      <c r="L1339">
        <v>897.5</v>
      </c>
      <c r="M1339">
        <v>247659.2</v>
      </c>
      <c r="N1339">
        <v>8519735.3900000006</v>
      </c>
      <c r="O1339">
        <v>4857114.84</v>
      </c>
      <c r="P1339">
        <v>54.028173649999999</v>
      </c>
      <c r="T1339" t="s">
        <v>369</v>
      </c>
      <c r="U1339" t="s">
        <v>766</v>
      </c>
      <c r="V1339" t="s">
        <v>767</v>
      </c>
      <c r="W1339" t="s">
        <v>659</v>
      </c>
      <c r="X1339" t="s">
        <v>531</v>
      </c>
      <c r="Y1339" t="s">
        <v>768</v>
      </c>
      <c r="Z1339" t="s">
        <v>661</v>
      </c>
      <c r="AA1339" t="s">
        <v>534</v>
      </c>
      <c r="AB1339" t="s">
        <v>58</v>
      </c>
      <c r="AC1339" t="s">
        <v>769</v>
      </c>
      <c r="AD1339">
        <v>90.756068069999998</v>
      </c>
      <c r="AE1339">
        <v>601152.24</v>
      </c>
      <c r="AF1339">
        <v>4255962.5999999996</v>
      </c>
      <c r="AH1339">
        <v>35.02061071</v>
      </c>
      <c r="AI1339">
        <v>87.623264840000004</v>
      </c>
      <c r="AJ1339">
        <v>694631.23</v>
      </c>
      <c r="AK1339">
        <v>720.66064219999998</v>
      </c>
      <c r="AL1339">
        <v>712126.24</v>
      </c>
      <c r="AM1339">
        <v>2624210.44</v>
      </c>
      <c r="AN1339">
        <v>2624210.44</v>
      </c>
      <c r="AO1339">
        <v>468717.47</v>
      </c>
      <c r="AS1339">
        <v>27350</v>
      </c>
      <c r="AU1339">
        <v>8555615.2699999996</v>
      </c>
      <c r="AV1339">
        <v>723.69562110000004</v>
      </c>
    </row>
    <row r="1340" spans="1:48" x14ac:dyDescent="0.2">
      <c r="A1340" t="s">
        <v>765</v>
      </c>
      <c r="B1340" t="s">
        <v>86</v>
      </c>
      <c r="C1340">
        <v>1383573</v>
      </c>
      <c r="H1340">
        <v>51333</v>
      </c>
      <c r="I1340">
        <v>13.1811045305716</v>
      </c>
      <c r="N1340">
        <v>5926685</v>
      </c>
      <c r="O1340">
        <v>4546402</v>
      </c>
      <c r="P1340">
        <v>48.8548966853349</v>
      </c>
      <c r="T1340" t="s">
        <v>369</v>
      </c>
      <c r="U1340" t="s">
        <v>766</v>
      </c>
      <c r="V1340" t="s">
        <v>767</v>
      </c>
      <c r="W1340" t="s">
        <v>659</v>
      </c>
      <c r="X1340" t="s">
        <v>531</v>
      </c>
      <c r="Y1340" t="s">
        <v>768</v>
      </c>
      <c r="Z1340" t="s">
        <v>661</v>
      </c>
      <c r="AA1340" t="s">
        <v>534</v>
      </c>
      <c r="AB1340" t="s">
        <v>58</v>
      </c>
      <c r="AC1340" t="s">
        <v>769</v>
      </c>
      <c r="AD1340">
        <v>43.312929639419103</v>
      </c>
      <c r="AE1340">
        <v>599266</v>
      </c>
      <c r="AF1340">
        <v>3947136</v>
      </c>
      <c r="AH1340">
        <v>35.317400441052101</v>
      </c>
      <c r="AI1340">
        <v>86.818895469428298</v>
      </c>
      <c r="AK1340">
        <v>540.54549931999998</v>
      </c>
      <c r="AM1340">
        <v>2221140</v>
      </c>
      <c r="AN1340">
        <v>2221140</v>
      </c>
      <c r="AO1340">
        <v>270502</v>
      </c>
      <c r="AP1340">
        <v>270502</v>
      </c>
      <c r="AQ1340">
        <v>211362</v>
      </c>
      <c r="AU1340">
        <v>5875352</v>
      </c>
      <c r="AV1340">
        <v>535.86365405000004</v>
      </c>
    </row>
    <row r="1341" spans="1:48" x14ac:dyDescent="0.2">
      <c r="A1341" t="s">
        <v>770</v>
      </c>
      <c r="B1341" t="s">
        <v>76</v>
      </c>
      <c r="C1341">
        <v>7762864</v>
      </c>
      <c r="H1341">
        <v>2178120</v>
      </c>
      <c r="I1341">
        <v>4.5955642650778801</v>
      </c>
      <c r="N1341">
        <v>18622204</v>
      </c>
      <c r="O1341">
        <v>138583439</v>
      </c>
      <c r="P1341">
        <v>15.7197224698689</v>
      </c>
      <c r="S1341" t="s">
        <v>67</v>
      </c>
      <c r="T1341" t="s">
        <v>369</v>
      </c>
      <c r="U1341" t="s">
        <v>771</v>
      </c>
      <c r="V1341" t="s">
        <v>767</v>
      </c>
      <c r="W1341" t="s">
        <v>659</v>
      </c>
      <c r="X1341" t="s">
        <v>531</v>
      </c>
      <c r="Y1341" t="s">
        <v>768</v>
      </c>
      <c r="Z1341" t="s">
        <v>661</v>
      </c>
      <c r="AA1341" t="s">
        <v>534</v>
      </c>
      <c r="AB1341" t="s">
        <v>58</v>
      </c>
      <c r="AC1341" t="s">
        <v>772</v>
      </c>
      <c r="AD1341">
        <v>82.040481451175793</v>
      </c>
      <c r="AE1341">
        <v>6368691</v>
      </c>
      <c r="AF1341">
        <v>132214540</v>
      </c>
      <c r="AH1341">
        <v>80.445294765704304</v>
      </c>
      <c r="AI1341">
        <v>95.404285644838097</v>
      </c>
      <c r="AK1341">
        <v>50.705417422319798</v>
      </c>
      <c r="AM1341">
        <v>21784932</v>
      </c>
      <c r="AN1341">
        <v>21784932</v>
      </c>
      <c r="AO1341">
        <v>2168973</v>
      </c>
      <c r="AP1341">
        <v>2168973</v>
      </c>
      <c r="AT1341">
        <v>81.531238340340494</v>
      </c>
      <c r="AU1341">
        <v>16444084</v>
      </c>
      <c r="AV1341">
        <v>44.774729314945198</v>
      </c>
    </row>
    <row r="1342" spans="1:48" x14ac:dyDescent="0.2">
      <c r="A1342" t="s">
        <v>770</v>
      </c>
      <c r="B1342" t="s">
        <v>86</v>
      </c>
      <c r="C1342">
        <v>6720844</v>
      </c>
      <c r="H1342">
        <v>-6332788</v>
      </c>
      <c r="I1342">
        <v>3.5345129216175302</v>
      </c>
      <c r="N1342">
        <v>21976234</v>
      </c>
      <c r="O1342">
        <v>142970336</v>
      </c>
      <c r="P1342">
        <v>15.244444833647201</v>
      </c>
      <c r="S1342" t="s">
        <v>67</v>
      </c>
      <c r="T1342" t="s">
        <v>369</v>
      </c>
      <c r="U1342" t="s">
        <v>771</v>
      </c>
      <c r="V1342" t="s">
        <v>767</v>
      </c>
      <c r="W1342" t="s">
        <v>659</v>
      </c>
      <c r="X1342" t="s">
        <v>531</v>
      </c>
      <c r="Y1342" t="s">
        <v>768</v>
      </c>
      <c r="Z1342" t="s">
        <v>661</v>
      </c>
      <c r="AA1342" t="s">
        <v>534</v>
      </c>
      <c r="AB1342" t="s">
        <v>58</v>
      </c>
      <c r="AC1342" t="s">
        <v>772</v>
      </c>
      <c r="AD1342">
        <v>75.188547747872207</v>
      </c>
      <c r="AE1342">
        <v>5053305</v>
      </c>
      <c r="AF1342">
        <v>137908810</v>
      </c>
      <c r="AH1342">
        <v>80.131351863088597</v>
      </c>
      <c r="AI1342">
        <v>96.459736934520507</v>
      </c>
      <c r="AK1342">
        <v>57.367214175999997</v>
      </c>
      <c r="AM1342">
        <v>21795034</v>
      </c>
      <c r="AN1342">
        <v>21795034</v>
      </c>
      <c r="AO1342">
        <v>87778</v>
      </c>
      <c r="AP1342">
        <v>87778</v>
      </c>
      <c r="AQ1342">
        <v>11180268</v>
      </c>
      <c r="AT1342">
        <v>81.8436553777791</v>
      </c>
      <c r="AU1342">
        <v>28309022</v>
      </c>
      <c r="AV1342">
        <v>73.898454493000003</v>
      </c>
    </row>
    <row r="1343" spans="1:48" x14ac:dyDescent="0.2">
      <c r="A1343" t="s">
        <v>773</v>
      </c>
      <c r="B1343" t="s">
        <v>127</v>
      </c>
      <c r="C1343">
        <v>21205931</v>
      </c>
      <c r="D1343">
        <v>1781876</v>
      </c>
      <c r="E1343">
        <v>7557662</v>
      </c>
      <c r="F1343">
        <v>4801756</v>
      </c>
      <c r="G1343">
        <v>16127085</v>
      </c>
      <c r="H1343">
        <v>-43015057</v>
      </c>
      <c r="I1343">
        <v>3.8946341407132001</v>
      </c>
      <c r="L1343">
        <v>48389</v>
      </c>
      <c r="M1343">
        <v>8113151</v>
      </c>
      <c r="N1343">
        <v>27440793</v>
      </c>
      <c r="O1343">
        <v>178194684</v>
      </c>
      <c r="P1343">
        <v>25.169467457289599</v>
      </c>
      <c r="Q1343">
        <v>1135882</v>
      </c>
      <c r="R1343">
        <v>986033</v>
      </c>
      <c r="S1343" t="s">
        <v>60</v>
      </c>
      <c r="T1343" t="s">
        <v>369</v>
      </c>
      <c r="U1343" t="s">
        <v>774</v>
      </c>
      <c r="V1343" t="s">
        <v>767</v>
      </c>
      <c r="W1343" t="s">
        <v>659</v>
      </c>
      <c r="X1343" t="s">
        <v>531</v>
      </c>
      <c r="Y1343" t="s">
        <v>768</v>
      </c>
      <c r="Z1343" t="s">
        <v>661</v>
      </c>
      <c r="AA1343" t="s">
        <v>534</v>
      </c>
      <c r="AB1343" t="s">
        <v>58</v>
      </c>
      <c r="AC1343" t="s">
        <v>775</v>
      </c>
      <c r="AD1343">
        <v>32.726839486556898</v>
      </c>
      <c r="AE1343">
        <v>6940031</v>
      </c>
      <c r="AF1343">
        <v>171254653</v>
      </c>
      <c r="AG1343">
        <v>140202899</v>
      </c>
      <c r="AH1343">
        <v>78.679619308957598</v>
      </c>
      <c r="AI1343">
        <v>96.105365859286806</v>
      </c>
      <c r="AK1343">
        <v>57.6841873020525</v>
      </c>
      <c r="AL1343">
        <v>14728461</v>
      </c>
      <c r="AM1343">
        <v>55672895</v>
      </c>
      <c r="AN1343">
        <v>44850653</v>
      </c>
      <c r="AO1343">
        <v>1329060</v>
      </c>
      <c r="AP1343">
        <v>1329060</v>
      </c>
      <c r="AQ1343">
        <v>-1255354</v>
      </c>
      <c r="AR1343">
        <v>202079</v>
      </c>
      <c r="AS1343">
        <v>190521</v>
      </c>
      <c r="AT1343">
        <v>75.717332058336495</v>
      </c>
      <c r="AU1343">
        <v>70455850</v>
      </c>
      <c r="AV1343">
        <v>148.107543682331</v>
      </c>
    </row>
    <row r="1344" spans="1:48" x14ac:dyDescent="0.2">
      <c r="A1344" t="s">
        <v>773</v>
      </c>
      <c r="B1344" t="s">
        <v>87</v>
      </c>
      <c r="C1344">
        <v>319325442</v>
      </c>
      <c r="D1344">
        <v>2948238</v>
      </c>
      <c r="E1344">
        <v>8382829</v>
      </c>
      <c r="F1344">
        <v>4597552</v>
      </c>
      <c r="G1344">
        <v>11654868</v>
      </c>
      <c r="H1344">
        <v>-46852394</v>
      </c>
      <c r="I1344">
        <v>5.3554828919564503</v>
      </c>
      <c r="M1344">
        <v>9932140</v>
      </c>
      <c r="N1344">
        <v>32166255</v>
      </c>
      <c r="O1344">
        <v>192251235</v>
      </c>
      <c r="P1344">
        <v>28.761406396167001</v>
      </c>
      <c r="Q1344">
        <v>1180784</v>
      </c>
      <c r="R1344">
        <v>1108686</v>
      </c>
      <c r="S1344" t="s">
        <v>60</v>
      </c>
      <c r="T1344" t="s">
        <v>369</v>
      </c>
      <c r="U1344" t="s">
        <v>774</v>
      </c>
      <c r="V1344" t="s">
        <v>767</v>
      </c>
      <c r="W1344" t="s">
        <v>659</v>
      </c>
      <c r="X1344" t="s">
        <v>531</v>
      </c>
      <c r="Y1344" t="s">
        <v>768</v>
      </c>
      <c r="Z1344" t="s">
        <v>661</v>
      </c>
      <c r="AA1344" t="s">
        <v>534</v>
      </c>
      <c r="AB1344" t="s">
        <v>58</v>
      </c>
      <c r="AC1344" t="s">
        <v>775</v>
      </c>
      <c r="AD1344">
        <v>3.2242911606147602</v>
      </c>
      <c r="AE1344">
        <v>10295982</v>
      </c>
      <c r="AF1344">
        <v>181955254</v>
      </c>
      <c r="AG1344">
        <v>148067783</v>
      </c>
      <c r="AH1344">
        <v>77.017857908689095</v>
      </c>
      <c r="AI1344">
        <v>94.644517628196198</v>
      </c>
      <c r="AK1344">
        <v>63.641205985730998</v>
      </c>
      <c r="AL1344">
        <v>19601700</v>
      </c>
      <c r="AM1344">
        <v>64989539</v>
      </c>
      <c r="AN1344">
        <v>55294159</v>
      </c>
      <c r="AO1344">
        <v>4529596</v>
      </c>
      <c r="AP1344">
        <v>4529596</v>
      </c>
      <c r="AQ1344">
        <v>5216814</v>
      </c>
      <c r="AR1344">
        <v>4081568</v>
      </c>
      <c r="AS1344">
        <v>1501174</v>
      </c>
      <c r="AT1344">
        <v>73.677046268621197</v>
      </c>
      <c r="AU1344">
        <v>79018649</v>
      </c>
      <c r="AV1344">
        <v>156.33906147057499</v>
      </c>
    </row>
    <row r="1345" spans="1:48" x14ac:dyDescent="0.2">
      <c r="A1345" t="s">
        <v>776</v>
      </c>
      <c r="B1345" t="s">
        <v>85</v>
      </c>
      <c r="C1345">
        <v>303171</v>
      </c>
      <c r="D1345">
        <v>7553</v>
      </c>
      <c r="E1345">
        <v>0</v>
      </c>
      <c r="F1345">
        <v>239874.28</v>
      </c>
      <c r="G1345">
        <v>5000</v>
      </c>
      <c r="H1345">
        <v>-6984</v>
      </c>
      <c r="I1345">
        <v>2.4814596370337898</v>
      </c>
      <c r="J1345">
        <v>1403023.84</v>
      </c>
      <c r="K1345">
        <v>26.11245152</v>
      </c>
      <c r="N1345">
        <v>2112035</v>
      </c>
      <c r="O1345">
        <v>5373007</v>
      </c>
      <c r="P1345">
        <v>7.06131594468423</v>
      </c>
      <c r="R1345">
        <v>126977.69</v>
      </c>
      <c r="U1345" t="s">
        <v>777</v>
      </c>
      <c r="V1345" t="s">
        <v>778</v>
      </c>
      <c r="X1345" t="s">
        <v>779</v>
      </c>
      <c r="Y1345" t="s">
        <v>780</v>
      </c>
      <c r="AA1345" t="s">
        <v>781</v>
      </c>
      <c r="AB1345" t="s">
        <v>58</v>
      </c>
      <c r="AC1345" t="s">
        <v>782</v>
      </c>
      <c r="AD1345">
        <v>43.9781509445165</v>
      </c>
      <c r="AE1345">
        <v>133329</v>
      </c>
      <c r="AF1345">
        <v>5274215</v>
      </c>
      <c r="AH1345">
        <v>71.821160850897797</v>
      </c>
      <c r="AI1345">
        <v>98.161327539681196</v>
      </c>
      <c r="AJ1345">
        <v>114634.31</v>
      </c>
      <c r="AK1345">
        <v>144</v>
      </c>
      <c r="AM1345">
        <v>379404.97</v>
      </c>
      <c r="AN1345">
        <v>379405</v>
      </c>
      <c r="AU1345">
        <v>2119019</v>
      </c>
      <c r="AV1345">
        <v>145</v>
      </c>
    </row>
    <row r="1346" spans="1:48" x14ac:dyDescent="0.2">
      <c r="A1346" t="s">
        <v>776</v>
      </c>
      <c r="B1346" t="s">
        <v>95</v>
      </c>
      <c r="C1346">
        <v>274008</v>
      </c>
      <c r="D1346">
        <v>60689</v>
      </c>
      <c r="F1346">
        <v>398903</v>
      </c>
      <c r="G1346">
        <v>20000</v>
      </c>
      <c r="H1346">
        <v>8854</v>
      </c>
      <c r="I1346">
        <v>0.30910311776990401</v>
      </c>
      <c r="N1346">
        <v>2410387</v>
      </c>
      <c r="O1346">
        <v>5815535</v>
      </c>
      <c r="P1346">
        <v>9.0191186193531596</v>
      </c>
      <c r="U1346" t="s">
        <v>777</v>
      </c>
      <c r="V1346" t="s">
        <v>778</v>
      </c>
      <c r="X1346" t="s">
        <v>779</v>
      </c>
      <c r="Y1346" t="s">
        <v>780</v>
      </c>
      <c r="AA1346" t="s">
        <v>781</v>
      </c>
      <c r="AB1346" t="s">
        <v>58</v>
      </c>
      <c r="AC1346" t="s">
        <v>782</v>
      </c>
      <c r="AD1346">
        <v>6.5603923973022704</v>
      </c>
      <c r="AE1346">
        <v>17976</v>
      </c>
      <c r="AF1346">
        <v>5797560</v>
      </c>
      <c r="AG1346">
        <v>3787494</v>
      </c>
      <c r="AH1346">
        <v>65.127180904250395</v>
      </c>
      <c r="AI1346">
        <v>99.690914077552605</v>
      </c>
      <c r="AK1346">
        <v>149.67319355039001</v>
      </c>
      <c r="AM1346">
        <v>479592</v>
      </c>
      <c r="AN1346">
        <v>524510</v>
      </c>
      <c r="AO1346">
        <v>-204655</v>
      </c>
      <c r="AP1346">
        <v>-204655</v>
      </c>
      <c r="AQ1346">
        <v>-287364</v>
      </c>
      <c r="AU1346">
        <v>2401533</v>
      </c>
      <c r="AV1346">
        <v>149.123403638772</v>
      </c>
    </row>
    <row r="1347" spans="1:48" x14ac:dyDescent="0.2">
      <c r="A1347" t="s">
        <v>776</v>
      </c>
      <c r="B1347" t="s">
        <v>60</v>
      </c>
      <c r="C1347">
        <v>141157</v>
      </c>
      <c r="F1347">
        <v>447187</v>
      </c>
      <c r="G1347">
        <v>47876</v>
      </c>
      <c r="H1347">
        <v>44419</v>
      </c>
      <c r="I1347">
        <v>2.0342517663024</v>
      </c>
      <c r="N1347">
        <v>2387144</v>
      </c>
      <c r="O1347">
        <v>5796431</v>
      </c>
      <c r="P1347">
        <v>8.5547641298585297</v>
      </c>
      <c r="U1347" t="s">
        <v>777</v>
      </c>
      <c r="V1347" t="s">
        <v>778</v>
      </c>
      <c r="X1347" t="s">
        <v>779</v>
      </c>
      <c r="Y1347" t="s">
        <v>780</v>
      </c>
      <c r="AA1347" t="s">
        <v>781</v>
      </c>
      <c r="AB1347" t="s">
        <v>58</v>
      </c>
      <c r="AC1347" t="s">
        <v>782</v>
      </c>
      <c r="AD1347">
        <v>83.533937388864899</v>
      </c>
      <c r="AE1347">
        <v>117914</v>
      </c>
      <c r="AF1347">
        <v>5693516</v>
      </c>
      <c r="AG1347">
        <v>3921619</v>
      </c>
      <c r="AH1347">
        <v>67.655752306893703</v>
      </c>
      <c r="AI1347">
        <v>98.2245109102481</v>
      </c>
      <c r="AK1347">
        <v>150.938688852372</v>
      </c>
      <c r="AM1347">
        <v>495063</v>
      </c>
      <c r="AN1347">
        <v>495871</v>
      </c>
      <c r="AO1347">
        <v>-228277</v>
      </c>
      <c r="AP1347">
        <v>-228277</v>
      </c>
      <c r="AQ1347">
        <v>-47069</v>
      </c>
      <c r="AU1347">
        <v>2342725</v>
      </c>
      <c r="AV1347">
        <v>148.130083414186</v>
      </c>
    </row>
    <row r="1348" spans="1:48" x14ac:dyDescent="0.2">
      <c r="A1348" t="s">
        <v>783</v>
      </c>
      <c r="B1348" t="s">
        <v>87</v>
      </c>
      <c r="C1348">
        <v>182579</v>
      </c>
      <c r="E1348">
        <v>238557</v>
      </c>
      <c r="F1348">
        <v>206732</v>
      </c>
      <c r="G1348">
        <v>77150</v>
      </c>
      <c r="H1348">
        <v>-152950</v>
      </c>
      <c r="I1348">
        <v>3.3310618274618902</v>
      </c>
      <c r="L1348">
        <v>373353</v>
      </c>
      <c r="M1348">
        <v>17130</v>
      </c>
      <c r="N1348">
        <v>3916954</v>
      </c>
      <c r="O1348">
        <v>8470152</v>
      </c>
      <c r="P1348">
        <v>16.907500597391898</v>
      </c>
      <c r="U1348" t="s">
        <v>784</v>
      </c>
      <c r="V1348" t="s">
        <v>785</v>
      </c>
      <c r="X1348" t="s">
        <v>779</v>
      </c>
      <c r="Y1348" t="s">
        <v>786</v>
      </c>
      <c r="AA1348" t="s">
        <v>781</v>
      </c>
      <c r="AB1348" t="s">
        <v>58</v>
      </c>
      <c r="AC1348" t="s">
        <v>787</v>
      </c>
      <c r="AD1348">
        <v>154.53365392514999</v>
      </c>
      <c r="AE1348">
        <v>282146</v>
      </c>
      <c r="AF1348">
        <v>7256975</v>
      </c>
      <c r="AG1348">
        <v>5276379</v>
      </c>
      <c r="AH1348">
        <v>62.293793547034298</v>
      </c>
      <c r="AI1348">
        <v>85.677033895023399</v>
      </c>
      <c r="AK1348">
        <v>194.310086502985</v>
      </c>
      <c r="AM1348">
        <v>915706</v>
      </c>
      <c r="AN1348">
        <v>1432091</v>
      </c>
      <c r="AO1348">
        <v>-235537</v>
      </c>
      <c r="AP1348">
        <v>-235537</v>
      </c>
      <c r="AQ1348">
        <v>325538</v>
      </c>
      <c r="AR1348">
        <v>2784</v>
      </c>
      <c r="AU1348">
        <v>4069904</v>
      </c>
      <c r="AV1348">
        <v>201.89754546488001</v>
      </c>
    </row>
    <row r="1349" spans="1:48" x14ac:dyDescent="0.2">
      <c r="A1349" t="s">
        <v>793</v>
      </c>
      <c r="B1349" t="s">
        <v>95</v>
      </c>
      <c r="C1349">
        <v>417012</v>
      </c>
      <c r="F1349">
        <v>542683</v>
      </c>
      <c r="H1349">
        <v>-346430</v>
      </c>
      <c r="I1349">
        <v>6.8480771073336797</v>
      </c>
      <c r="N1349">
        <v>1742132</v>
      </c>
      <c r="O1349">
        <v>5677696</v>
      </c>
      <c r="P1349">
        <v>9.6769182428928904</v>
      </c>
      <c r="U1349" t="s">
        <v>794</v>
      </c>
      <c r="V1349" t="s">
        <v>795</v>
      </c>
      <c r="X1349" t="s">
        <v>779</v>
      </c>
      <c r="Y1349" t="s">
        <v>796</v>
      </c>
      <c r="AA1349" t="s">
        <v>781</v>
      </c>
      <c r="AB1349" t="s">
        <v>58</v>
      </c>
      <c r="AC1349" t="s">
        <v>797</v>
      </c>
      <c r="AD1349">
        <v>93.237844474499497</v>
      </c>
      <c r="AE1349">
        <v>388813</v>
      </c>
      <c r="AF1349">
        <v>5288883</v>
      </c>
      <c r="AG1349">
        <v>3715982</v>
      </c>
      <c r="AH1349">
        <v>65.448766541921202</v>
      </c>
      <c r="AI1349">
        <v>93.151922892666306</v>
      </c>
      <c r="AK1349">
        <v>118.582226152479</v>
      </c>
      <c r="AM1349">
        <v>542683</v>
      </c>
      <c r="AN1349">
        <v>549426</v>
      </c>
      <c r="AO1349">
        <v>196033</v>
      </c>
      <c r="AP1349">
        <v>196033</v>
      </c>
      <c r="AQ1349">
        <v>2736</v>
      </c>
      <c r="AU1349">
        <v>2088562</v>
      </c>
      <c r="AV1349">
        <v>142.16278181990401</v>
      </c>
    </row>
    <row r="1350" spans="1:48" x14ac:dyDescent="0.2">
      <c r="A1350" t="s">
        <v>793</v>
      </c>
      <c r="B1350" t="s">
        <v>60</v>
      </c>
      <c r="C1350">
        <v>335467</v>
      </c>
      <c r="F1350">
        <v>1218640</v>
      </c>
      <c r="G1350">
        <v>800000</v>
      </c>
      <c r="H1350">
        <v>-254520</v>
      </c>
      <c r="I1350">
        <v>6.4538883615572802</v>
      </c>
      <c r="N1350">
        <v>2623328</v>
      </c>
      <c r="O1350">
        <v>6455984</v>
      </c>
      <c r="P1350">
        <v>19.301286992037198</v>
      </c>
      <c r="U1350" t="s">
        <v>794</v>
      </c>
      <c r="V1350" t="s">
        <v>795</v>
      </c>
      <c r="X1350" t="s">
        <v>779</v>
      </c>
      <c r="Y1350" t="s">
        <v>796</v>
      </c>
      <c r="AA1350" t="s">
        <v>781</v>
      </c>
      <c r="AB1350" t="s">
        <v>58</v>
      </c>
      <c r="AC1350" t="s">
        <v>797</v>
      </c>
      <c r="AD1350">
        <v>124.20357292967699</v>
      </c>
      <c r="AE1350">
        <v>416662</v>
      </c>
      <c r="AF1350">
        <v>6039321</v>
      </c>
      <c r="AG1350">
        <v>4282227</v>
      </c>
      <c r="AH1350">
        <v>66.329578883714703</v>
      </c>
      <c r="AI1350">
        <v>93.546096148937195</v>
      </c>
      <c r="AK1350">
        <v>156.37487724199499</v>
      </c>
      <c r="AM1350">
        <v>2018640</v>
      </c>
      <c r="AN1350">
        <v>1246088</v>
      </c>
      <c r="AO1350">
        <v>150772</v>
      </c>
      <c r="AP1350">
        <v>150772</v>
      </c>
      <c r="AQ1350">
        <v>865407</v>
      </c>
      <c r="AU1350">
        <v>2877848</v>
      </c>
      <c r="AV1350">
        <v>171.54664903554601</v>
      </c>
    </row>
    <row r="1351" spans="1:48" x14ac:dyDescent="0.2">
      <c r="A1351" t="s">
        <v>793</v>
      </c>
      <c r="B1351" t="s">
        <v>127</v>
      </c>
      <c r="C1351">
        <v>446203</v>
      </c>
      <c r="D1351">
        <v>107318</v>
      </c>
      <c r="F1351">
        <v>520021</v>
      </c>
      <c r="G1351">
        <v>217817</v>
      </c>
      <c r="H1351">
        <v>-313808</v>
      </c>
      <c r="I1351">
        <v>7.6960656980402202</v>
      </c>
      <c r="N1351">
        <v>2845400</v>
      </c>
      <c r="O1351">
        <v>6875578</v>
      </c>
      <c r="P1351">
        <v>12.7106404726992</v>
      </c>
      <c r="U1351" t="s">
        <v>794</v>
      </c>
      <c r="V1351" t="s">
        <v>795</v>
      </c>
      <c r="X1351" t="s">
        <v>779</v>
      </c>
      <c r="Y1351" t="s">
        <v>796</v>
      </c>
      <c r="AA1351" t="s">
        <v>781</v>
      </c>
      <c r="AB1351" t="s">
        <v>58</v>
      </c>
      <c r="AC1351" t="s">
        <v>797</v>
      </c>
      <c r="AD1351">
        <v>118.58929679988699</v>
      </c>
      <c r="AE1351">
        <v>529149</v>
      </c>
      <c r="AF1351">
        <v>6346429</v>
      </c>
      <c r="AG1351">
        <v>4391103</v>
      </c>
      <c r="AH1351">
        <v>63.865219767705298</v>
      </c>
      <c r="AI1351">
        <v>92.303934301959799</v>
      </c>
      <c r="AK1351">
        <v>161.40478369804501</v>
      </c>
      <c r="AM1351">
        <v>845156</v>
      </c>
      <c r="AN1351">
        <v>873930</v>
      </c>
      <c r="AO1351">
        <v>324543</v>
      </c>
      <c r="AP1351">
        <v>324543</v>
      </c>
      <c r="AQ1351">
        <v>88361</v>
      </c>
      <c r="AU1351">
        <v>3159208</v>
      </c>
      <c r="AV1351">
        <v>179.20548390283699</v>
      </c>
    </row>
    <row r="1352" spans="1:48" x14ac:dyDescent="0.2">
      <c r="A1352" t="s">
        <v>793</v>
      </c>
      <c r="B1352" t="s">
        <v>50</v>
      </c>
      <c r="C1352">
        <v>474319</v>
      </c>
      <c r="F1352">
        <v>1139032</v>
      </c>
      <c r="H1352">
        <v>-320065</v>
      </c>
      <c r="I1352">
        <v>14.81284273739797</v>
      </c>
      <c r="N1352">
        <v>3766420</v>
      </c>
      <c r="O1352">
        <v>7286920</v>
      </c>
      <c r="P1352">
        <v>16.651479637487441</v>
      </c>
      <c r="U1352" t="s">
        <v>794</v>
      </c>
      <c r="V1352" t="s">
        <v>795</v>
      </c>
      <c r="X1352" t="s">
        <v>779</v>
      </c>
      <c r="Y1352" t="s">
        <v>796</v>
      </c>
      <c r="AA1352" t="s">
        <v>781</v>
      </c>
      <c r="AB1352" t="s">
        <v>58</v>
      </c>
      <c r="AC1352" t="s">
        <v>797</v>
      </c>
      <c r="AD1352">
        <v>227.56836643693379</v>
      </c>
      <c r="AE1352">
        <v>1079400</v>
      </c>
      <c r="AF1352">
        <v>6207521</v>
      </c>
      <c r="AG1352">
        <v>4316783</v>
      </c>
      <c r="AH1352">
        <v>59.240159079556243</v>
      </c>
      <c r="AI1352">
        <v>85.187170985821169</v>
      </c>
      <c r="AK1352">
        <v>218.43038468979799</v>
      </c>
      <c r="AM1352">
        <v>1139032</v>
      </c>
      <c r="AN1352">
        <v>1213380</v>
      </c>
      <c r="AO1352">
        <v>580522</v>
      </c>
      <c r="AP1352">
        <v>580522</v>
      </c>
      <c r="AQ1352">
        <v>573746</v>
      </c>
      <c r="AU1352">
        <v>4086485</v>
      </c>
      <c r="AV1352">
        <v>236.99228725927799</v>
      </c>
    </row>
    <row r="1353" spans="1:48" x14ac:dyDescent="0.2">
      <c r="A1353" t="s">
        <v>806</v>
      </c>
      <c r="B1353" t="s">
        <v>84</v>
      </c>
      <c r="C1353">
        <v>5837216.5899999999</v>
      </c>
      <c r="D1353">
        <v>0</v>
      </c>
      <c r="E1353">
        <v>0</v>
      </c>
      <c r="F1353">
        <v>382131.78</v>
      </c>
      <c r="G1353">
        <v>499864.72</v>
      </c>
      <c r="H1353">
        <v>7630431.75</v>
      </c>
      <c r="I1353">
        <v>10.542472665937</v>
      </c>
      <c r="J1353">
        <v>15196923.16</v>
      </c>
      <c r="K1353">
        <v>51.733378521512201</v>
      </c>
      <c r="L1353">
        <v>176158.88</v>
      </c>
      <c r="M1353">
        <v>2575603</v>
      </c>
      <c r="N1353">
        <v>19477889.34</v>
      </c>
      <c r="O1353">
        <v>29375470.140000001</v>
      </c>
      <c r="P1353">
        <v>32.066220881256697</v>
      </c>
      <c r="Q1353">
        <v>402768.31</v>
      </c>
      <c r="R1353">
        <v>2047.82</v>
      </c>
      <c r="S1353" t="s">
        <v>62</v>
      </c>
      <c r="U1353" t="s">
        <v>918</v>
      </c>
      <c r="V1353" t="s">
        <v>808</v>
      </c>
      <c r="W1353" t="s">
        <v>809</v>
      </c>
      <c r="X1353" t="s">
        <v>809</v>
      </c>
      <c r="Y1353" t="s">
        <v>810</v>
      </c>
      <c r="Z1353" t="s">
        <v>811</v>
      </c>
      <c r="AA1353" t="s">
        <v>812</v>
      </c>
      <c r="AB1353" t="s">
        <v>58</v>
      </c>
      <c r="AC1353" t="s">
        <v>919</v>
      </c>
      <c r="AD1353">
        <v>53.054411503342898</v>
      </c>
      <c r="AE1353">
        <v>3096900.91</v>
      </c>
      <c r="AF1353">
        <v>26278569.23</v>
      </c>
      <c r="AH1353">
        <v>34.964653266992798</v>
      </c>
      <c r="AI1353">
        <v>89.457527334062902</v>
      </c>
      <c r="AJ1353">
        <v>4082755.93</v>
      </c>
      <c r="AK1353">
        <v>266.83492929268601</v>
      </c>
      <c r="AL1353">
        <v>206387.5</v>
      </c>
      <c r="AM1353">
        <v>9419603.1400000006</v>
      </c>
      <c r="AN1353">
        <v>9419603.1400000006</v>
      </c>
      <c r="AR1353">
        <v>1067559.03</v>
      </c>
      <c r="AS1353">
        <v>3107984.86</v>
      </c>
      <c r="AU1353">
        <v>11847457.59</v>
      </c>
      <c r="AV1353">
        <v>162.30277588822901</v>
      </c>
    </row>
    <row r="1354" spans="1:48" x14ac:dyDescent="0.2">
      <c r="A1354" t="s">
        <v>806</v>
      </c>
      <c r="B1354" t="s">
        <v>86</v>
      </c>
      <c r="S1354" t="s">
        <v>49</v>
      </c>
      <c r="T1354" t="s">
        <v>103</v>
      </c>
      <c r="U1354" t="s">
        <v>807</v>
      </c>
      <c r="V1354" t="s">
        <v>808</v>
      </c>
      <c r="W1354" t="s">
        <v>809</v>
      </c>
      <c r="X1354" t="s">
        <v>809</v>
      </c>
      <c r="Y1354" t="s">
        <v>810</v>
      </c>
      <c r="Z1354" t="s">
        <v>811</v>
      </c>
      <c r="AA1354" t="s">
        <v>812</v>
      </c>
      <c r="AB1354" t="s">
        <v>58</v>
      </c>
      <c r="AC1354" t="s">
        <v>813</v>
      </c>
      <c r="AT1354">
        <v>85.274982513135797</v>
      </c>
    </row>
    <row r="1355" spans="1:48" x14ac:dyDescent="0.2">
      <c r="A1355" t="s">
        <v>806</v>
      </c>
      <c r="B1355" t="s">
        <v>50</v>
      </c>
      <c r="C1355">
        <v>6005933</v>
      </c>
      <c r="D1355">
        <v>268694</v>
      </c>
      <c r="F1355">
        <v>2532790</v>
      </c>
      <c r="G1355">
        <v>552426</v>
      </c>
      <c r="H1355">
        <v>2020785</v>
      </c>
      <c r="I1355">
        <v>6.9446677644155876</v>
      </c>
      <c r="L1355">
        <v>8046</v>
      </c>
      <c r="M1355">
        <v>2076730</v>
      </c>
      <c r="N1355">
        <v>37669724</v>
      </c>
      <c r="O1355">
        <v>108084825</v>
      </c>
      <c r="P1355">
        <v>10.01094186903666</v>
      </c>
      <c r="Q1355">
        <v>603580</v>
      </c>
      <c r="S1355" t="s">
        <v>49</v>
      </c>
      <c r="T1355" t="s">
        <v>103</v>
      </c>
      <c r="U1355" t="s">
        <v>807</v>
      </c>
      <c r="V1355" t="s">
        <v>808</v>
      </c>
      <c r="W1355" t="s">
        <v>809</v>
      </c>
      <c r="X1355" t="s">
        <v>809</v>
      </c>
      <c r="Y1355" t="s">
        <v>810</v>
      </c>
      <c r="Z1355" t="s">
        <v>811</v>
      </c>
      <c r="AA1355" t="s">
        <v>812</v>
      </c>
      <c r="AB1355" t="s">
        <v>58</v>
      </c>
      <c r="AC1355" t="s">
        <v>813</v>
      </c>
      <c r="AD1355">
        <v>124.9786169775787</v>
      </c>
      <c r="AE1355">
        <v>7506132</v>
      </c>
      <c r="AF1355">
        <v>100578693</v>
      </c>
      <c r="AG1355">
        <v>85559306</v>
      </c>
      <c r="AH1355">
        <v>79.159406512431332</v>
      </c>
      <c r="AI1355">
        <v>93.055332235584416</v>
      </c>
      <c r="AK1355">
        <v>134.830750286246</v>
      </c>
      <c r="AL1355">
        <v>1243717</v>
      </c>
      <c r="AM1355">
        <v>8923818</v>
      </c>
      <c r="AN1355">
        <v>10820309</v>
      </c>
      <c r="AO1355">
        <v>6169911</v>
      </c>
      <c r="AP1355">
        <v>6169911</v>
      </c>
      <c r="AQ1355">
        <v>1035166</v>
      </c>
      <c r="AR1355">
        <v>212191</v>
      </c>
      <c r="AS1355">
        <v>1425644</v>
      </c>
      <c r="AT1355">
        <v>85.347350814616689</v>
      </c>
      <c r="AU1355">
        <v>35648939</v>
      </c>
      <c r="AV1355">
        <v>127.597780973352</v>
      </c>
    </row>
    <row r="1356" spans="1:48" x14ac:dyDescent="0.2">
      <c r="A1356" t="s">
        <v>814</v>
      </c>
      <c r="B1356" t="s">
        <v>60</v>
      </c>
      <c r="C1356">
        <v>28783230</v>
      </c>
      <c r="F1356">
        <v>0</v>
      </c>
      <c r="H1356">
        <v>3101714</v>
      </c>
      <c r="I1356">
        <v>-0.43019622971555399</v>
      </c>
      <c r="N1356">
        <v>4361046</v>
      </c>
      <c r="O1356">
        <v>28096713</v>
      </c>
      <c r="P1356">
        <v>23.316314616588802</v>
      </c>
      <c r="S1356" t="s">
        <v>85</v>
      </c>
      <c r="T1356" t="s">
        <v>103</v>
      </c>
      <c r="U1356" t="s">
        <v>815</v>
      </c>
      <c r="V1356" t="s">
        <v>816</v>
      </c>
      <c r="W1356" t="s">
        <v>817</v>
      </c>
      <c r="X1356" t="s">
        <v>817</v>
      </c>
      <c r="Y1356" t="s">
        <v>818</v>
      </c>
      <c r="Z1356" t="s">
        <v>819</v>
      </c>
      <c r="AA1356" t="s">
        <v>820</v>
      </c>
      <c r="AB1356" t="s">
        <v>58</v>
      </c>
      <c r="AC1356" t="s">
        <v>821</v>
      </c>
      <c r="AD1356">
        <v>-0.41993549716275802</v>
      </c>
      <c r="AE1356">
        <v>-120871</v>
      </c>
      <c r="AF1356">
        <v>7305378</v>
      </c>
      <c r="AG1356">
        <v>20977982</v>
      </c>
      <c r="AH1356">
        <v>74.663473980034595</v>
      </c>
      <c r="AI1356">
        <v>26.000827926028201</v>
      </c>
      <c r="AK1356">
        <v>214.90695758658899</v>
      </c>
      <c r="AM1356">
        <v>0</v>
      </c>
      <c r="AN1356">
        <v>6551118</v>
      </c>
      <c r="AO1356">
        <v>-186647</v>
      </c>
      <c r="AP1356">
        <v>-186647</v>
      </c>
      <c r="AT1356">
        <v>73.781107190978503</v>
      </c>
      <c r="AU1356">
        <v>1259332</v>
      </c>
      <c r="AV1356">
        <v>62.058324702705299</v>
      </c>
    </row>
    <row r="1357" spans="1:48" x14ac:dyDescent="0.2">
      <c r="A1357" t="s">
        <v>814</v>
      </c>
      <c r="B1357" t="s">
        <v>88</v>
      </c>
      <c r="C1357">
        <v>1713008</v>
      </c>
      <c r="D1357">
        <v>9369</v>
      </c>
      <c r="E1357">
        <v>1186410</v>
      </c>
      <c r="F1357">
        <v>4592832</v>
      </c>
      <c r="G1357">
        <v>252787</v>
      </c>
      <c r="H1357">
        <v>648918</v>
      </c>
      <c r="I1357">
        <v>2.5415713696409168</v>
      </c>
      <c r="M1357">
        <v>55000</v>
      </c>
      <c r="N1357">
        <v>1192953</v>
      </c>
      <c r="O1357">
        <v>32561352</v>
      </c>
      <c r="P1357">
        <v>19.00133016589729</v>
      </c>
      <c r="Q1357">
        <v>40264</v>
      </c>
      <c r="S1357" t="s">
        <v>85</v>
      </c>
      <c r="T1357" t="s">
        <v>103</v>
      </c>
      <c r="U1357" t="s">
        <v>815</v>
      </c>
      <c r="V1357" t="s">
        <v>816</v>
      </c>
      <c r="W1357" t="s">
        <v>817</v>
      </c>
      <c r="X1357" t="s">
        <v>817</v>
      </c>
      <c r="Y1357" t="s">
        <v>818</v>
      </c>
      <c r="Z1357" t="s">
        <v>819</v>
      </c>
      <c r="AA1357" t="s">
        <v>820</v>
      </c>
      <c r="AB1357" t="s">
        <v>89</v>
      </c>
      <c r="AC1357" t="s">
        <v>821</v>
      </c>
      <c r="AD1357">
        <v>48.310924408992832</v>
      </c>
      <c r="AE1357">
        <v>827570</v>
      </c>
      <c r="AF1357">
        <v>31733783</v>
      </c>
      <c r="AG1357">
        <v>28502730</v>
      </c>
      <c r="AH1357">
        <v>87.535462286701119</v>
      </c>
      <c r="AI1357">
        <v>97.458431701484642</v>
      </c>
      <c r="AK1357">
        <v>13.53330865091</v>
      </c>
      <c r="AL1357">
        <v>296221</v>
      </c>
      <c r="AM1357">
        <v>7721917</v>
      </c>
      <c r="AN1357">
        <v>6187090</v>
      </c>
      <c r="AO1357">
        <v>-61028</v>
      </c>
      <c r="AP1357">
        <v>-61028</v>
      </c>
      <c r="AQ1357">
        <v>-1767186</v>
      </c>
      <c r="AR1357">
        <v>9034</v>
      </c>
      <c r="AS1357">
        <v>1280000</v>
      </c>
      <c r="AU1357">
        <v>544035</v>
      </c>
      <c r="AV1357">
        <v>6.1717381756848804</v>
      </c>
    </row>
    <row r="1358" spans="1:48" x14ac:dyDescent="0.2">
      <c r="A1358" t="s">
        <v>822</v>
      </c>
      <c r="B1358" t="s">
        <v>86</v>
      </c>
      <c r="C1358">
        <v>8451580</v>
      </c>
      <c r="H1358">
        <v>-4496231</v>
      </c>
      <c r="I1358">
        <v>3.6707702975343102</v>
      </c>
      <c r="N1358">
        <v>13386179</v>
      </c>
      <c r="O1358">
        <v>113897184</v>
      </c>
      <c r="P1358">
        <v>14.559069344506399</v>
      </c>
      <c r="S1358" t="s">
        <v>84</v>
      </c>
      <c r="T1358" t="s">
        <v>369</v>
      </c>
      <c r="U1358" t="s">
        <v>823</v>
      </c>
      <c r="V1358" t="s">
        <v>748</v>
      </c>
      <c r="W1358" t="s">
        <v>824</v>
      </c>
      <c r="X1358" t="s">
        <v>824</v>
      </c>
      <c r="Y1358" t="s">
        <v>825</v>
      </c>
      <c r="Z1358" t="s">
        <v>826</v>
      </c>
      <c r="AA1358" t="s">
        <v>827</v>
      </c>
      <c r="AB1358" t="s">
        <v>58</v>
      </c>
      <c r="AC1358" t="s">
        <v>828</v>
      </c>
      <c r="AD1358">
        <v>49.468904039244698</v>
      </c>
      <c r="AE1358">
        <v>4180904</v>
      </c>
      <c r="AF1358">
        <v>106552305</v>
      </c>
      <c r="AH1358">
        <v>79.702867807513101</v>
      </c>
      <c r="AI1358">
        <v>93.551307642513805</v>
      </c>
      <c r="AK1358">
        <v>45.226843660999997</v>
      </c>
      <c r="AM1358">
        <v>16582370</v>
      </c>
      <c r="AN1358">
        <v>16582370</v>
      </c>
      <c r="AO1358">
        <v>2637088</v>
      </c>
      <c r="AP1358">
        <v>2637088</v>
      </c>
      <c r="AQ1358">
        <v>393149</v>
      </c>
      <c r="AT1358">
        <v>87.455166988320002</v>
      </c>
      <c r="AU1358">
        <v>17882410</v>
      </c>
      <c r="AV1358">
        <v>60.417910245999998</v>
      </c>
    </row>
    <row r="1359" spans="1:48" x14ac:dyDescent="0.2">
      <c r="A1359" t="s">
        <v>822</v>
      </c>
      <c r="B1359" t="s">
        <v>95</v>
      </c>
      <c r="C1359">
        <v>168456</v>
      </c>
      <c r="D1359">
        <v>97151</v>
      </c>
      <c r="E1359">
        <v>36197</v>
      </c>
      <c r="F1359">
        <v>1057094</v>
      </c>
      <c r="G1359">
        <v>3580761</v>
      </c>
      <c r="H1359">
        <v>-1510771</v>
      </c>
      <c r="I1359">
        <v>1.5924812756050799</v>
      </c>
      <c r="L1359">
        <v>0</v>
      </c>
      <c r="M1359">
        <v>1403966</v>
      </c>
      <c r="N1359">
        <v>15352436</v>
      </c>
      <c r="O1359">
        <v>114712118</v>
      </c>
      <c r="P1359">
        <v>13.4590488513166</v>
      </c>
      <c r="Q1359">
        <v>1198407</v>
      </c>
      <c r="R1359">
        <v>281221</v>
      </c>
      <c r="S1359" t="s">
        <v>84</v>
      </c>
      <c r="T1359" t="s">
        <v>369</v>
      </c>
      <c r="U1359" t="s">
        <v>823</v>
      </c>
      <c r="V1359" t="s">
        <v>748</v>
      </c>
      <c r="W1359" t="s">
        <v>824</v>
      </c>
      <c r="X1359" t="s">
        <v>824</v>
      </c>
      <c r="Y1359" t="s">
        <v>825</v>
      </c>
      <c r="Z1359" t="s">
        <v>826</v>
      </c>
      <c r="AA1359" t="s">
        <v>827</v>
      </c>
      <c r="AB1359" t="s">
        <v>58</v>
      </c>
      <c r="AC1359" t="s">
        <v>828</v>
      </c>
      <c r="AD1359">
        <v>1084.41907679157</v>
      </c>
      <c r="AE1359">
        <v>1826769</v>
      </c>
      <c r="AF1359">
        <v>112560836</v>
      </c>
      <c r="AG1359">
        <v>95047508</v>
      </c>
      <c r="AH1359">
        <v>82.857425751654205</v>
      </c>
      <c r="AI1359">
        <v>98.124625333829201</v>
      </c>
      <c r="AK1359">
        <v>49.101242993611002</v>
      </c>
      <c r="AL1359">
        <v>4226212</v>
      </c>
      <c r="AM1359">
        <v>17460914</v>
      </c>
      <c r="AN1359">
        <v>15439160</v>
      </c>
      <c r="AO1359">
        <v>770006</v>
      </c>
      <c r="AP1359">
        <v>770006</v>
      </c>
      <c r="AQ1359">
        <v>213127</v>
      </c>
      <c r="AR1359">
        <v>3750366</v>
      </c>
      <c r="AS1359">
        <v>1829539</v>
      </c>
      <c r="AT1359">
        <v>86.497124331358094</v>
      </c>
      <c r="AU1359">
        <v>16863207</v>
      </c>
      <c r="AV1359">
        <v>53.933097298602199</v>
      </c>
    </row>
    <row r="1360" spans="1:48" x14ac:dyDescent="0.2">
      <c r="A1360" t="s">
        <v>829</v>
      </c>
      <c r="B1360" t="s">
        <v>60</v>
      </c>
      <c r="F1360">
        <v>0</v>
      </c>
      <c r="T1360" t="s">
        <v>369</v>
      </c>
      <c r="U1360" t="s">
        <v>830</v>
      </c>
      <c r="V1360" t="s">
        <v>831</v>
      </c>
      <c r="W1360" t="s">
        <v>832</v>
      </c>
      <c r="X1360" t="s">
        <v>832</v>
      </c>
      <c r="Y1360" t="s">
        <v>833</v>
      </c>
      <c r="Z1360" t="s">
        <v>834</v>
      </c>
      <c r="AA1360" t="s">
        <v>835</v>
      </c>
      <c r="AB1360" t="s">
        <v>58</v>
      </c>
      <c r="AC1360" t="s">
        <v>836</v>
      </c>
      <c r="AM1360">
        <v>0</v>
      </c>
    </row>
    <row r="1361" spans="1:48" x14ac:dyDescent="0.2">
      <c r="A1361" t="s">
        <v>837</v>
      </c>
      <c r="B1361" t="s">
        <v>102</v>
      </c>
      <c r="C1361">
        <v>9142239.0500000007</v>
      </c>
      <c r="D1361">
        <v>0</v>
      </c>
      <c r="E1361">
        <v>0</v>
      </c>
      <c r="F1361">
        <v>1281707.9099999999</v>
      </c>
      <c r="G1361">
        <v>962073.41</v>
      </c>
      <c r="I1361">
        <v>7.9758908469821002</v>
      </c>
      <c r="J1361">
        <v>4010698.47</v>
      </c>
      <c r="K1361">
        <v>15.7653594606748</v>
      </c>
      <c r="L1361">
        <v>518370.42</v>
      </c>
      <c r="M1361">
        <v>324722.40999999997</v>
      </c>
      <c r="N1361">
        <v>6571931.9899999797</v>
      </c>
      <c r="O1361">
        <v>25439943.059999999</v>
      </c>
      <c r="P1361">
        <v>15.6483093559251</v>
      </c>
      <c r="S1361" t="s">
        <v>102</v>
      </c>
      <c r="T1361" t="s">
        <v>51</v>
      </c>
      <c r="U1361" t="s">
        <v>838</v>
      </c>
      <c r="V1361" t="s">
        <v>839</v>
      </c>
      <c r="W1361" t="s">
        <v>840</v>
      </c>
      <c r="X1361" t="s">
        <v>841</v>
      </c>
      <c r="Y1361" t="s">
        <v>842</v>
      </c>
      <c r="Z1361" t="s">
        <v>843</v>
      </c>
      <c r="AA1361" t="s">
        <v>844</v>
      </c>
      <c r="AB1361" t="s">
        <v>58</v>
      </c>
      <c r="AC1361" t="s">
        <v>845</v>
      </c>
      <c r="AD1361">
        <v>22.1943670352833</v>
      </c>
      <c r="AE1361">
        <v>2029062.09</v>
      </c>
      <c r="AF1361">
        <v>23228410.579999998</v>
      </c>
      <c r="AH1361">
        <v>73.574607481845504</v>
      </c>
      <c r="AI1361">
        <v>91.306849725315402</v>
      </c>
      <c r="AJ1361">
        <v>1926672.92</v>
      </c>
      <c r="AK1361">
        <v>101.85352580417501</v>
      </c>
      <c r="AL1361">
        <v>689798.96</v>
      </c>
      <c r="AM1361">
        <v>3980920.99</v>
      </c>
      <c r="AN1361">
        <v>3980920.99</v>
      </c>
      <c r="AO1361">
        <v>777961.36999999802</v>
      </c>
      <c r="AR1361">
        <v>31411.34</v>
      </c>
      <c r="AS1361">
        <v>106731.77</v>
      </c>
      <c r="AU1361">
        <v>7885073.1699999897</v>
      </c>
      <c r="AV1361">
        <v>122.204932249824</v>
      </c>
    </row>
    <row r="1362" spans="1:48" x14ac:dyDescent="0.2">
      <c r="A1362" t="s">
        <v>837</v>
      </c>
      <c r="B1362" t="s">
        <v>84</v>
      </c>
      <c r="C1362">
        <v>4836611.1399999997</v>
      </c>
      <c r="D1362">
        <v>0</v>
      </c>
      <c r="E1362">
        <v>0</v>
      </c>
      <c r="F1362">
        <v>1262674.1000000001</v>
      </c>
      <c r="G1362">
        <v>1622669.51</v>
      </c>
      <c r="I1362">
        <v>8.8653591941762109</v>
      </c>
      <c r="J1362">
        <v>4833328.97</v>
      </c>
      <c r="K1362">
        <v>17.7386230807057</v>
      </c>
      <c r="L1362">
        <v>744011.01</v>
      </c>
      <c r="M1362">
        <v>322753.40000000002</v>
      </c>
      <c r="N1362">
        <v>7300378.5300000003</v>
      </c>
      <c r="O1362">
        <v>27247486.73</v>
      </c>
      <c r="P1362">
        <v>17.4802971635396</v>
      </c>
      <c r="S1362" t="s">
        <v>102</v>
      </c>
      <c r="T1362" t="s">
        <v>51</v>
      </c>
      <c r="U1362" t="s">
        <v>838</v>
      </c>
      <c r="V1362" t="s">
        <v>839</v>
      </c>
      <c r="W1362" t="s">
        <v>840</v>
      </c>
      <c r="X1362" t="s">
        <v>841</v>
      </c>
      <c r="Y1362" t="s">
        <v>842</v>
      </c>
      <c r="Z1362" t="s">
        <v>843</v>
      </c>
      <c r="AA1362" t="s">
        <v>844</v>
      </c>
      <c r="AB1362" t="s">
        <v>58</v>
      </c>
      <c r="AC1362" t="s">
        <v>845</v>
      </c>
      <c r="AD1362">
        <v>49.943803627760701</v>
      </c>
      <c r="AE1362">
        <v>2415587.5699999998</v>
      </c>
      <c r="AF1362">
        <v>24822039.34</v>
      </c>
      <c r="AH1362">
        <v>70.3892255827149</v>
      </c>
      <c r="AI1362">
        <v>91.098454642682498</v>
      </c>
      <c r="AJ1362">
        <v>2448376.71</v>
      </c>
      <c r="AK1362">
        <v>105.879143723894</v>
      </c>
      <c r="AL1362">
        <v>589455.24</v>
      </c>
      <c r="AM1362">
        <v>4762941.6500000097</v>
      </c>
      <c r="AN1362">
        <v>4762941.6500000097</v>
      </c>
      <c r="AO1362">
        <v>1575987.48</v>
      </c>
      <c r="AR1362">
        <v>20984.86</v>
      </c>
      <c r="AS1362">
        <v>102236</v>
      </c>
      <c r="AU1362">
        <v>8605392.5600000005</v>
      </c>
      <c r="AV1362">
        <v>124.80607572834499</v>
      </c>
    </row>
    <row r="1363" spans="1:48" x14ac:dyDescent="0.2">
      <c r="A1363" t="s">
        <v>837</v>
      </c>
      <c r="B1363" t="s">
        <v>62</v>
      </c>
      <c r="N1363">
        <v>8038845.5499999998</v>
      </c>
      <c r="S1363" t="s">
        <v>102</v>
      </c>
      <c r="T1363" t="s">
        <v>51</v>
      </c>
      <c r="U1363" t="s">
        <v>838</v>
      </c>
      <c r="V1363" t="s">
        <v>839</v>
      </c>
      <c r="W1363" t="s">
        <v>840</v>
      </c>
      <c r="X1363" t="s">
        <v>841</v>
      </c>
      <c r="Y1363" t="s">
        <v>842</v>
      </c>
      <c r="Z1363" t="s">
        <v>843</v>
      </c>
      <c r="AA1363" t="s">
        <v>844</v>
      </c>
      <c r="AB1363" t="s">
        <v>58</v>
      </c>
      <c r="AC1363" t="s">
        <v>845</v>
      </c>
      <c r="AE1363">
        <v>2263612.7799999998</v>
      </c>
      <c r="AF1363">
        <v>25947057.690000001</v>
      </c>
      <c r="AK1363">
        <v>112</v>
      </c>
      <c r="AO1363">
        <v>1659776.95</v>
      </c>
      <c r="AU1363">
        <v>8886753.3069000002</v>
      </c>
      <c r="AV1363">
        <v>123.2984</v>
      </c>
    </row>
    <row r="1364" spans="1:48" x14ac:dyDescent="0.2">
      <c r="A1364" t="s">
        <v>837</v>
      </c>
      <c r="B1364" t="s">
        <v>76</v>
      </c>
      <c r="C1364">
        <v>2681420</v>
      </c>
      <c r="H1364">
        <v>-891158</v>
      </c>
      <c r="I1364">
        <v>7.6966722478994196</v>
      </c>
      <c r="N1364">
        <v>10238973</v>
      </c>
      <c r="O1364">
        <v>27187542</v>
      </c>
      <c r="P1364">
        <v>11.1588278190062</v>
      </c>
      <c r="S1364" t="s">
        <v>102</v>
      </c>
      <c r="T1364" t="s">
        <v>51</v>
      </c>
      <c r="U1364" t="s">
        <v>838</v>
      </c>
      <c r="V1364" t="s">
        <v>839</v>
      </c>
      <c r="W1364" t="s">
        <v>840</v>
      </c>
      <c r="X1364" t="s">
        <v>841</v>
      </c>
      <c r="Y1364" t="s">
        <v>842</v>
      </c>
      <c r="Z1364" t="s">
        <v>843</v>
      </c>
      <c r="AA1364" t="s">
        <v>844</v>
      </c>
      <c r="AB1364" t="s">
        <v>58</v>
      </c>
      <c r="AC1364" t="s">
        <v>845</v>
      </c>
      <c r="AD1364">
        <v>78.038352813061707</v>
      </c>
      <c r="AE1364">
        <v>2092536</v>
      </c>
      <c r="AF1364">
        <v>25095006</v>
      </c>
      <c r="AH1364">
        <v>75.391092729162494</v>
      </c>
      <c r="AI1364">
        <v>92.3033277521006</v>
      </c>
      <c r="AK1364">
        <v>146.88302047028799</v>
      </c>
      <c r="AM1364">
        <v>3033811</v>
      </c>
      <c r="AN1364">
        <v>3033811</v>
      </c>
      <c r="AO1364">
        <v>1291095</v>
      </c>
      <c r="AP1364">
        <v>1291095</v>
      </c>
      <c r="AU1364">
        <v>11130131</v>
      </c>
      <c r="AV1364">
        <v>159.66711305030199</v>
      </c>
    </row>
    <row r="1365" spans="1:48" x14ac:dyDescent="0.2">
      <c r="A1365" t="s">
        <v>837</v>
      </c>
      <c r="B1365" t="s">
        <v>87</v>
      </c>
      <c r="C1365">
        <v>2343779</v>
      </c>
      <c r="D1365">
        <v>284807</v>
      </c>
      <c r="E1365">
        <v>616800</v>
      </c>
      <c r="F1365">
        <v>558773</v>
      </c>
      <c r="G1365">
        <v>3231751</v>
      </c>
      <c r="H1365">
        <v>-1518308</v>
      </c>
      <c r="I1365">
        <v>10.8531634304417</v>
      </c>
      <c r="L1365">
        <v>492860</v>
      </c>
      <c r="M1365">
        <v>413755</v>
      </c>
      <c r="N1365">
        <v>16497329</v>
      </c>
      <c r="O1365">
        <v>36231206</v>
      </c>
      <c r="P1365">
        <v>15.359066435712901</v>
      </c>
      <c r="S1365" t="s">
        <v>102</v>
      </c>
      <c r="T1365" t="s">
        <v>51</v>
      </c>
      <c r="U1365" t="s">
        <v>838</v>
      </c>
      <c r="V1365" t="s">
        <v>839</v>
      </c>
      <c r="W1365" t="s">
        <v>840</v>
      </c>
      <c r="X1365" t="s">
        <v>841</v>
      </c>
      <c r="Y1365" t="s">
        <v>842</v>
      </c>
      <c r="Z1365" t="s">
        <v>843</v>
      </c>
      <c r="AA1365" t="s">
        <v>844</v>
      </c>
      <c r="AB1365" t="s">
        <v>58</v>
      </c>
      <c r="AC1365" t="s">
        <v>845</v>
      </c>
      <c r="AD1365">
        <v>167.77315608681499</v>
      </c>
      <c r="AE1365">
        <v>3932232</v>
      </c>
      <c r="AF1365">
        <v>32298974</v>
      </c>
      <c r="AG1365">
        <v>25351078</v>
      </c>
      <c r="AH1365">
        <v>69.970284731896598</v>
      </c>
      <c r="AI1365">
        <v>89.146836569558303</v>
      </c>
      <c r="AK1365">
        <v>183.87699993194801</v>
      </c>
      <c r="AL1365">
        <v>220435</v>
      </c>
      <c r="AM1365">
        <v>7372915</v>
      </c>
      <c r="AN1365">
        <v>5564775</v>
      </c>
      <c r="AO1365">
        <v>3416402</v>
      </c>
      <c r="AP1365">
        <v>3416402</v>
      </c>
      <c r="AQ1365">
        <v>3670759</v>
      </c>
      <c r="AR1365">
        <v>95987</v>
      </c>
      <c r="AS1365">
        <v>1457747</v>
      </c>
      <c r="AU1365">
        <v>18015637</v>
      </c>
      <c r="AV1365">
        <v>200.79985574774</v>
      </c>
    </row>
    <row r="1366" spans="1:48" x14ac:dyDescent="0.2">
      <c r="A1366" t="s">
        <v>846</v>
      </c>
      <c r="B1366" t="s">
        <v>49</v>
      </c>
      <c r="C1366">
        <v>1659045.67</v>
      </c>
      <c r="D1366">
        <v>0</v>
      </c>
      <c r="E1366">
        <v>0</v>
      </c>
      <c r="F1366">
        <v>795270.36</v>
      </c>
      <c r="G1366">
        <v>960059.62</v>
      </c>
      <c r="H1366">
        <v>-2074475.12</v>
      </c>
      <c r="I1366">
        <v>8.434304848</v>
      </c>
      <c r="J1366">
        <v>3127497.65</v>
      </c>
      <c r="K1366">
        <v>11.842177550000001</v>
      </c>
      <c r="L1366">
        <v>21243.79</v>
      </c>
      <c r="M1366">
        <v>504101.54</v>
      </c>
      <c r="N1366">
        <v>9505828.0600000005</v>
      </c>
      <c r="O1366">
        <v>26409818.949999999</v>
      </c>
      <c r="P1366">
        <v>10.63740651</v>
      </c>
      <c r="S1366" t="s">
        <v>62</v>
      </c>
      <c r="T1366" t="s">
        <v>103</v>
      </c>
      <c r="U1366" t="s">
        <v>847</v>
      </c>
      <c r="V1366" t="s">
        <v>848</v>
      </c>
      <c r="W1366" t="s">
        <v>849</v>
      </c>
      <c r="X1366" t="s">
        <v>841</v>
      </c>
      <c r="Y1366" t="s">
        <v>850</v>
      </c>
      <c r="Z1366" t="s">
        <v>851</v>
      </c>
      <c r="AA1366" t="s">
        <v>844</v>
      </c>
      <c r="AB1366" t="s">
        <v>58</v>
      </c>
      <c r="AC1366" t="s">
        <v>852</v>
      </c>
      <c r="AD1366">
        <v>134.2630092</v>
      </c>
      <c r="AE1366">
        <v>2227484.64</v>
      </c>
      <c r="AF1366">
        <v>24168684.23</v>
      </c>
      <c r="AH1366">
        <v>77.512041260000004</v>
      </c>
      <c r="AI1366">
        <v>91.514009529999996</v>
      </c>
      <c r="AJ1366">
        <v>2330327</v>
      </c>
      <c r="AK1366">
        <v>141.59223850000001</v>
      </c>
      <c r="AL1366">
        <v>496645.74</v>
      </c>
      <c r="AM1366">
        <v>2809319.8</v>
      </c>
      <c r="AN1366">
        <v>2809319.8</v>
      </c>
      <c r="AO1366">
        <v>1297617.45</v>
      </c>
      <c r="AR1366">
        <v>6222.13</v>
      </c>
      <c r="AS1366">
        <v>21955.599999999999</v>
      </c>
      <c r="AU1366">
        <v>11580303.18</v>
      </c>
      <c r="AV1366">
        <v>172.4921847</v>
      </c>
    </row>
    <row r="1367" spans="1:48" x14ac:dyDescent="0.2">
      <c r="A1367" t="s">
        <v>846</v>
      </c>
      <c r="B1367" t="s">
        <v>86</v>
      </c>
      <c r="C1367">
        <v>1941494</v>
      </c>
      <c r="H1367">
        <v>-1916124</v>
      </c>
      <c r="I1367">
        <v>8.3766852717574096</v>
      </c>
      <c r="N1367">
        <v>8124489</v>
      </c>
      <c r="O1367">
        <v>28695372</v>
      </c>
      <c r="P1367">
        <v>8.0906426304562302</v>
      </c>
      <c r="S1367" t="s">
        <v>62</v>
      </c>
      <c r="T1367" t="s">
        <v>103</v>
      </c>
      <c r="U1367" t="s">
        <v>847</v>
      </c>
      <c r="V1367" t="s">
        <v>848</v>
      </c>
      <c r="W1367" t="s">
        <v>849</v>
      </c>
      <c r="X1367" t="s">
        <v>841</v>
      </c>
      <c r="Y1367" t="s">
        <v>850</v>
      </c>
      <c r="Z1367" t="s">
        <v>851</v>
      </c>
      <c r="AA1367" t="s">
        <v>844</v>
      </c>
      <c r="AB1367" t="s">
        <v>58</v>
      </c>
      <c r="AC1367" t="s">
        <v>852</v>
      </c>
      <c r="AD1367">
        <v>123.80779956054501</v>
      </c>
      <c r="AE1367">
        <v>2403721</v>
      </c>
      <c r="AF1367">
        <v>26291651</v>
      </c>
      <c r="AH1367">
        <v>78.2402890612465</v>
      </c>
      <c r="AI1367">
        <v>91.623314728242605</v>
      </c>
      <c r="AK1367">
        <v>111.24505038</v>
      </c>
      <c r="AM1367">
        <v>2321640</v>
      </c>
      <c r="AN1367">
        <v>2321640</v>
      </c>
      <c r="AO1367">
        <v>1914774</v>
      </c>
      <c r="AP1367">
        <v>1914774</v>
      </c>
      <c r="AQ1367">
        <v>816113</v>
      </c>
      <c r="AU1367">
        <v>10040613</v>
      </c>
      <c r="AV1367">
        <v>137.48169257000001</v>
      </c>
    </row>
    <row r="1368" spans="1:48" x14ac:dyDescent="0.2">
      <c r="A1368" t="s">
        <v>846</v>
      </c>
      <c r="B1368" t="s">
        <v>127</v>
      </c>
      <c r="C1368">
        <v>6204696</v>
      </c>
      <c r="D1368">
        <v>88348</v>
      </c>
      <c r="F1368">
        <v>639311</v>
      </c>
      <c r="H1368">
        <v>-1208142</v>
      </c>
      <c r="I1368">
        <v>14.0337642024252</v>
      </c>
      <c r="L1368">
        <v>371727</v>
      </c>
      <c r="M1368">
        <v>373224</v>
      </c>
      <c r="N1368">
        <v>14727789</v>
      </c>
      <c r="O1368">
        <v>34488124</v>
      </c>
      <c r="P1368">
        <v>9.3591898474964896</v>
      </c>
      <c r="S1368" t="s">
        <v>62</v>
      </c>
      <c r="T1368" t="s">
        <v>103</v>
      </c>
      <c r="U1368" t="s">
        <v>847</v>
      </c>
      <c r="V1368" t="s">
        <v>848</v>
      </c>
      <c r="W1368" t="s">
        <v>849</v>
      </c>
      <c r="X1368" t="s">
        <v>841</v>
      </c>
      <c r="Y1368" t="s">
        <v>850</v>
      </c>
      <c r="Z1368" t="s">
        <v>851</v>
      </c>
      <c r="AA1368" t="s">
        <v>844</v>
      </c>
      <c r="AB1368" t="s">
        <v>58</v>
      </c>
      <c r="AC1368" t="s">
        <v>852</v>
      </c>
      <c r="AD1368">
        <v>78.005143201213997</v>
      </c>
      <c r="AE1368">
        <v>4839982</v>
      </c>
      <c r="AF1368">
        <v>31390732</v>
      </c>
      <c r="AG1368">
        <v>25003250</v>
      </c>
      <c r="AH1368">
        <v>72.498144578696099</v>
      </c>
      <c r="AI1368">
        <v>91.018960613804296</v>
      </c>
      <c r="AK1368">
        <v>168.90348527074801</v>
      </c>
      <c r="AL1368">
        <v>390580</v>
      </c>
      <c r="AM1368">
        <v>4899710</v>
      </c>
      <c r="AN1368">
        <v>3227809</v>
      </c>
      <c r="AO1368">
        <v>3752179</v>
      </c>
      <c r="AP1368">
        <v>3752179</v>
      </c>
      <c r="AQ1368">
        <v>1649647</v>
      </c>
      <c r="AR1368">
        <v>3036520</v>
      </c>
      <c r="AU1368">
        <v>15935931</v>
      </c>
      <c r="AV1368">
        <v>182.75888437389699</v>
      </c>
    </row>
    <row r="1369" spans="1:48" x14ac:dyDescent="0.2">
      <c r="A1369" t="s">
        <v>48</v>
      </c>
      <c r="B1369" t="s">
        <v>62</v>
      </c>
      <c r="C1369">
        <v>319402.7</v>
      </c>
      <c r="D1369">
        <v>0</v>
      </c>
      <c r="E1369">
        <v>0</v>
      </c>
      <c r="F1369">
        <v>127735.25</v>
      </c>
      <c r="G1369">
        <v>558910.69999999995</v>
      </c>
      <c r="I1369">
        <v>16.8432928</v>
      </c>
      <c r="J1369">
        <v>1581557.86</v>
      </c>
      <c r="K1369">
        <v>49.405730630000001</v>
      </c>
      <c r="L1369">
        <v>8846.67</v>
      </c>
      <c r="N1369">
        <v>1225017.82</v>
      </c>
      <c r="O1369">
        <v>3201162.78</v>
      </c>
      <c r="P1369">
        <v>41.29714328</v>
      </c>
      <c r="S1369" t="s">
        <v>50</v>
      </c>
      <c r="T1369" t="s">
        <v>51</v>
      </c>
      <c r="U1369" t="s">
        <v>52</v>
      </c>
      <c r="V1369" t="s">
        <v>53</v>
      </c>
      <c r="W1369" t="s">
        <v>53</v>
      </c>
      <c r="X1369" t="s">
        <v>54</v>
      </c>
      <c r="Y1369" t="s">
        <v>55</v>
      </c>
      <c r="Z1369" t="s">
        <v>56</v>
      </c>
      <c r="AA1369" t="s">
        <v>57</v>
      </c>
      <c r="AB1369" t="s">
        <v>58</v>
      </c>
      <c r="AC1369" t="s">
        <v>59</v>
      </c>
      <c r="AD1369">
        <v>168.80922419999999</v>
      </c>
      <c r="AE1369">
        <v>539181.22</v>
      </c>
      <c r="AF1369">
        <v>2661981.56</v>
      </c>
      <c r="AH1369">
        <v>27.406710629999999</v>
      </c>
      <c r="AI1369">
        <v>83.1567072</v>
      </c>
      <c r="AJ1369">
        <v>626398.01</v>
      </c>
      <c r="AK1369">
        <v>165.6684711</v>
      </c>
      <c r="AM1369">
        <v>1321988.78</v>
      </c>
      <c r="AN1369">
        <v>1321988.78</v>
      </c>
      <c r="AO1369">
        <v>4623.24</v>
      </c>
      <c r="AS1369">
        <v>222828.16</v>
      </c>
      <c r="AU1369">
        <v>1900898.58</v>
      </c>
      <c r="AV1369">
        <v>257.07296359999998</v>
      </c>
    </row>
    <row r="1370" spans="1:48" x14ac:dyDescent="0.2">
      <c r="A1370" t="s">
        <v>48</v>
      </c>
      <c r="B1370" t="s">
        <v>86</v>
      </c>
      <c r="C1370">
        <v>1629448</v>
      </c>
      <c r="H1370">
        <v>73339</v>
      </c>
      <c r="I1370">
        <v>18.8113104717333</v>
      </c>
      <c r="N1370">
        <v>1882370</v>
      </c>
      <c r="O1370">
        <v>3436709</v>
      </c>
      <c r="P1370">
        <v>39.794175183293099</v>
      </c>
      <c r="S1370" t="s">
        <v>50</v>
      </c>
      <c r="T1370" t="s">
        <v>51</v>
      </c>
      <c r="U1370" t="s">
        <v>52</v>
      </c>
      <c r="V1370" t="s">
        <v>53</v>
      </c>
      <c r="W1370" t="s">
        <v>53</v>
      </c>
      <c r="X1370" t="s">
        <v>54</v>
      </c>
      <c r="Y1370" t="s">
        <v>55</v>
      </c>
      <c r="Z1370" t="s">
        <v>56</v>
      </c>
      <c r="AA1370" t="s">
        <v>57</v>
      </c>
      <c r="AB1370" t="s">
        <v>58</v>
      </c>
      <c r="AC1370" t="s">
        <v>59</v>
      </c>
      <c r="AD1370">
        <v>39.675399276319297</v>
      </c>
      <c r="AE1370">
        <v>646490</v>
      </c>
      <c r="AF1370">
        <v>2817218</v>
      </c>
      <c r="AH1370">
        <v>30.8564676264415</v>
      </c>
      <c r="AI1370">
        <v>81.974295757947502</v>
      </c>
      <c r="AK1370">
        <v>240.53985173000001</v>
      </c>
      <c r="AM1370">
        <v>1367610</v>
      </c>
      <c r="AN1370">
        <v>1367610</v>
      </c>
      <c r="AQ1370">
        <v>-644345</v>
      </c>
      <c r="AU1370">
        <v>1809031</v>
      </c>
      <c r="AV1370">
        <v>231.16818081</v>
      </c>
    </row>
    <row r="1371" spans="1:48" x14ac:dyDescent="0.2">
      <c r="A1371" t="s">
        <v>48</v>
      </c>
      <c r="B1371" t="s">
        <v>114</v>
      </c>
      <c r="C1371">
        <v>698560</v>
      </c>
      <c r="D1371">
        <v>688116</v>
      </c>
      <c r="E1371">
        <v>102052</v>
      </c>
      <c r="F1371">
        <v>147463</v>
      </c>
      <c r="G1371">
        <v>582909</v>
      </c>
      <c r="H1371">
        <v>-823475</v>
      </c>
      <c r="I1371">
        <v>20.365771818651499</v>
      </c>
      <c r="L1371">
        <v>234532</v>
      </c>
      <c r="N1371">
        <v>1860512</v>
      </c>
      <c r="O1371">
        <v>3574797</v>
      </c>
      <c r="P1371">
        <v>44.680243381652197</v>
      </c>
      <c r="S1371" t="s">
        <v>50</v>
      </c>
      <c r="T1371" t="s">
        <v>51</v>
      </c>
      <c r="U1371" t="s">
        <v>52</v>
      </c>
      <c r="V1371" t="s">
        <v>53</v>
      </c>
      <c r="W1371" t="s">
        <v>53</v>
      </c>
      <c r="X1371" t="s">
        <v>54</v>
      </c>
      <c r="Y1371" t="s">
        <v>55</v>
      </c>
      <c r="Z1371" t="s">
        <v>56</v>
      </c>
      <c r="AA1371" t="s">
        <v>57</v>
      </c>
      <c r="AB1371" t="s">
        <v>58</v>
      </c>
      <c r="AC1371" t="s">
        <v>59</v>
      </c>
      <c r="AD1371">
        <v>104.219394182318</v>
      </c>
      <c r="AE1371">
        <v>728035</v>
      </c>
      <c r="AF1371">
        <v>2846762</v>
      </c>
      <c r="AG1371">
        <v>1132129</v>
      </c>
      <c r="AH1371">
        <v>31.669742365790299</v>
      </c>
      <c r="AI1371">
        <v>79.634228181348504</v>
      </c>
      <c r="AK1371">
        <v>235.27935247133399</v>
      </c>
      <c r="AM1371">
        <v>2825603</v>
      </c>
      <c r="AN1371">
        <v>1597228</v>
      </c>
      <c r="AO1371">
        <v>25415</v>
      </c>
      <c r="AP1371">
        <v>25415</v>
      </c>
      <c r="AQ1371">
        <v>1321593</v>
      </c>
      <c r="AR1371">
        <v>605323</v>
      </c>
      <c r="AS1371">
        <v>465208</v>
      </c>
      <c r="AU1371">
        <v>2683987</v>
      </c>
      <c r="AV1371">
        <v>339.415560556169</v>
      </c>
    </row>
    <row r="1372" spans="1:48" x14ac:dyDescent="0.2">
      <c r="A1372" t="s">
        <v>48</v>
      </c>
      <c r="B1372" t="s">
        <v>127</v>
      </c>
      <c r="C1372">
        <v>725512</v>
      </c>
      <c r="D1372">
        <v>827771</v>
      </c>
      <c r="E1372">
        <v>9739</v>
      </c>
      <c r="F1372">
        <v>163921</v>
      </c>
      <c r="G1372">
        <v>971873</v>
      </c>
      <c r="H1372">
        <v>-1697967</v>
      </c>
      <c r="I1372">
        <v>21.388961834901401</v>
      </c>
      <c r="L1372">
        <v>67663</v>
      </c>
      <c r="N1372">
        <v>2498501</v>
      </c>
      <c r="O1372">
        <v>3918423</v>
      </c>
      <c r="P1372">
        <v>49.865928206321797</v>
      </c>
      <c r="S1372" t="s">
        <v>50</v>
      </c>
      <c r="T1372" t="s">
        <v>51</v>
      </c>
      <c r="U1372" t="s">
        <v>52</v>
      </c>
      <c r="V1372" t="s">
        <v>53</v>
      </c>
      <c r="W1372" t="s">
        <v>53</v>
      </c>
      <c r="X1372" t="s">
        <v>54</v>
      </c>
      <c r="Y1372" t="s">
        <v>55</v>
      </c>
      <c r="Z1372" t="s">
        <v>56</v>
      </c>
      <c r="AA1372" t="s">
        <v>57</v>
      </c>
      <c r="AB1372" t="s">
        <v>58</v>
      </c>
      <c r="AC1372" t="s">
        <v>59</v>
      </c>
      <c r="AD1372">
        <v>115.519798432004</v>
      </c>
      <c r="AE1372">
        <v>838110</v>
      </c>
      <c r="AF1372">
        <v>3080313</v>
      </c>
      <c r="AG1372">
        <v>1166346</v>
      </c>
      <c r="AH1372">
        <v>29.7656991090548</v>
      </c>
      <c r="AI1372">
        <v>78.611038165098606</v>
      </c>
      <c r="AK1372">
        <v>292.00291009387701</v>
      </c>
      <c r="AM1372">
        <v>3271707</v>
      </c>
      <c r="AN1372">
        <v>1953958</v>
      </c>
      <c r="AO1372">
        <v>202107</v>
      </c>
      <c r="AP1372">
        <v>202107</v>
      </c>
      <c r="AQ1372">
        <v>1600700</v>
      </c>
      <c r="AR1372">
        <v>1148570</v>
      </c>
      <c r="AS1372">
        <v>82170</v>
      </c>
      <c r="AU1372">
        <v>4196468</v>
      </c>
      <c r="AV1372">
        <v>490.44641891911601</v>
      </c>
    </row>
    <row r="1373" spans="1:48" x14ac:dyDescent="0.2">
      <c r="A1373" t="s">
        <v>61</v>
      </c>
      <c r="B1373" t="s">
        <v>102</v>
      </c>
      <c r="C1373">
        <v>9789563.5299999993</v>
      </c>
      <c r="D1373">
        <v>0</v>
      </c>
      <c r="E1373">
        <v>0</v>
      </c>
      <c r="F1373">
        <v>3250023.52</v>
      </c>
      <c r="G1373">
        <v>2582406.79</v>
      </c>
      <c r="I1373">
        <v>2.1057374871914099</v>
      </c>
      <c r="J1373">
        <v>27765130.739999998</v>
      </c>
      <c r="K1373">
        <v>13.1923780683179</v>
      </c>
      <c r="L1373">
        <v>4055932.31</v>
      </c>
      <c r="M1373">
        <v>6063817.8799999999</v>
      </c>
      <c r="N1373">
        <v>6220789.8200000497</v>
      </c>
      <c r="O1373">
        <v>210463425.13999999</v>
      </c>
      <c r="P1373">
        <v>15.593884556506</v>
      </c>
      <c r="Q1373">
        <v>1362325.68</v>
      </c>
      <c r="R1373">
        <v>16845.36</v>
      </c>
      <c r="S1373" t="s">
        <v>63</v>
      </c>
      <c r="T1373" t="s">
        <v>51</v>
      </c>
      <c r="U1373" t="s">
        <v>64</v>
      </c>
      <c r="V1373" t="s">
        <v>53</v>
      </c>
      <c r="W1373" t="s">
        <v>53</v>
      </c>
      <c r="X1373" t="s">
        <v>54</v>
      </c>
      <c r="Y1373" t="s">
        <v>55</v>
      </c>
      <c r="Z1373" t="s">
        <v>56</v>
      </c>
      <c r="AA1373" t="s">
        <v>57</v>
      </c>
      <c r="AB1373" t="s">
        <v>58</v>
      </c>
      <c r="AC1373" t="s">
        <v>65</v>
      </c>
      <c r="AD1373">
        <v>45.2707337402612</v>
      </c>
      <c r="AE1373">
        <v>4431807.2400000198</v>
      </c>
      <c r="AF1373">
        <v>206031617.90000001</v>
      </c>
      <c r="AH1373">
        <v>80.9689080545199</v>
      </c>
      <c r="AI1373">
        <v>97.894262512808595</v>
      </c>
      <c r="AJ1373">
        <v>14312862.18</v>
      </c>
      <c r="AK1373">
        <v>10.8696148582737</v>
      </c>
      <c r="AL1373">
        <v>5352681.3099999996</v>
      </c>
      <c r="AM1373">
        <v>32819423.550000001</v>
      </c>
      <c r="AN1373">
        <v>32819423.550000001</v>
      </c>
      <c r="AO1373">
        <v>671059.51000001701</v>
      </c>
      <c r="AR1373">
        <v>6137160.6200000001</v>
      </c>
      <c r="AS1373">
        <v>1223842.46</v>
      </c>
      <c r="AT1373">
        <v>80.634846699494204</v>
      </c>
      <c r="AU1373">
        <v>16796518.399999999</v>
      </c>
      <c r="AV1373">
        <v>29.3486343777335</v>
      </c>
    </row>
    <row r="1374" spans="1:48" x14ac:dyDescent="0.2">
      <c r="A1374" t="s">
        <v>61</v>
      </c>
      <c r="B1374" t="s">
        <v>85</v>
      </c>
      <c r="C1374">
        <v>12177574</v>
      </c>
      <c r="H1374">
        <v>-17273168</v>
      </c>
      <c r="I1374">
        <v>2.66635063443176</v>
      </c>
      <c r="N1374">
        <v>12497878</v>
      </c>
      <c r="O1374">
        <v>223230393</v>
      </c>
      <c r="P1374">
        <v>16.398465060266201</v>
      </c>
      <c r="S1374" t="s">
        <v>63</v>
      </c>
      <c r="T1374" t="s">
        <v>51</v>
      </c>
      <c r="U1374" t="s">
        <v>64</v>
      </c>
      <c r="V1374" t="s">
        <v>53</v>
      </c>
      <c r="W1374" t="s">
        <v>53</v>
      </c>
      <c r="X1374" t="s">
        <v>54</v>
      </c>
      <c r="Y1374" t="s">
        <v>55</v>
      </c>
      <c r="Z1374" t="s">
        <v>56</v>
      </c>
      <c r="AA1374" t="s">
        <v>57</v>
      </c>
      <c r="AB1374" t="s">
        <v>58</v>
      </c>
      <c r="AC1374" t="s">
        <v>65</v>
      </c>
      <c r="AD1374">
        <v>48.8775925319772</v>
      </c>
      <c r="AE1374">
        <v>5952105</v>
      </c>
      <c r="AF1374">
        <v>217281484</v>
      </c>
      <c r="AH1374">
        <v>81.711789576968599</v>
      </c>
      <c r="AI1374">
        <v>97.335081070255498</v>
      </c>
      <c r="AK1374">
        <v>21</v>
      </c>
      <c r="AN1374">
        <v>36606358</v>
      </c>
      <c r="AO1374">
        <v>1828806</v>
      </c>
      <c r="AT1374">
        <v>82.004248212529404</v>
      </c>
      <c r="AU1374">
        <v>29771046</v>
      </c>
      <c r="AV1374">
        <v>49</v>
      </c>
    </row>
    <row r="1375" spans="1:48" x14ac:dyDescent="0.2">
      <c r="A1375" t="s">
        <v>61</v>
      </c>
      <c r="B1375" t="s">
        <v>86</v>
      </c>
      <c r="C1375">
        <v>6683176</v>
      </c>
      <c r="H1375">
        <v>-19973819</v>
      </c>
      <c r="I1375">
        <v>2.3402481399264299</v>
      </c>
      <c r="N1375">
        <v>10876743</v>
      </c>
      <c r="O1375">
        <v>220518966</v>
      </c>
      <c r="P1375">
        <v>7.5275253195228604</v>
      </c>
      <c r="S1375" t="s">
        <v>63</v>
      </c>
      <c r="T1375" t="s">
        <v>51</v>
      </c>
      <c r="U1375" t="s">
        <v>64</v>
      </c>
      <c r="V1375" t="s">
        <v>53</v>
      </c>
      <c r="W1375" t="s">
        <v>53</v>
      </c>
      <c r="X1375" t="s">
        <v>54</v>
      </c>
      <c r="Y1375" t="s">
        <v>55</v>
      </c>
      <c r="Z1375" t="s">
        <v>56</v>
      </c>
      <c r="AA1375" t="s">
        <v>57</v>
      </c>
      <c r="AB1375" t="s">
        <v>58</v>
      </c>
      <c r="AC1375" t="s">
        <v>65</v>
      </c>
      <c r="AD1375">
        <v>77.219139522885499</v>
      </c>
      <c r="AE1375">
        <v>5160691</v>
      </c>
      <c r="AF1375">
        <v>215358305</v>
      </c>
      <c r="AH1375">
        <v>82.728593058975306</v>
      </c>
      <c r="AI1375">
        <v>97.659765464345597</v>
      </c>
      <c r="AK1375">
        <v>18.181920033000001</v>
      </c>
      <c r="AM1375">
        <v>16599621</v>
      </c>
      <c r="AN1375">
        <v>16599621</v>
      </c>
      <c r="AO1375">
        <v>2558280</v>
      </c>
      <c r="AP1375">
        <v>2558280</v>
      </c>
      <c r="AQ1375">
        <v>2102982</v>
      </c>
      <c r="AT1375">
        <v>84.534804402330906</v>
      </c>
      <c r="AU1375">
        <v>30850562</v>
      </c>
      <c r="AV1375">
        <v>51.570810422000001</v>
      </c>
    </row>
    <row r="1376" spans="1:48" x14ac:dyDescent="0.2">
      <c r="A1376" t="s">
        <v>856</v>
      </c>
      <c r="B1376" t="s">
        <v>88</v>
      </c>
      <c r="C1376">
        <v>26289966</v>
      </c>
      <c r="D1376">
        <v>3190492</v>
      </c>
      <c r="E1376">
        <v>11540436</v>
      </c>
      <c r="F1376">
        <v>6171887</v>
      </c>
      <c r="G1376">
        <v>30095788</v>
      </c>
      <c r="H1376">
        <v>-58286624</v>
      </c>
      <c r="I1376">
        <v>-2.545145129541825</v>
      </c>
      <c r="L1376">
        <v>580508</v>
      </c>
      <c r="M1376">
        <v>5126096</v>
      </c>
      <c r="N1376">
        <v>562443</v>
      </c>
      <c r="O1376">
        <v>290639104</v>
      </c>
      <c r="P1376">
        <v>24.563778589133001</v>
      </c>
      <c r="Q1376">
        <v>727670</v>
      </c>
      <c r="R1376">
        <v>569170</v>
      </c>
      <c r="S1376" t="s">
        <v>60</v>
      </c>
      <c r="T1376" t="s">
        <v>51</v>
      </c>
      <c r="U1376" t="s">
        <v>857</v>
      </c>
      <c r="V1376" t="s">
        <v>53</v>
      </c>
      <c r="W1376" t="s">
        <v>53</v>
      </c>
      <c r="X1376" t="s">
        <v>54</v>
      </c>
      <c r="Y1376" t="s">
        <v>55</v>
      </c>
      <c r="Z1376" t="s">
        <v>56</v>
      </c>
      <c r="AA1376" t="s">
        <v>57</v>
      </c>
      <c r="AB1376" t="s">
        <v>89</v>
      </c>
      <c r="AC1376" t="s">
        <v>858</v>
      </c>
      <c r="AD1376">
        <v>-28.136921135615012</v>
      </c>
      <c r="AE1376">
        <v>-7397187</v>
      </c>
      <c r="AF1376">
        <v>298036290</v>
      </c>
      <c r="AG1376">
        <v>236028182</v>
      </c>
      <c r="AH1376">
        <v>81.210056992193316</v>
      </c>
      <c r="AI1376">
        <v>102.5451447854725</v>
      </c>
      <c r="AK1376">
        <v>0.679378608558038</v>
      </c>
      <c r="AL1376">
        <v>5853349</v>
      </c>
      <c r="AM1376">
        <v>79362189</v>
      </c>
      <c r="AN1376">
        <v>71391946</v>
      </c>
      <c r="AO1376">
        <v>-11397187</v>
      </c>
      <c r="AP1376">
        <v>-11397187</v>
      </c>
      <c r="AQ1376">
        <v>-24172529</v>
      </c>
      <c r="AR1376">
        <v>3679654</v>
      </c>
      <c r="AS1376">
        <v>11827139</v>
      </c>
      <c r="AU1376">
        <v>58849067</v>
      </c>
      <c r="AV1376">
        <v>71.084176091441705</v>
      </c>
    </row>
    <row r="1377" spans="1:48" x14ac:dyDescent="0.2">
      <c r="A1377" t="s">
        <v>66</v>
      </c>
      <c r="B1377" t="s">
        <v>84</v>
      </c>
      <c r="D1377">
        <v>0</v>
      </c>
      <c r="E1377">
        <v>0</v>
      </c>
      <c r="F1377">
        <v>914588.2</v>
      </c>
      <c r="G1377">
        <v>2806449.49</v>
      </c>
      <c r="I1377">
        <v>3.8363469350461599</v>
      </c>
      <c r="J1377">
        <v>6045180.3200000003</v>
      </c>
      <c r="K1377">
        <v>19.235517646580799</v>
      </c>
      <c r="L1377">
        <v>1118802.49</v>
      </c>
      <c r="M1377">
        <v>1085344.3899999999</v>
      </c>
      <c r="N1377">
        <v>5973406.7199999904</v>
      </c>
      <c r="O1377">
        <v>31427177.739999998</v>
      </c>
      <c r="P1377">
        <v>29.935355595185602</v>
      </c>
      <c r="Q1377">
        <v>562224.05000000005</v>
      </c>
      <c r="R1377">
        <v>16376.38</v>
      </c>
      <c r="S1377" t="s">
        <v>67</v>
      </c>
      <c r="T1377" t="s">
        <v>51</v>
      </c>
      <c r="U1377" t="s">
        <v>68</v>
      </c>
      <c r="V1377" t="s">
        <v>69</v>
      </c>
      <c r="W1377" t="s">
        <v>70</v>
      </c>
      <c r="X1377" t="s">
        <v>71</v>
      </c>
      <c r="Y1377" t="s">
        <v>72</v>
      </c>
      <c r="Z1377" t="s">
        <v>73</v>
      </c>
      <c r="AA1377" t="s">
        <v>74</v>
      </c>
      <c r="AB1377" t="s">
        <v>58</v>
      </c>
      <c r="AC1377" t="s">
        <v>75</v>
      </c>
      <c r="AE1377">
        <v>1205655.57</v>
      </c>
      <c r="AF1377">
        <v>30216923.969999999</v>
      </c>
      <c r="AH1377">
        <v>75.590882218366204</v>
      </c>
      <c r="AI1377">
        <v>96.149021779771203</v>
      </c>
      <c r="AJ1377">
        <v>1469987.44</v>
      </c>
      <c r="AK1377">
        <v>71.166291490655595</v>
      </c>
      <c r="AL1377">
        <v>335330.73</v>
      </c>
      <c r="AM1377">
        <v>9407837.4100000001</v>
      </c>
      <c r="AN1377">
        <v>9407837.4100000001</v>
      </c>
      <c r="AO1377">
        <v>168777.39999999799</v>
      </c>
      <c r="AR1377">
        <v>646185.9</v>
      </c>
      <c r="AS1377">
        <v>1078548.31</v>
      </c>
      <c r="AT1377">
        <v>49.391554712429603</v>
      </c>
      <c r="AU1377">
        <v>5998220.7800000003</v>
      </c>
      <c r="AV1377">
        <v>71.461922561802098</v>
      </c>
    </row>
    <row r="1378" spans="1:48" x14ac:dyDescent="0.2">
      <c r="A1378" t="s">
        <v>66</v>
      </c>
      <c r="B1378" t="s">
        <v>86</v>
      </c>
      <c r="C1378">
        <v>2124171</v>
      </c>
      <c r="H1378">
        <v>1758073</v>
      </c>
      <c r="I1378">
        <v>4.45335359430055</v>
      </c>
      <c r="N1378">
        <v>4550221</v>
      </c>
      <c r="O1378">
        <v>35425752</v>
      </c>
      <c r="P1378">
        <v>31.268185923053899</v>
      </c>
      <c r="S1378" t="s">
        <v>67</v>
      </c>
      <c r="T1378" t="s">
        <v>51</v>
      </c>
      <c r="U1378" t="s">
        <v>68</v>
      </c>
      <c r="V1378" t="s">
        <v>69</v>
      </c>
      <c r="W1378" t="s">
        <v>70</v>
      </c>
      <c r="X1378" t="s">
        <v>71</v>
      </c>
      <c r="Y1378" t="s">
        <v>72</v>
      </c>
      <c r="Z1378" t="s">
        <v>73</v>
      </c>
      <c r="AA1378" t="s">
        <v>74</v>
      </c>
      <c r="AB1378" t="s">
        <v>58</v>
      </c>
      <c r="AC1378" t="s">
        <v>75</v>
      </c>
      <c r="AD1378">
        <v>74.2705742616767</v>
      </c>
      <c r="AE1378">
        <v>1577634</v>
      </c>
      <c r="AF1378">
        <v>33848118</v>
      </c>
      <c r="AH1378">
        <v>77.807223400649306</v>
      </c>
      <c r="AI1378">
        <v>95.546646405699406</v>
      </c>
      <c r="AK1378">
        <v>48.394996732000003</v>
      </c>
      <c r="AM1378">
        <v>11076990</v>
      </c>
      <c r="AN1378">
        <v>11076990</v>
      </c>
      <c r="AO1378">
        <v>271458</v>
      </c>
      <c r="AP1378">
        <v>271458</v>
      </c>
      <c r="AQ1378">
        <v>-125092</v>
      </c>
      <c r="AT1378">
        <v>64.875729661999998</v>
      </c>
      <c r="AU1378">
        <v>2792148</v>
      </c>
      <c r="AV1378">
        <v>29.696578108000001</v>
      </c>
    </row>
    <row r="1379" spans="1:48" x14ac:dyDescent="0.2">
      <c r="A1379" t="s">
        <v>66</v>
      </c>
      <c r="B1379" t="s">
        <v>95</v>
      </c>
      <c r="C1379">
        <v>2871041</v>
      </c>
      <c r="D1379">
        <v>956304</v>
      </c>
      <c r="E1379">
        <v>361968</v>
      </c>
      <c r="F1379">
        <v>2269516</v>
      </c>
      <c r="G1379">
        <v>5548173</v>
      </c>
      <c r="H1379">
        <v>-523100</v>
      </c>
      <c r="I1379">
        <v>3.8800515789335202</v>
      </c>
      <c r="L1379">
        <v>17375</v>
      </c>
      <c r="M1379">
        <v>1110819</v>
      </c>
      <c r="N1379">
        <v>4313032</v>
      </c>
      <c r="O1379">
        <v>36495520</v>
      </c>
      <c r="P1379">
        <v>31.916761290152898</v>
      </c>
      <c r="Q1379">
        <v>543418</v>
      </c>
      <c r="R1379">
        <v>988377</v>
      </c>
      <c r="S1379" t="s">
        <v>67</v>
      </c>
      <c r="T1379" t="s">
        <v>51</v>
      </c>
      <c r="U1379" t="s">
        <v>68</v>
      </c>
      <c r="V1379" t="s">
        <v>69</v>
      </c>
      <c r="W1379" t="s">
        <v>70</v>
      </c>
      <c r="X1379" t="s">
        <v>71</v>
      </c>
      <c r="Y1379" t="s">
        <v>72</v>
      </c>
      <c r="Z1379" t="s">
        <v>73</v>
      </c>
      <c r="AA1379" t="s">
        <v>74</v>
      </c>
      <c r="AB1379" t="s">
        <v>58</v>
      </c>
      <c r="AC1379" t="s">
        <v>75</v>
      </c>
      <c r="AD1379">
        <v>49.321657196814698</v>
      </c>
      <c r="AE1379">
        <v>1416045</v>
      </c>
      <c r="AF1379">
        <v>34989659</v>
      </c>
      <c r="AG1379">
        <v>28475742</v>
      </c>
      <c r="AH1379">
        <v>78.025308311814698</v>
      </c>
      <c r="AI1379">
        <v>95.873846981766505</v>
      </c>
      <c r="AK1379">
        <v>44.375725982353799</v>
      </c>
      <c r="AL1379">
        <v>1460738</v>
      </c>
      <c r="AM1379">
        <v>14931516</v>
      </c>
      <c r="AN1379">
        <v>11648188</v>
      </c>
      <c r="AO1379">
        <v>205648</v>
      </c>
      <c r="AP1379">
        <v>205648</v>
      </c>
      <c r="AQ1379">
        <v>1657433</v>
      </c>
      <c r="AR1379">
        <v>478486</v>
      </c>
      <c r="AS1379">
        <v>1196342</v>
      </c>
      <c r="AT1379">
        <v>73.811399853656098</v>
      </c>
      <c r="AU1379">
        <v>4836132</v>
      </c>
      <c r="AV1379">
        <v>49.757773289531102</v>
      </c>
    </row>
    <row r="1380" spans="1:48" x14ac:dyDescent="0.2">
      <c r="A1380" t="s">
        <v>66</v>
      </c>
      <c r="B1380" t="s">
        <v>87</v>
      </c>
      <c r="C1380">
        <v>3503936</v>
      </c>
      <c r="D1380">
        <v>1613166</v>
      </c>
      <c r="E1380">
        <v>556154</v>
      </c>
      <c r="F1380">
        <v>1412156</v>
      </c>
      <c r="G1380">
        <v>2429072</v>
      </c>
      <c r="H1380">
        <v>-932223</v>
      </c>
      <c r="I1380">
        <v>2.9310601313718201</v>
      </c>
      <c r="L1380">
        <v>0</v>
      </c>
      <c r="M1380">
        <v>1249163</v>
      </c>
      <c r="N1380">
        <v>8392928</v>
      </c>
      <c r="O1380">
        <v>42705811</v>
      </c>
      <c r="P1380">
        <v>35.282001786595302</v>
      </c>
      <c r="Q1380">
        <v>695922</v>
      </c>
      <c r="R1380">
        <v>1529329</v>
      </c>
      <c r="S1380" t="s">
        <v>67</v>
      </c>
      <c r="T1380" t="s">
        <v>51</v>
      </c>
      <c r="U1380" t="s">
        <v>68</v>
      </c>
      <c r="V1380" t="s">
        <v>69</v>
      </c>
      <c r="W1380" t="s">
        <v>70</v>
      </c>
      <c r="X1380" t="s">
        <v>71</v>
      </c>
      <c r="Y1380" t="s">
        <v>72</v>
      </c>
      <c r="Z1380" t="s">
        <v>73</v>
      </c>
      <c r="AA1380" t="s">
        <v>74</v>
      </c>
      <c r="AB1380" t="s">
        <v>58</v>
      </c>
      <c r="AC1380" t="s">
        <v>75</v>
      </c>
      <c r="AD1380">
        <v>35.723626230616098</v>
      </c>
      <c r="AE1380">
        <v>1251733</v>
      </c>
      <c r="AF1380">
        <v>41430368</v>
      </c>
      <c r="AG1380">
        <v>32199754</v>
      </c>
      <c r="AH1380">
        <v>75.398998979319202</v>
      </c>
      <c r="AI1380">
        <v>97.013420492119906</v>
      </c>
      <c r="AK1380">
        <v>72.928487625309003</v>
      </c>
      <c r="AL1380">
        <v>4983092</v>
      </c>
      <c r="AM1380">
        <v>17639275</v>
      </c>
      <c r="AN1380">
        <v>15067465</v>
      </c>
      <c r="AO1380">
        <v>127129</v>
      </c>
      <c r="AP1380">
        <v>127129</v>
      </c>
      <c r="AQ1380">
        <v>-513253</v>
      </c>
      <c r="AR1380">
        <v>1881392</v>
      </c>
      <c r="AS1380">
        <v>1289829</v>
      </c>
      <c r="AT1380">
        <v>74.756791078237001</v>
      </c>
      <c r="AU1380">
        <v>9325151</v>
      </c>
      <c r="AV1380">
        <v>81.028832763445394</v>
      </c>
    </row>
    <row r="1381" spans="1:48" x14ac:dyDescent="0.2">
      <c r="A1381" t="s">
        <v>66</v>
      </c>
      <c r="B1381" t="s">
        <v>88</v>
      </c>
      <c r="C1381">
        <v>5009659</v>
      </c>
      <c r="D1381">
        <v>1221536</v>
      </c>
      <c r="E1381">
        <v>1448760</v>
      </c>
      <c r="F1381">
        <v>1662612</v>
      </c>
      <c r="G1381">
        <v>2342660</v>
      </c>
      <c r="H1381">
        <v>-384069</v>
      </c>
      <c r="I1381">
        <v>-3.8273677442974572</v>
      </c>
      <c r="L1381">
        <v>0</v>
      </c>
      <c r="M1381">
        <v>1535891</v>
      </c>
      <c r="N1381">
        <v>3394738</v>
      </c>
      <c r="O1381">
        <v>43899884</v>
      </c>
      <c r="P1381">
        <v>36.215813235406273</v>
      </c>
      <c r="Q1381">
        <v>750000</v>
      </c>
      <c r="R1381">
        <v>607675</v>
      </c>
      <c r="S1381" t="s">
        <v>67</v>
      </c>
      <c r="T1381" t="s">
        <v>51</v>
      </c>
      <c r="U1381" t="s">
        <v>68</v>
      </c>
      <c r="V1381" t="s">
        <v>69</v>
      </c>
      <c r="W1381" t="s">
        <v>70</v>
      </c>
      <c r="X1381" t="s">
        <v>71</v>
      </c>
      <c r="Y1381" t="s">
        <v>72</v>
      </c>
      <c r="Z1381" t="s">
        <v>73</v>
      </c>
      <c r="AA1381" t="s">
        <v>74</v>
      </c>
      <c r="AB1381" t="s">
        <v>89</v>
      </c>
      <c r="AC1381" t="s">
        <v>75</v>
      </c>
      <c r="AD1381">
        <v>-33.539408570523463</v>
      </c>
      <c r="AE1381">
        <v>-1680210</v>
      </c>
      <c r="AF1381">
        <v>45580094</v>
      </c>
      <c r="AG1381">
        <v>35191528</v>
      </c>
      <c r="AH1381">
        <v>80.163145761387426</v>
      </c>
      <c r="AI1381">
        <v>103.8273677442975</v>
      </c>
      <c r="AK1381">
        <v>26.812267653506801</v>
      </c>
      <c r="AL1381">
        <v>4128404</v>
      </c>
      <c r="AM1381">
        <v>17787186</v>
      </c>
      <c r="AN1381">
        <v>15898700</v>
      </c>
      <c r="AO1381">
        <v>-2802205</v>
      </c>
      <c r="AP1381">
        <v>-2802205</v>
      </c>
      <c r="AQ1381">
        <v>-4170883</v>
      </c>
      <c r="AR1381">
        <v>2410796</v>
      </c>
      <c r="AS1381">
        <v>1678852</v>
      </c>
      <c r="AU1381">
        <v>3778807</v>
      </c>
      <c r="AV1381">
        <v>29.845715544158399</v>
      </c>
    </row>
    <row r="1382" spans="1:48" x14ac:dyDescent="0.2">
      <c r="A1382" t="s">
        <v>77</v>
      </c>
      <c r="B1382" t="s">
        <v>49</v>
      </c>
      <c r="C1382">
        <v>1693380</v>
      </c>
      <c r="H1382">
        <v>-952400</v>
      </c>
      <c r="N1382">
        <v>2349597</v>
      </c>
      <c r="O1382">
        <v>5109573</v>
      </c>
      <c r="P1382">
        <v>58.530076779409903</v>
      </c>
      <c r="T1382" t="s">
        <v>51</v>
      </c>
      <c r="U1382" t="s">
        <v>78</v>
      </c>
      <c r="V1382" t="s">
        <v>79</v>
      </c>
      <c r="W1382" t="s">
        <v>80</v>
      </c>
      <c r="X1382" t="s">
        <v>54</v>
      </c>
      <c r="Y1382" t="s">
        <v>81</v>
      </c>
      <c r="Z1382" t="s">
        <v>82</v>
      </c>
      <c r="AA1382" t="s">
        <v>57</v>
      </c>
      <c r="AB1382" t="s">
        <v>58</v>
      </c>
      <c r="AC1382" t="s">
        <v>83</v>
      </c>
      <c r="AF1382">
        <v>5245625</v>
      </c>
      <c r="AH1382">
        <v>5.7243335206288304</v>
      </c>
      <c r="AI1382">
        <v>102.662688252032</v>
      </c>
      <c r="AK1382">
        <v>161</v>
      </c>
      <c r="AN1382">
        <v>2990637</v>
      </c>
      <c r="AU1382">
        <v>3301997</v>
      </c>
      <c r="AV1382">
        <v>227</v>
      </c>
    </row>
    <row r="1383" spans="1:48" x14ac:dyDescent="0.2">
      <c r="A1383" t="s">
        <v>77</v>
      </c>
      <c r="B1383" t="s">
        <v>114</v>
      </c>
      <c r="C1383">
        <v>994603</v>
      </c>
      <c r="D1383">
        <v>68702</v>
      </c>
      <c r="F1383">
        <v>513434</v>
      </c>
      <c r="G1383">
        <v>120584</v>
      </c>
      <c r="H1383">
        <v>-160552</v>
      </c>
      <c r="I1383">
        <v>8.8783898595498005</v>
      </c>
      <c r="M1383">
        <v>839918</v>
      </c>
      <c r="N1383">
        <v>1978495</v>
      </c>
      <c r="O1383">
        <v>4639794</v>
      </c>
      <c r="P1383">
        <v>51.500670072852401</v>
      </c>
      <c r="Q1383">
        <v>90843</v>
      </c>
      <c r="T1383" t="s">
        <v>51</v>
      </c>
      <c r="U1383" t="s">
        <v>78</v>
      </c>
      <c r="V1383" t="s">
        <v>79</v>
      </c>
      <c r="W1383" t="s">
        <v>80</v>
      </c>
      <c r="X1383" t="s">
        <v>54</v>
      </c>
      <c r="Y1383" t="s">
        <v>81</v>
      </c>
      <c r="Z1383" t="s">
        <v>82</v>
      </c>
      <c r="AA1383" t="s">
        <v>57</v>
      </c>
      <c r="AB1383" t="s">
        <v>58</v>
      </c>
      <c r="AC1383" t="s">
        <v>83</v>
      </c>
      <c r="AD1383">
        <v>41.417429869003001</v>
      </c>
      <c r="AE1383">
        <v>411939</v>
      </c>
      <c r="AF1383">
        <v>4227855</v>
      </c>
      <c r="AG1383">
        <v>2449234</v>
      </c>
      <c r="AH1383">
        <v>52.787559102839502</v>
      </c>
      <c r="AI1383">
        <v>91.121610140450201</v>
      </c>
      <c r="AK1383">
        <v>168.467981990868</v>
      </c>
      <c r="AL1383">
        <v>269953</v>
      </c>
      <c r="AM1383">
        <v>2119715</v>
      </c>
      <c r="AN1383">
        <v>2389525</v>
      </c>
      <c r="AO1383">
        <v>103620</v>
      </c>
      <c r="AP1383">
        <v>103620</v>
      </c>
      <c r="AQ1383">
        <v>-732012</v>
      </c>
      <c r="AR1383">
        <v>31602</v>
      </c>
      <c r="AS1383">
        <v>184679</v>
      </c>
      <c r="AU1383">
        <v>2139047</v>
      </c>
      <c r="AV1383">
        <v>182.13891441404701</v>
      </c>
    </row>
    <row r="1384" spans="1:48" x14ac:dyDescent="0.2">
      <c r="A1384" t="s">
        <v>90</v>
      </c>
      <c r="B1384" t="s">
        <v>76</v>
      </c>
      <c r="C1384">
        <v>1508485</v>
      </c>
      <c r="H1384">
        <v>-2066580</v>
      </c>
      <c r="I1384">
        <v>4.2963613319429799</v>
      </c>
      <c r="N1384">
        <v>3569889</v>
      </c>
      <c r="O1384">
        <v>16148409</v>
      </c>
      <c r="P1384">
        <v>17.684677171602502</v>
      </c>
      <c r="S1384" t="s">
        <v>49</v>
      </c>
      <c r="T1384" t="s">
        <v>51</v>
      </c>
      <c r="U1384" t="s">
        <v>91</v>
      </c>
      <c r="V1384" t="s">
        <v>92</v>
      </c>
      <c r="W1384" t="s">
        <v>80</v>
      </c>
      <c r="X1384" t="s">
        <v>54</v>
      </c>
      <c r="Y1384" t="s">
        <v>93</v>
      </c>
      <c r="Z1384" t="s">
        <v>82</v>
      </c>
      <c r="AA1384" t="s">
        <v>57</v>
      </c>
      <c r="AB1384" t="s">
        <v>58</v>
      </c>
      <c r="AC1384" t="s">
        <v>94</v>
      </c>
      <c r="AD1384">
        <v>45.992767578066697</v>
      </c>
      <c r="AE1384">
        <v>693794</v>
      </c>
      <c r="AF1384">
        <v>15454615</v>
      </c>
      <c r="AH1384">
        <v>76.1330048056127</v>
      </c>
      <c r="AI1384">
        <v>95.703638668056996</v>
      </c>
      <c r="AK1384">
        <v>83.157040146260499</v>
      </c>
      <c r="AM1384">
        <v>2855794</v>
      </c>
      <c r="AN1384">
        <v>2855794</v>
      </c>
      <c r="AO1384">
        <v>115798</v>
      </c>
      <c r="AP1384">
        <v>115798</v>
      </c>
      <c r="AT1384">
        <v>81.784006612482003</v>
      </c>
      <c r="AU1384">
        <v>5636469</v>
      </c>
      <c r="AV1384">
        <v>131.29598116808501</v>
      </c>
    </row>
    <row r="1385" spans="1:48" x14ac:dyDescent="0.2">
      <c r="A1385" t="s">
        <v>90</v>
      </c>
      <c r="B1385" t="s">
        <v>114</v>
      </c>
      <c r="C1385">
        <v>2017363</v>
      </c>
      <c r="D1385">
        <v>339145</v>
      </c>
      <c r="E1385">
        <v>0</v>
      </c>
      <c r="F1385">
        <v>968976</v>
      </c>
      <c r="G1385">
        <v>605314</v>
      </c>
      <c r="H1385">
        <v>-2605174</v>
      </c>
      <c r="I1385">
        <v>8.5644974354010994</v>
      </c>
      <c r="L1385">
        <v>36875</v>
      </c>
      <c r="M1385">
        <v>1409396</v>
      </c>
      <c r="N1385">
        <v>3164735</v>
      </c>
      <c r="O1385">
        <v>19455479</v>
      </c>
      <c r="P1385">
        <v>25.153921936334701</v>
      </c>
      <c r="Q1385">
        <v>1062357</v>
      </c>
      <c r="R1385">
        <v>0</v>
      </c>
      <c r="S1385" t="s">
        <v>49</v>
      </c>
      <c r="T1385" t="s">
        <v>51</v>
      </c>
      <c r="U1385" t="s">
        <v>91</v>
      </c>
      <c r="V1385" t="s">
        <v>92</v>
      </c>
      <c r="W1385" t="s">
        <v>80</v>
      </c>
      <c r="X1385" t="s">
        <v>54</v>
      </c>
      <c r="Y1385" t="s">
        <v>93</v>
      </c>
      <c r="Z1385" t="s">
        <v>82</v>
      </c>
      <c r="AA1385" t="s">
        <v>57</v>
      </c>
      <c r="AB1385" t="s">
        <v>58</v>
      </c>
      <c r="AC1385" t="s">
        <v>94</v>
      </c>
      <c r="AD1385">
        <v>82.596141596728003</v>
      </c>
      <c r="AE1385">
        <v>1666264</v>
      </c>
      <c r="AF1385">
        <v>17789215</v>
      </c>
      <c r="AG1385">
        <v>13905207</v>
      </c>
      <c r="AH1385">
        <v>71.4719334332503</v>
      </c>
      <c r="AI1385">
        <v>91.435502564598906</v>
      </c>
      <c r="AK1385">
        <v>64.044681004754807</v>
      </c>
      <c r="AL1385">
        <v>0</v>
      </c>
      <c r="AM1385">
        <v>5192834</v>
      </c>
      <c r="AN1385">
        <v>4893816</v>
      </c>
      <c r="AO1385">
        <v>991271</v>
      </c>
      <c r="AP1385">
        <v>991271</v>
      </c>
      <c r="AQ1385">
        <v>-126225</v>
      </c>
      <c r="AR1385">
        <v>363754</v>
      </c>
      <c r="AS1385">
        <v>407017</v>
      </c>
      <c r="AT1385">
        <v>82.293031790971298</v>
      </c>
      <c r="AU1385">
        <v>5769909</v>
      </c>
      <c r="AV1385">
        <v>116.76553687163801</v>
      </c>
    </row>
    <row r="1386" spans="1:48" x14ac:dyDescent="0.2">
      <c r="A1386" t="s">
        <v>90</v>
      </c>
      <c r="B1386" t="s">
        <v>88</v>
      </c>
      <c r="C1386">
        <v>2404527</v>
      </c>
      <c r="D1386">
        <v>489854</v>
      </c>
      <c r="E1386">
        <v>0</v>
      </c>
      <c r="F1386">
        <v>2248536</v>
      </c>
      <c r="G1386">
        <v>1238696</v>
      </c>
      <c r="H1386">
        <v>-764007</v>
      </c>
      <c r="I1386">
        <v>2.6056120488524011</v>
      </c>
      <c r="L1386">
        <v>40774</v>
      </c>
      <c r="M1386">
        <v>1885400</v>
      </c>
      <c r="N1386">
        <v>3351728</v>
      </c>
      <c r="O1386">
        <v>22696203</v>
      </c>
      <c r="P1386">
        <v>29.131084172978181</v>
      </c>
      <c r="Q1386">
        <v>350000</v>
      </c>
      <c r="R1386">
        <v>0</v>
      </c>
      <c r="S1386" t="s">
        <v>49</v>
      </c>
      <c r="T1386" t="s">
        <v>51</v>
      </c>
      <c r="U1386" t="s">
        <v>91</v>
      </c>
      <c r="V1386" t="s">
        <v>92</v>
      </c>
      <c r="W1386" t="s">
        <v>80</v>
      </c>
      <c r="X1386" t="s">
        <v>54</v>
      </c>
      <c r="Y1386" t="s">
        <v>93</v>
      </c>
      <c r="Z1386" t="s">
        <v>82</v>
      </c>
      <c r="AA1386" t="s">
        <v>57</v>
      </c>
      <c r="AB1386" t="s">
        <v>89</v>
      </c>
      <c r="AC1386" t="s">
        <v>94</v>
      </c>
      <c r="AD1386">
        <v>24.59423412588006</v>
      </c>
      <c r="AE1386">
        <v>591375</v>
      </c>
      <c r="AF1386">
        <v>22104828</v>
      </c>
      <c r="AG1386">
        <v>16771297</v>
      </c>
      <c r="AH1386">
        <v>73.894725915167385</v>
      </c>
      <c r="AI1386">
        <v>97.394387951147607</v>
      </c>
      <c r="AK1386">
        <v>54.586359142898601</v>
      </c>
      <c r="AL1386">
        <v>274605</v>
      </c>
      <c r="AM1386">
        <v>7241362</v>
      </c>
      <c r="AN1386">
        <v>6611650</v>
      </c>
      <c r="AO1386">
        <v>-418625</v>
      </c>
      <c r="AP1386">
        <v>-418625</v>
      </c>
      <c r="AQ1386">
        <v>-1183440</v>
      </c>
      <c r="AR1386">
        <v>312509</v>
      </c>
      <c r="AS1386">
        <v>400988</v>
      </c>
      <c r="AU1386">
        <v>4115735</v>
      </c>
      <c r="AV1386">
        <v>67.029003799531907</v>
      </c>
    </row>
    <row r="1387" spans="1:48" x14ac:dyDescent="0.2">
      <c r="A1387" t="s">
        <v>96</v>
      </c>
      <c r="B1387" t="s">
        <v>62</v>
      </c>
      <c r="C1387">
        <v>37526085.759999998</v>
      </c>
      <c r="D1387">
        <v>0</v>
      </c>
      <c r="E1387">
        <v>4855668.13</v>
      </c>
      <c r="F1387">
        <v>8930421.8399999999</v>
      </c>
      <c r="G1387">
        <v>14751872.93</v>
      </c>
      <c r="I1387">
        <v>3.011454181</v>
      </c>
      <c r="J1387">
        <v>71264323.150000006</v>
      </c>
      <c r="K1387">
        <v>12.414235270000001</v>
      </c>
      <c r="L1387">
        <v>2846595</v>
      </c>
      <c r="M1387">
        <v>10035697.75</v>
      </c>
      <c r="N1387">
        <v>560217659.20000005</v>
      </c>
      <c r="O1387">
        <v>574053267.10000002</v>
      </c>
      <c r="P1387">
        <v>15.499532589999999</v>
      </c>
      <c r="Q1387">
        <v>3364276.87</v>
      </c>
      <c r="R1387">
        <v>1061746.6399999999</v>
      </c>
      <c r="S1387" t="s">
        <v>84</v>
      </c>
      <c r="T1387" t="s">
        <v>51</v>
      </c>
      <c r="U1387" t="s">
        <v>97</v>
      </c>
      <c r="V1387" t="s">
        <v>98</v>
      </c>
      <c r="W1387" t="s">
        <v>80</v>
      </c>
      <c r="X1387" t="s">
        <v>54</v>
      </c>
      <c r="Y1387" t="s">
        <v>99</v>
      </c>
      <c r="Z1387" t="s">
        <v>82</v>
      </c>
      <c r="AA1387" t="s">
        <v>57</v>
      </c>
      <c r="AB1387" t="s">
        <v>58</v>
      </c>
      <c r="AC1387" t="s">
        <v>100</v>
      </c>
      <c r="AD1387">
        <v>46.067557430000001</v>
      </c>
      <c r="AE1387">
        <v>17287351.109999999</v>
      </c>
      <c r="AF1387">
        <v>556695114.79999995</v>
      </c>
      <c r="AH1387">
        <v>82.986646680000007</v>
      </c>
      <c r="AI1387">
        <v>96.976212270000005</v>
      </c>
      <c r="AJ1387">
        <v>21719802.789999999</v>
      </c>
      <c r="AK1387">
        <v>362.27793630000002</v>
      </c>
      <c r="AL1387">
        <v>15163450.34</v>
      </c>
      <c r="AM1387">
        <v>88975573.230000004</v>
      </c>
      <c r="AN1387">
        <v>88975573.230000004</v>
      </c>
      <c r="AO1387">
        <v>5397506.1299999999</v>
      </c>
      <c r="AR1387">
        <v>5110804.74</v>
      </c>
      <c r="AS1387">
        <v>6296264.3200000003</v>
      </c>
      <c r="AT1387">
        <v>82.978691078850204</v>
      </c>
      <c r="AU1387">
        <v>650258173.39999998</v>
      </c>
      <c r="AV1387">
        <v>420.50475419999998</v>
      </c>
    </row>
    <row r="1388" spans="1:48" x14ac:dyDescent="0.2">
      <c r="A1388" t="s">
        <v>96</v>
      </c>
      <c r="B1388" t="s">
        <v>49</v>
      </c>
      <c r="C1388">
        <v>76234285.030000001</v>
      </c>
      <c r="D1388">
        <v>1811528</v>
      </c>
      <c r="E1388">
        <v>14152623.92</v>
      </c>
      <c r="F1388">
        <v>9278913.2300000004</v>
      </c>
      <c r="G1388">
        <v>14633794.42</v>
      </c>
      <c r="H1388">
        <v>-90582179.549999997</v>
      </c>
      <c r="I1388">
        <v>2.3745451879999999</v>
      </c>
      <c r="J1388">
        <v>75881421.560000002</v>
      </c>
      <c r="K1388">
        <v>12.96229016</v>
      </c>
      <c r="L1388">
        <v>3488862.35</v>
      </c>
      <c r="M1388">
        <v>10345540.359999999</v>
      </c>
      <c r="N1388">
        <v>563098840.29999995</v>
      </c>
      <c r="O1388">
        <v>585401349.70000005</v>
      </c>
      <c r="P1388">
        <v>17.410029250000001</v>
      </c>
      <c r="Q1388">
        <v>3019658.84</v>
      </c>
      <c r="R1388">
        <v>936555.71</v>
      </c>
      <c r="S1388" t="s">
        <v>84</v>
      </c>
      <c r="T1388" t="s">
        <v>51</v>
      </c>
      <c r="U1388" t="s">
        <v>97</v>
      </c>
      <c r="V1388" t="s">
        <v>98</v>
      </c>
      <c r="W1388" t="s">
        <v>80</v>
      </c>
      <c r="X1388" t="s">
        <v>54</v>
      </c>
      <c r="Y1388" t="s">
        <v>99</v>
      </c>
      <c r="Z1388" t="s">
        <v>82</v>
      </c>
      <c r="AA1388" t="s">
        <v>57</v>
      </c>
      <c r="AB1388" t="s">
        <v>58</v>
      </c>
      <c r="AC1388" t="s">
        <v>100</v>
      </c>
      <c r="AD1388">
        <v>18.23407877</v>
      </c>
      <c r="AE1388">
        <v>13900619.58</v>
      </c>
      <c r="AF1388">
        <v>571634943.10000002</v>
      </c>
      <c r="AH1388">
        <v>82.425272800000002</v>
      </c>
      <c r="AI1388">
        <v>97.648381479999998</v>
      </c>
      <c r="AJ1388">
        <v>24732517.57</v>
      </c>
      <c r="AK1388">
        <v>354.62419670000003</v>
      </c>
      <c r="AL1388">
        <v>16202761.140000001</v>
      </c>
      <c r="AM1388">
        <v>101918546.2</v>
      </c>
      <c r="AN1388">
        <v>101918546.2</v>
      </c>
      <c r="AO1388">
        <v>1252536</v>
      </c>
      <c r="AR1388">
        <v>6161015.7800000003</v>
      </c>
      <c r="AS1388">
        <v>5372307.8399999999</v>
      </c>
      <c r="AT1388">
        <v>82.448796138375599</v>
      </c>
      <c r="AU1388">
        <v>653681019.79999995</v>
      </c>
      <c r="AV1388">
        <v>411.6703675</v>
      </c>
    </row>
    <row r="1389" spans="1:48" x14ac:dyDescent="0.2">
      <c r="A1389" t="s">
        <v>96</v>
      </c>
      <c r="B1389" t="s">
        <v>127</v>
      </c>
      <c r="C1389">
        <v>45887732</v>
      </c>
      <c r="D1389">
        <v>17743920</v>
      </c>
      <c r="E1389">
        <v>43799848</v>
      </c>
      <c r="F1389">
        <v>14361044</v>
      </c>
      <c r="G1389">
        <v>51844385</v>
      </c>
      <c r="H1389">
        <v>-123812723</v>
      </c>
      <c r="I1389">
        <v>2.7331603865551299</v>
      </c>
      <c r="L1389">
        <v>746572</v>
      </c>
      <c r="M1389">
        <v>8954260</v>
      </c>
      <c r="N1389">
        <v>101069036</v>
      </c>
      <c r="O1389">
        <v>671056155</v>
      </c>
      <c r="P1389">
        <v>21.831966804626099</v>
      </c>
      <c r="Q1389">
        <v>2331991</v>
      </c>
      <c r="R1389">
        <v>2393719</v>
      </c>
      <c r="S1389" t="s">
        <v>84</v>
      </c>
      <c r="T1389" t="s">
        <v>51</v>
      </c>
      <c r="U1389" t="s">
        <v>97</v>
      </c>
      <c r="V1389" t="s">
        <v>98</v>
      </c>
      <c r="W1389" t="s">
        <v>80</v>
      </c>
      <c r="X1389" t="s">
        <v>54</v>
      </c>
      <c r="Y1389" t="s">
        <v>99</v>
      </c>
      <c r="Z1389" t="s">
        <v>82</v>
      </c>
      <c r="AA1389" t="s">
        <v>57</v>
      </c>
      <c r="AB1389" t="s">
        <v>58</v>
      </c>
      <c r="AC1389" t="s">
        <v>100</v>
      </c>
      <c r="AD1389">
        <v>39.969377872063902</v>
      </c>
      <c r="AE1389">
        <v>18341041</v>
      </c>
      <c r="AF1389">
        <v>652715115</v>
      </c>
      <c r="AG1389">
        <v>532091627</v>
      </c>
      <c r="AH1389">
        <v>79.291669264251098</v>
      </c>
      <c r="AI1389">
        <v>97.266839762463704</v>
      </c>
      <c r="AK1389">
        <v>55.743849228924297</v>
      </c>
      <c r="AL1389">
        <v>28495123</v>
      </c>
      <c r="AM1389">
        <v>189433251</v>
      </c>
      <c r="AN1389">
        <v>146504757</v>
      </c>
      <c r="AO1389">
        <v>8238820</v>
      </c>
      <c r="AP1389">
        <v>8062763</v>
      </c>
      <c r="AQ1389">
        <v>15952000</v>
      </c>
      <c r="AR1389">
        <v>4543055</v>
      </c>
      <c r="AS1389">
        <v>14219334</v>
      </c>
      <c r="AT1389">
        <v>81.335266589880305</v>
      </c>
      <c r="AU1389">
        <v>224881759</v>
      </c>
      <c r="AV1389">
        <v>124.031804043637</v>
      </c>
    </row>
    <row r="1390" spans="1:48" x14ac:dyDescent="0.2">
      <c r="A1390" t="s">
        <v>96</v>
      </c>
      <c r="B1390" t="s">
        <v>88</v>
      </c>
      <c r="C1390">
        <v>122947640</v>
      </c>
      <c r="D1390">
        <v>24794537</v>
      </c>
      <c r="E1390">
        <v>36795909</v>
      </c>
      <c r="F1390">
        <v>15701137</v>
      </c>
      <c r="G1390">
        <v>40199916</v>
      </c>
      <c r="H1390">
        <v>-34420438</v>
      </c>
      <c r="I1390">
        <v>0.14653220482219231</v>
      </c>
      <c r="L1390">
        <v>89542</v>
      </c>
      <c r="M1390">
        <v>15837504</v>
      </c>
      <c r="N1390">
        <v>20294602</v>
      </c>
      <c r="O1390">
        <v>730158262</v>
      </c>
      <c r="P1390">
        <v>23.411589910900709</v>
      </c>
      <c r="Q1390">
        <v>1763292</v>
      </c>
      <c r="R1390">
        <v>2590498</v>
      </c>
      <c r="S1390" t="s">
        <v>84</v>
      </c>
      <c r="T1390" t="s">
        <v>51</v>
      </c>
      <c r="U1390" t="s">
        <v>97</v>
      </c>
      <c r="V1390" t="s">
        <v>98</v>
      </c>
      <c r="W1390" t="s">
        <v>80</v>
      </c>
      <c r="X1390" t="s">
        <v>54</v>
      </c>
      <c r="Y1390" t="s">
        <v>99</v>
      </c>
      <c r="Z1390" t="s">
        <v>82</v>
      </c>
      <c r="AA1390" t="s">
        <v>57</v>
      </c>
      <c r="AB1390" t="s">
        <v>89</v>
      </c>
      <c r="AC1390" t="s">
        <v>100</v>
      </c>
      <c r="AD1390">
        <v>0.87022166509255483</v>
      </c>
      <c r="AE1390">
        <v>1069917</v>
      </c>
      <c r="AF1390">
        <v>729088345</v>
      </c>
      <c r="AG1390">
        <v>586645130</v>
      </c>
      <c r="AH1390">
        <v>80.344928015071886</v>
      </c>
      <c r="AI1390">
        <v>99.853467795177806</v>
      </c>
      <c r="AK1390">
        <v>10.020811291394301</v>
      </c>
      <c r="AL1390">
        <v>33773319</v>
      </c>
      <c r="AM1390">
        <v>195508817</v>
      </c>
      <c r="AN1390">
        <v>170941658</v>
      </c>
      <c r="AO1390">
        <v>-15417083</v>
      </c>
      <c r="AP1390">
        <v>-15401028</v>
      </c>
      <c r="AQ1390">
        <v>-84209556</v>
      </c>
      <c r="AR1390">
        <v>11060122</v>
      </c>
      <c r="AS1390">
        <v>12903041</v>
      </c>
      <c r="AU1390">
        <v>54715040</v>
      </c>
      <c r="AV1390">
        <v>27.016498803036001</v>
      </c>
    </row>
    <row r="1391" spans="1:48" x14ac:dyDescent="0.2">
      <c r="A1391" t="s">
        <v>101</v>
      </c>
      <c r="B1391" t="s">
        <v>76</v>
      </c>
      <c r="C1391">
        <v>6568845</v>
      </c>
      <c r="H1391">
        <v>-8361373</v>
      </c>
      <c r="I1391">
        <v>2.2061551134100199</v>
      </c>
      <c r="N1391">
        <v>12115844</v>
      </c>
      <c r="O1391">
        <v>215040002</v>
      </c>
      <c r="P1391">
        <v>15.414218606638601</v>
      </c>
      <c r="S1391" t="s">
        <v>102</v>
      </c>
      <c r="T1391" t="s">
        <v>103</v>
      </c>
      <c r="U1391" t="s">
        <v>104</v>
      </c>
      <c r="V1391" t="s">
        <v>105</v>
      </c>
      <c r="W1391" t="s">
        <v>105</v>
      </c>
      <c r="X1391" t="s">
        <v>106</v>
      </c>
      <c r="Y1391" t="s">
        <v>107</v>
      </c>
      <c r="Z1391" t="s">
        <v>108</v>
      </c>
      <c r="AA1391" t="s">
        <v>109</v>
      </c>
      <c r="AB1391" t="s">
        <v>58</v>
      </c>
      <c r="AC1391" t="s">
        <v>110</v>
      </c>
      <c r="AD1391">
        <v>72.221463590631203</v>
      </c>
      <c r="AE1391">
        <v>4744116</v>
      </c>
      <c r="AF1391">
        <v>210295887</v>
      </c>
      <c r="AH1391">
        <v>83.197499691243493</v>
      </c>
      <c r="AI1391">
        <v>97.793845351619794</v>
      </c>
      <c r="AK1391">
        <v>20.740794802135099</v>
      </c>
      <c r="AM1391">
        <v>33146736</v>
      </c>
      <c r="AN1391">
        <v>33146736</v>
      </c>
      <c r="AO1391">
        <v>1749495</v>
      </c>
      <c r="AP1391">
        <v>1749495</v>
      </c>
      <c r="AT1391">
        <v>85.224628893637501</v>
      </c>
      <c r="AU1391">
        <v>20477217</v>
      </c>
      <c r="AV1391">
        <v>35.054409409348096</v>
      </c>
    </row>
    <row r="1392" spans="1:48" x14ac:dyDescent="0.2">
      <c r="A1392" t="s">
        <v>111</v>
      </c>
      <c r="B1392" t="s">
        <v>84</v>
      </c>
      <c r="C1392">
        <v>2643856.5299999998</v>
      </c>
      <c r="D1392">
        <v>0</v>
      </c>
      <c r="E1392">
        <v>0</v>
      </c>
      <c r="F1392">
        <v>1931237.71</v>
      </c>
      <c r="G1392">
        <v>508128.1</v>
      </c>
      <c r="H1392">
        <v>1026358.93</v>
      </c>
      <c r="I1392">
        <v>4.7510570652624997</v>
      </c>
      <c r="J1392">
        <v>4635177.63</v>
      </c>
      <c r="K1392">
        <v>26.914622613916901</v>
      </c>
      <c r="L1392">
        <v>896371.92</v>
      </c>
      <c r="M1392">
        <v>148861.20000000001</v>
      </c>
      <c r="N1392">
        <v>3384523.08</v>
      </c>
      <c r="O1392">
        <v>17221781.989999998</v>
      </c>
      <c r="P1392">
        <v>28.9893920553572</v>
      </c>
      <c r="Q1392">
        <v>291779.23</v>
      </c>
      <c r="S1392" t="s">
        <v>84</v>
      </c>
      <c r="T1392" t="s">
        <v>103</v>
      </c>
      <c r="U1392" t="s">
        <v>112</v>
      </c>
      <c r="V1392" t="s">
        <v>105</v>
      </c>
      <c r="W1392" t="s">
        <v>105</v>
      </c>
      <c r="X1392" t="s">
        <v>106</v>
      </c>
      <c r="Y1392" t="s">
        <v>107</v>
      </c>
      <c r="Z1392" t="s">
        <v>108</v>
      </c>
      <c r="AA1392" t="s">
        <v>109</v>
      </c>
      <c r="AB1392" t="s">
        <v>58</v>
      </c>
      <c r="AC1392" t="s">
        <v>113</v>
      </c>
      <c r="AD1392">
        <v>30.947847612593399</v>
      </c>
      <c r="AE1392">
        <v>818216.69000000099</v>
      </c>
      <c r="AF1392">
        <v>16291177.970000001</v>
      </c>
      <c r="AH1392">
        <v>63.968502599770702</v>
      </c>
      <c r="AI1392">
        <v>94.596354659811794</v>
      </c>
      <c r="AJ1392">
        <v>1603451.73</v>
      </c>
      <c r="AK1392">
        <v>74.790681867432795</v>
      </c>
      <c r="AL1392">
        <v>87375.89</v>
      </c>
      <c r="AM1392">
        <v>4992489.9000000004</v>
      </c>
      <c r="AN1392">
        <v>4992489.9000000004</v>
      </c>
      <c r="AO1392">
        <v>25798.5000000002</v>
      </c>
      <c r="AS1392">
        <v>1128735.8500000001</v>
      </c>
      <c r="AT1392">
        <v>76.810794937578706</v>
      </c>
      <c r="AU1392">
        <v>2358164.15</v>
      </c>
      <c r="AV1392">
        <v>52.1103566337136</v>
      </c>
    </row>
    <row r="1393" spans="1:48" x14ac:dyDescent="0.2">
      <c r="A1393" t="s">
        <v>111</v>
      </c>
      <c r="B1393" t="s">
        <v>60</v>
      </c>
      <c r="C1393">
        <v>3643613</v>
      </c>
      <c r="D1393">
        <v>354406</v>
      </c>
      <c r="E1393">
        <v>0</v>
      </c>
      <c r="F1393">
        <v>3285682</v>
      </c>
      <c r="G1393">
        <v>1253745</v>
      </c>
      <c r="H1393">
        <v>-724338</v>
      </c>
      <c r="I1393">
        <v>14.0026761612644</v>
      </c>
      <c r="L1393">
        <v>499704</v>
      </c>
      <c r="M1393">
        <v>227521</v>
      </c>
      <c r="N1393">
        <v>6653793</v>
      </c>
      <c r="O1393">
        <v>17784429</v>
      </c>
      <c r="P1393">
        <v>31.490597758297401</v>
      </c>
      <c r="Q1393">
        <v>266304</v>
      </c>
      <c r="R1393">
        <v>0</v>
      </c>
      <c r="S1393" t="s">
        <v>84</v>
      </c>
      <c r="T1393" t="s">
        <v>103</v>
      </c>
      <c r="U1393" t="s">
        <v>112</v>
      </c>
      <c r="V1393" t="s">
        <v>105</v>
      </c>
      <c r="W1393" t="s">
        <v>105</v>
      </c>
      <c r="X1393" t="s">
        <v>106</v>
      </c>
      <c r="Y1393" t="s">
        <v>107</v>
      </c>
      <c r="Z1393" t="s">
        <v>108</v>
      </c>
      <c r="AA1393" t="s">
        <v>109</v>
      </c>
      <c r="AB1393" t="s">
        <v>58</v>
      </c>
      <c r="AC1393" t="s">
        <v>113</v>
      </c>
      <c r="AD1393">
        <v>68.346885358022405</v>
      </c>
      <c r="AE1393">
        <v>2490296</v>
      </c>
      <c r="AF1393">
        <v>15294133</v>
      </c>
      <c r="AG1393">
        <v>11383877</v>
      </c>
      <c r="AH1393">
        <v>64.010359849056698</v>
      </c>
      <c r="AI1393">
        <v>85.997323838735596</v>
      </c>
      <c r="AK1393">
        <v>156.61989339310699</v>
      </c>
      <c r="AL1393">
        <v>195603</v>
      </c>
      <c r="AM1393">
        <v>7771809</v>
      </c>
      <c r="AN1393">
        <v>5600423</v>
      </c>
      <c r="AO1393">
        <v>1549090</v>
      </c>
      <c r="AP1393">
        <v>1549090</v>
      </c>
      <c r="AQ1393">
        <v>941507</v>
      </c>
      <c r="AR1393">
        <v>910105</v>
      </c>
      <c r="AS1393">
        <v>778739</v>
      </c>
      <c r="AT1393">
        <v>85.0453029505465</v>
      </c>
      <c r="AU1393">
        <v>7378131</v>
      </c>
      <c r="AV1393">
        <v>173.66967843159199</v>
      </c>
    </row>
    <row r="1394" spans="1:48" x14ac:dyDescent="0.2">
      <c r="A1394" t="s">
        <v>111</v>
      </c>
      <c r="B1394" t="s">
        <v>87</v>
      </c>
      <c r="C1394">
        <v>6832547</v>
      </c>
      <c r="D1394">
        <v>625636</v>
      </c>
      <c r="E1394">
        <v>0</v>
      </c>
      <c r="F1394">
        <v>2283686</v>
      </c>
      <c r="G1394">
        <v>3606792</v>
      </c>
      <c r="H1394">
        <v>-1932206</v>
      </c>
      <c r="I1394">
        <v>8.3906621134873909</v>
      </c>
      <c r="L1394">
        <v>632556</v>
      </c>
      <c r="M1394">
        <v>239048</v>
      </c>
      <c r="N1394">
        <v>6623541</v>
      </c>
      <c r="O1394">
        <v>19160824</v>
      </c>
      <c r="P1394">
        <v>32.529185592435901</v>
      </c>
      <c r="Q1394">
        <v>305350</v>
      </c>
      <c r="R1394">
        <v>0</v>
      </c>
      <c r="S1394" t="s">
        <v>84</v>
      </c>
      <c r="T1394" t="s">
        <v>103</v>
      </c>
      <c r="U1394" t="s">
        <v>112</v>
      </c>
      <c r="V1394" t="s">
        <v>105</v>
      </c>
      <c r="W1394" t="s">
        <v>105</v>
      </c>
      <c r="X1394" t="s">
        <v>106</v>
      </c>
      <c r="Y1394" t="s">
        <v>107</v>
      </c>
      <c r="Z1394" t="s">
        <v>108</v>
      </c>
      <c r="AA1394" t="s">
        <v>109</v>
      </c>
      <c r="AB1394" t="s">
        <v>58</v>
      </c>
      <c r="AC1394" t="s">
        <v>113</v>
      </c>
      <c r="AD1394">
        <v>23.530317464336498</v>
      </c>
      <c r="AE1394">
        <v>1607720</v>
      </c>
      <c r="AF1394">
        <v>17553104</v>
      </c>
      <c r="AG1394">
        <v>12958662</v>
      </c>
      <c r="AH1394">
        <v>67.631026724111607</v>
      </c>
      <c r="AI1394">
        <v>91.609337886512606</v>
      </c>
      <c r="AK1394">
        <v>135.843481585935</v>
      </c>
      <c r="AL1394">
        <v>191030</v>
      </c>
      <c r="AM1394">
        <v>9946618</v>
      </c>
      <c r="AN1394">
        <v>6232860</v>
      </c>
      <c r="AO1394">
        <v>816473</v>
      </c>
      <c r="AP1394">
        <v>816473</v>
      </c>
      <c r="AQ1394">
        <v>-1986648</v>
      </c>
      <c r="AR1394">
        <v>1270507</v>
      </c>
      <c r="AS1394">
        <v>792013</v>
      </c>
      <c r="AT1394">
        <v>81.134747728712597</v>
      </c>
      <c r="AU1394">
        <v>8555747</v>
      </c>
      <c r="AV1394">
        <v>175.47146761051499</v>
      </c>
    </row>
    <row r="1395" spans="1:48" x14ac:dyDescent="0.2">
      <c r="A1395" t="s">
        <v>115</v>
      </c>
      <c r="B1395" t="s">
        <v>50</v>
      </c>
      <c r="C1395">
        <v>1211665</v>
      </c>
      <c r="D1395">
        <v>486940</v>
      </c>
      <c r="E1395">
        <v>1175857</v>
      </c>
      <c r="F1395">
        <v>214467</v>
      </c>
      <c r="G1395">
        <v>4248464</v>
      </c>
      <c r="H1395">
        <v>-5470914</v>
      </c>
      <c r="I1395">
        <v>4.9625968258759441</v>
      </c>
      <c r="L1395">
        <v>269875</v>
      </c>
      <c r="N1395">
        <v>3158841</v>
      </c>
      <c r="O1395">
        <v>13622908</v>
      </c>
      <c r="P1395">
        <v>90.050876068457626</v>
      </c>
      <c r="R1395">
        <v>271184</v>
      </c>
      <c r="T1395" t="s">
        <v>103</v>
      </c>
      <c r="U1395" t="s">
        <v>116</v>
      </c>
      <c r="V1395" t="s">
        <v>105</v>
      </c>
      <c r="W1395" t="s">
        <v>105</v>
      </c>
      <c r="X1395" t="s">
        <v>106</v>
      </c>
      <c r="Y1395" t="s">
        <v>107</v>
      </c>
      <c r="Z1395" t="s">
        <v>108</v>
      </c>
      <c r="AA1395" t="s">
        <v>109</v>
      </c>
      <c r="AB1395" t="s">
        <v>58</v>
      </c>
      <c r="AC1395" t="s">
        <v>117</v>
      </c>
      <c r="AD1395">
        <v>55.795124890130523</v>
      </c>
      <c r="AE1395">
        <v>676050</v>
      </c>
      <c r="AF1395">
        <v>12946858</v>
      </c>
      <c r="AG1395">
        <v>9587802</v>
      </c>
      <c r="AH1395">
        <v>70.379995225688958</v>
      </c>
      <c r="AI1395">
        <v>95.037403174124037</v>
      </c>
      <c r="AK1395">
        <v>87.834651465243496</v>
      </c>
      <c r="AL1395">
        <v>9310</v>
      </c>
      <c r="AM1395">
        <v>12757161</v>
      </c>
      <c r="AN1395">
        <v>12267548</v>
      </c>
      <c r="AO1395">
        <v>700018</v>
      </c>
      <c r="AP1395">
        <v>700018</v>
      </c>
      <c r="AQ1395">
        <v>973679</v>
      </c>
      <c r="AR1395">
        <v>57641</v>
      </c>
      <c r="AS1395">
        <v>6023423</v>
      </c>
      <c r="AU1395">
        <v>8629755</v>
      </c>
      <c r="AV1395">
        <v>239.95874520288999</v>
      </c>
    </row>
    <row r="1396" spans="1:48" x14ac:dyDescent="0.2">
      <c r="A1396" t="s">
        <v>118</v>
      </c>
      <c r="B1396" t="s">
        <v>63</v>
      </c>
      <c r="C1396">
        <v>3248646.3</v>
      </c>
      <c r="D1396">
        <v>0</v>
      </c>
      <c r="E1396">
        <v>0</v>
      </c>
      <c r="F1396">
        <v>1138693.75</v>
      </c>
      <c r="G1396">
        <v>2997146.04</v>
      </c>
      <c r="I1396">
        <v>-0.37699163155583798</v>
      </c>
      <c r="J1396">
        <v>9767567.8800000008</v>
      </c>
      <c r="K1396">
        <v>16.785362969631201</v>
      </c>
      <c r="L1396">
        <v>393384.53</v>
      </c>
      <c r="M1396">
        <v>983767.45</v>
      </c>
      <c r="N1396">
        <v>7801468.3399999402</v>
      </c>
      <c r="O1396">
        <v>58190984</v>
      </c>
      <c r="P1396">
        <v>15.030144841682</v>
      </c>
      <c r="Q1396">
        <v>452275.24</v>
      </c>
      <c r="S1396" t="s">
        <v>67</v>
      </c>
      <c r="T1396" t="s">
        <v>103</v>
      </c>
      <c r="U1396" t="s">
        <v>119</v>
      </c>
      <c r="V1396" t="s">
        <v>120</v>
      </c>
      <c r="W1396" t="s">
        <v>121</v>
      </c>
      <c r="X1396" t="s">
        <v>122</v>
      </c>
      <c r="Y1396" t="s">
        <v>123</v>
      </c>
      <c r="Z1396" t="s">
        <v>124</v>
      </c>
      <c r="AA1396" t="s">
        <v>125</v>
      </c>
      <c r="AB1396" t="s">
        <v>58</v>
      </c>
      <c r="AC1396" t="s">
        <v>126</v>
      </c>
      <c r="AF1396">
        <v>58410359.140000001</v>
      </c>
      <c r="AH1396">
        <v>82.345243586188502</v>
      </c>
      <c r="AI1396">
        <v>100.376991631556</v>
      </c>
      <c r="AJ1396">
        <v>102297.530000003</v>
      </c>
      <c r="AK1396">
        <v>48.082714158089701</v>
      </c>
      <c r="AL1396">
        <v>349929.81</v>
      </c>
      <c r="AM1396">
        <v>8746189.1799999997</v>
      </c>
      <c r="AN1396">
        <v>8746189.1799999997</v>
      </c>
      <c r="AR1396">
        <v>313103.45</v>
      </c>
      <c r="AS1396">
        <v>1075990.82</v>
      </c>
      <c r="AU1396">
        <v>11350755.640000001</v>
      </c>
      <c r="AV1396">
        <v>69.958002151739507</v>
      </c>
    </row>
    <row r="1397" spans="1:48" x14ac:dyDescent="0.2">
      <c r="A1397" t="s">
        <v>118</v>
      </c>
      <c r="B1397" t="s">
        <v>60</v>
      </c>
      <c r="C1397">
        <v>4268404</v>
      </c>
      <c r="D1397">
        <v>900288</v>
      </c>
      <c r="E1397">
        <v>503730</v>
      </c>
      <c r="F1397">
        <v>2104236</v>
      </c>
      <c r="G1397">
        <v>5647620</v>
      </c>
      <c r="H1397">
        <v>-1879475</v>
      </c>
      <c r="I1397">
        <v>5.1765980204867104</v>
      </c>
      <c r="L1397">
        <v>672590</v>
      </c>
      <c r="M1397">
        <v>1023798</v>
      </c>
      <c r="N1397">
        <v>7532104</v>
      </c>
      <c r="O1397">
        <v>74490331</v>
      </c>
      <c r="P1397">
        <v>18.279154914749899</v>
      </c>
      <c r="Q1397">
        <v>835787</v>
      </c>
      <c r="R1397">
        <v>7601</v>
      </c>
      <c r="S1397" t="s">
        <v>67</v>
      </c>
      <c r="T1397" t="s">
        <v>103</v>
      </c>
      <c r="U1397" t="s">
        <v>119</v>
      </c>
      <c r="V1397" t="s">
        <v>120</v>
      </c>
      <c r="W1397" t="s">
        <v>121</v>
      </c>
      <c r="X1397" t="s">
        <v>122</v>
      </c>
      <c r="Y1397" t="s">
        <v>123</v>
      </c>
      <c r="Z1397" t="s">
        <v>124</v>
      </c>
      <c r="AA1397" t="s">
        <v>125</v>
      </c>
      <c r="AB1397" t="s">
        <v>58</v>
      </c>
      <c r="AC1397" t="s">
        <v>126</v>
      </c>
      <c r="AD1397">
        <v>90.339738225341407</v>
      </c>
      <c r="AE1397">
        <v>3856065</v>
      </c>
      <c r="AF1397">
        <v>70612150</v>
      </c>
      <c r="AG1397">
        <v>59578028</v>
      </c>
      <c r="AH1397">
        <v>79.980887720850603</v>
      </c>
      <c r="AI1397">
        <v>94.793712220180595</v>
      </c>
      <c r="AK1397">
        <v>38.400720555881698</v>
      </c>
      <c r="AL1397">
        <v>953551</v>
      </c>
      <c r="AM1397">
        <v>16274054</v>
      </c>
      <c r="AN1397">
        <v>13616203</v>
      </c>
      <c r="AO1397">
        <v>2548078</v>
      </c>
      <c r="AP1397">
        <v>2548078</v>
      </c>
      <c r="AQ1397">
        <v>2787899</v>
      </c>
      <c r="AR1397">
        <v>1951243</v>
      </c>
      <c r="AS1397">
        <v>1673610</v>
      </c>
      <c r="AT1397">
        <v>80.857742773685999</v>
      </c>
      <c r="AU1397">
        <v>9411579</v>
      </c>
      <c r="AV1397">
        <v>47.982796728325098</v>
      </c>
    </row>
    <row r="1398" spans="1:48" x14ac:dyDescent="0.2">
      <c r="A1398" t="s">
        <v>128</v>
      </c>
      <c r="B1398" t="s">
        <v>95</v>
      </c>
      <c r="C1398">
        <v>1121814</v>
      </c>
      <c r="D1398">
        <v>65616</v>
      </c>
      <c r="E1398">
        <v>30187</v>
      </c>
      <c r="F1398">
        <v>1234752</v>
      </c>
      <c r="G1398">
        <v>1291427</v>
      </c>
      <c r="H1398">
        <v>-1876981</v>
      </c>
      <c r="I1398">
        <v>6.4976460347812104</v>
      </c>
      <c r="L1398">
        <v>694668</v>
      </c>
      <c r="M1398">
        <v>630839</v>
      </c>
      <c r="N1398">
        <v>5651857</v>
      </c>
      <c r="O1398">
        <v>19429344</v>
      </c>
      <c r="P1398">
        <v>22.8456194918367</v>
      </c>
      <c r="Q1398">
        <v>354297</v>
      </c>
      <c r="R1398">
        <v>0</v>
      </c>
      <c r="S1398" t="s">
        <v>49</v>
      </c>
      <c r="T1398" t="s">
        <v>51</v>
      </c>
      <c r="U1398" t="s">
        <v>129</v>
      </c>
      <c r="V1398" t="s">
        <v>130</v>
      </c>
      <c r="W1398" t="s">
        <v>131</v>
      </c>
      <c r="X1398" t="s">
        <v>132</v>
      </c>
      <c r="Y1398" t="s">
        <v>133</v>
      </c>
      <c r="Z1398" t="s">
        <v>134</v>
      </c>
      <c r="AA1398" t="s">
        <v>135</v>
      </c>
      <c r="AB1398" t="s">
        <v>58</v>
      </c>
      <c r="AC1398" t="s">
        <v>136</v>
      </c>
      <c r="AD1398">
        <v>112.536481092231</v>
      </c>
      <c r="AE1398">
        <v>1262450</v>
      </c>
      <c r="AF1398">
        <v>18166894</v>
      </c>
      <c r="AG1398">
        <v>14417120</v>
      </c>
      <c r="AH1398">
        <v>74.202814052805905</v>
      </c>
      <c r="AI1398">
        <v>93.502353965218802</v>
      </c>
      <c r="AK1398">
        <v>111.998700493326</v>
      </c>
      <c r="AL1398">
        <v>73048</v>
      </c>
      <c r="AM1398">
        <v>5701261</v>
      </c>
      <c r="AN1398">
        <v>4438754</v>
      </c>
      <c r="AO1398">
        <v>825279</v>
      </c>
      <c r="AP1398">
        <v>825279</v>
      </c>
      <c r="AQ1398">
        <v>1325947</v>
      </c>
      <c r="AR1398">
        <v>126584</v>
      </c>
      <c r="AS1398">
        <v>1199843</v>
      </c>
      <c r="AT1398">
        <v>80.401648226936103</v>
      </c>
      <c r="AU1398">
        <v>7528838</v>
      </c>
      <c r="AV1398">
        <v>149.19345486355601</v>
      </c>
    </row>
    <row r="1399" spans="1:48" x14ac:dyDescent="0.2">
      <c r="A1399" t="s">
        <v>128</v>
      </c>
      <c r="B1399" t="s">
        <v>60</v>
      </c>
      <c r="C1399">
        <v>1607945</v>
      </c>
      <c r="D1399">
        <v>195539</v>
      </c>
      <c r="F1399">
        <v>1173889</v>
      </c>
      <c r="G1399">
        <v>804809</v>
      </c>
      <c r="H1399">
        <v>-1809209</v>
      </c>
      <c r="I1399">
        <v>7.1816102828627999</v>
      </c>
      <c r="L1399">
        <v>514693</v>
      </c>
      <c r="M1399">
        <v>632853</v>
      </c>
      <c r="N1399">
        <v>6248633</v>
      </c>
      <c r="O1399">
        <v>19888158</v>
      </c>
      <c r="P1399">
        <v>24.662686207541199</v>
      </c>
      <c r="Q1399">
        <v>431680</v>
      </c>
      <c r="S1399" t="s">
        <v>49</v>
      </c>
      <c r="T1399" t="s">
        <v>51</v>
      </c>
      <c r="U1399" t="s">
        <v>129</v>
      </c>
      <c r="V1399" t="s">
        <v>130</v>
      </c>
      <c r="W1399" t="s">
        <v>131</v>
      </c>
      <c r="X1399" t="s">
        <v>132</v>
      </c>
      <c r="Y1399" t="s">
        <v>133</v>
      </c>
      <c r="Z1399" t="s">
        <v>134</v>
      </c>
      <c r="AA1399" t="s">
        <v>135</v>
      </c>
      <c r="AB1399" t="s">
        <v>58</v>
      </c>
      <c r="AC1399" t="s">
        <v>136</v>
      </c>
      <c r="AD1399">
        <v>88.827043213542794</v>
      </c>
      <c r="AE1399">
        <v>1428290</v>
      </c>
      <c r="AF1399">
        <v>18459868</v>
      </c>
      <c r="AG1399">
        <v>14842063</v>
      </c>
      <c r="AH1399">
        <v>74.627640226912902</v>
      </c>
      <c r="AI1399">
        <v>92.818389717137194</v>
      </c>
      <c r="AK1399">
        <v>121.859369741972</v>
      </c>
      <c r="AL1399">
        <v>121651</v>
      </c>
      <c r="AM1399">
        <v>5875853</v>
      </c>
      <c r="AN1399">
        <v>4904954</v>
      </c>
      <c r="AO1399">
        <v>924696</v>
      </c>
      <c r="AP1399">
        <v>924696</v>
      </c>
      <c r="AQ1399">
        <v>847411</v>
      </c>
      <c r="AR1399">
        <v>250524</v>
      </c>
      <c r="AS1399">
        <v>1750215</v>
      </c>
      <c r="AT1399">
        <v>82.893309236891596</v>
      </c>
      <c r="AU1399">
        <v>8057842</v>
      </c>
      <c r="AV1399">
        <v>157.14213774442999</v>
      </c>
    </row>
    <row r="1400" spans="1:48" x14ac:dyDescent="0.2">
      <c r="A1400" t="s">
        <v>128</v>
      </c>
      <c r="B1400" t="s">
        <v>50</v>
      </c>
      <c r="C1400">
        <v>12213456</v>
      </c>
      <c r="D1400">
        <v>1647030</v>
      </c>
      <c r="E1400">
        <v>329476</v>
      </c>
      <c r="F1400">
        <v>1332255</v>
      </c>
      <c r="G1400">
        <v>2194898</v>
      </c>
      <c r="H1400">
        <v>-2448844</v>
      </c>
      <c r="I1400">
        <v>2.9893328711331408</v>
      </c>
      <c r="L1400">
        <v>184155</v>
      </c>
      <c r="M1400">
        <v>625559</v>
      </c>
      <c r="N1400">
        <v>9973571</v>
      </c>
      <c r="O1400">
        <v>22587615</v>
      </c>
      <c r="P1400">
        <v>27.669521549751931</v>
      </c>
      <c r="Q1400">
        <v>1483032</v>
      </c>
      <c r="S1400" t="s">
        <v>49</v>
      </c>
      <c r="T1400" t="s">
        <v>51</v>
      </c>
      <c r="U1400" t="s">
        <v>129</v>
      </c>
      <c r="V1400" t="s">
        <v>130</v>
      </c>
      <c r="W1400" t="s">
        <v>131</v>
      </c>
      <c r="X1400" t="s">
        <v>132</v>
      </c>
      <c r="Y1400" t="s">
        <v>133</v>
      </c>
      <c r="Z1400" t="s">
        <v>134</v>
      </c>
      <c r="AA1400" t="s">
        <v>135</v>
      </c>
      <c r="AB1400" t="s">
        <v>58</v>
      </c>
      <c r="AC1400" t="s">
        <v>136</v>
      </c>
      <c r="AD1400">
        <v>5.5284843208998344</v>
      </c>
      <c r="AE1400">
        <v>675219</v>
      </c>
      <c r="AF1400">
        <v>21912395</v>
      </c>
      <c r="AG1400">
        <v>17747995</v>
      </c>
      <c r="AH1400">
        <v>78.57401058057701</v>
      </c>
      <c r="AI1400">
        <v>97.010662701661957</v>
      </c>
      <c r="AK1400">
        <v>163.85637261467801</v>
      </c>
      <c r="AL1400">
        <v>314326</v>
      </c>
      <c r="AM1400">
        <v>9108871</v>
      </c>
      <c r="AN1400">
        <v>6249885</v>
      </c>
      <c r="AO1400">
        <v>-62177</v>
      </c>
      <c r="AP1400">
        <v>-62177</v>
      </c>
      <c r="AQ1400">
        <v>1044607</v>
      </c>
      <c r="AS1400">
        <v>998140</v>
      </c>
      <c r="AT1400">
        <v>80.998321051669393</v>
      </c>
      <c r="AU1400">
        <v>12422415</v>
      </c>
      <c r="AV1400">
        <v>204.088571787794</v>
      </c>
    </row>
    <row r="1401" spans="1:48" x14ac:dyDescent="0.2">
      <c r="A1401" t="s">
        <v>137</v>
      </c>
      <c r="B1401" t="s">
        <v>62</v>
      </c>
      <c r="H1401">
        <v>17668038.43</v>
      </c>
      <c r="N1401">
        <v>45777922.969999999</v>
      </c>
      <c r="S1401" t="s">
        <v>63</v>
      </c>
      <c r="T1401" t="s">
        <v>51</v>
      </c>
      <c r="U1401" t="s">
        <v>138</v>
      </c>
      <c r="V1401" t="s">
        <v>139</v>
      </c>
      <c r="W1401" t="s">
        <v>139</v>
      </c>
      <c r="X1401" t="s">
        <v>140</v>
      </c>
      <c r="Y1401" t="s">
        <v>141</v>
      </c>
      <c r="Z1401" t="s">
        <v>142</v>
      </c>
      <c r="AA1401" t="s">
        <v>143</v>
      </c>
      <c r="AB1401" t="s">
        <v>58</v>
      </c>
      <c r="AC1401" t="s">
        <v>144</v>
      </c>
      <c r="AE1401">
        <v>4905519.46</v>
      </c>
      <c r="AF1401">
        <v>217437580</v>
      </c>
      <c r="AK1401">
        <v>75.792109999999994</v>
      </c>
      <c r="AO1401">
        <v>2852741.83</v>
      </c>
      <c r="AT1401">
        <v>83.898957737641297</v>
      </c>
      <c r="AU1401">
        <v>28109884.539999999</v>
      </c>
      <c r="AV1401">
        <v>46.540059999999997</v>
      </c>
    </row>
    <row r="1402" spans="1:48" x14ac:dyDescent="0.2">
      <c r="A1402" t="s">
        <v>137</v>
      </c>
      <c r="B1402" t="s">
        <v>49</v>
      </c>
      <c r="C1402">
        <v>15584367.869999999</v>
      </c>
      <c r="D1402">
        <v>984663.04000000004</v>
      </c>
      <c r="E1402">
        <v>215499.53</v>
      </c>
      <c r="F1402">
        <v>5109643.92</v>
      </c>
      <c r="G1402">
        <v>5412714.4900000002</v>
      </c>
      <c r="H1402">
        <v>8429028.7899999991</v>
      </c>
      <c r="I1402">
        <v>2.5704916039999999</v>
      </c>
      <c r="J1402">
        <v>28729583.370000001</v>
      </c>
      <c r="K1402">
        <v>12.93206713</v>
      </c>
      <c r="L1402">
        <v>1678120.66</v>
      </c>
      <c r="M1402">
        <v>4191322.74</v>
      </c>
      <c r="N1402">
        <v>40292170.109999999</v>
      </c>
      <c r="O1402">
        <v>222157703.69999999</v>
      </c>
      <c r="P1402">
        <v>15.76887028</v>
      </c>
      <c r="Q1402">
        <v>2427202.71</v>
      </c>
      <c r="R1402">
        <v>242506.91</v>
      </c>
      <c r="S1402" t="s">
        <v>63</v>
      </c>
      <c r="T1402" t="s">
        <v>51</v>
      </c>
      <c r="U1402" t="s">
        <v>138</v>
      </c>
      <c r="V1402" t="s">
        <v>139</v>
      </c>
      <c r="W1402" t="s">
        <v>139</v>
      </c>
      <c r="X1402" t="s">
        <v>140</v>
      </c>
      <c r="Y1402" t="s">
        <v>141</v>
      </c>
      <c r="Z1402" t="s">
        <v>142</v>
      </c>
      <c r="AA1402" t="s">
        <v>143</v>
      </c>
      <c r="AB1402" t="s">
        <v>58</v>
      </c>
      <c r="AC1402" t="s">
        <v>144</v>
      </c>
      <c r="AD1402">
        <v>36.64277671</v>
      </c>
      <c r="AE1402">
        <v>5710545.1200000001</v>
      </c>
      <c r="AF1402">
        <v>216400883.80000001</v>
      </c>
      <c r="AH1402">
        <v>82.196402359999993</v>
      </c>
      <c r="AI1402">
        <v>97.408678730000005</v>
      </c>
      <c r="AJ1402">
        <v>10115976.98</v>
      </c>
      <c r="AK1402">
        <v>67.029214400000001</v>
      </c>
      <c r="AL1402">
        <v>6037379.4800000004</v>
      </c>
      <c r="AM1402">
        <v>35031760.109999999</v>
      </c>
      <c r="AN1402">
        <v>35031760.109999999</v>
      </c>
      <c r="AO1402">
        <v>1938817.55</v>
      </c>
      <c r="AR1402">
        <v>2948696.02</v>
      </c>
      <c r="AS1402">
        <v>4769850.01</v>
      </c>
      <c r="AT1402">
        <v>84.1114117790747</v>
      </c>
      <c r="AU1402">
        <v>31863141.32</v>
      </c>
      <c r="AV1402">
        <v>53.006857789999998</v>
      </c>
    </row>
    <row r="1403" spans="1:48" x14ac:dyDescent="0.2">
      <c r="A1403" t="s">
        <v>137</v>
      </c>
      <c r="B1403" t="s">
        <v>87</v>
      </c>
      <c r="C1403">
        <v>26403693</v>
      </c>
      <c r="D1403">
        <v>935323</v>
      </c>
      <c r="E1403">
        <v>570957</v>
      </c>
      <c r="F1403">
        <v>5135677</v>
      </c>
      <c r="G1403">
        <v>13451495</v>
      </c>
      <c r="H1403">
        <v>7399584</v>
      </c>
      <c r="I1403">
        <v>4.1816371207302598</v>
      </c>
      <c r="L1403">
        <v>0</v>
      </c>
      <c r="M1403">
        <v>5284393</v>
      </c>
      <c r="N1403">
        <v>74322533</v>
      </c>
      <c r="O1403">
        <v>251942091</v>
      </c>
      <c r="P1403">
        <v>17.387509497172498</v>
      </c>
      <c r="Q1403">
        <v>956855</v>
      </c>
      <c r="R1403">
        <v>1185967</v>
      </c>
      <c r="S1403" t="s">
        <v>63</v>
      </c>
      <c r="T1403" t="s">
        <v>51</v>
      </c>
      <c r="U1403" t="s">
        <v>138</v>
      </c>
      <c r="V1403" t="s">
        <v>139</v>
      </c>
      <c r="W1403" t="s">
        <v>139</v>
      </c>
      <c r="X1403" t="s">
        <v>140</v>
      </c>
      <c r="Y1403" t="s">
        <v>141</v>
      </c>
      <c r="Z1403" t="s">
        <v>142</v>
      </c>
      <c r="AA1403" t="s">
        <v>143</v>
      </c>
      <c r="AB1403" t="s">
        <v>58</v>
      </c>
      <c r="AC1403" t="s">
        <v>144</v>
      </c>
      <c r="AD1403">
        <v>39.9008729574306</v>
      </c>
      <c r="AE1403">
        <v>10535304</v>
      </c>
      <c r="AF1403">
        <v>241406787</v>
      </c>
      <c r="AG1403">
        <v>203004081</v>
      </c>
      <c r="AH1403">
        <v>80.575691101968303</v>
      </c>
      <c r="AI1403">
        <v>95.818362879269699</v>
      </c>
      <c r="AK1403">
        <v>110.83413276197599</v>
      </c>
      <c r="AL1403">
        <v>19105580</v>
      </c>
      <c r="AM1403">
        <v>56781446</v>
      </c>
      <c r="AN1403">
        <v>43806455</v>
      </c>
      <c r="AO1403">
        <v>5371412</v>
      </c>
      <c r="AP1403">
        <v>5371412</v>
      </c>
      <c r="AQ1403">
        <v>-828788</v>
      </c>
      <c r="AR1403">
        <v>2750793</v>
      </c>
      <c r="AS1403">
        <v>7404406</v>
      </c>
      <c r="AT1403">
        <v>83.744110783988802</v>
      </c>
      <c r="AU1403">
        <v>66922949</v>
      </c>
      <c r="AV1403">
        <v>99.799437867502903</v>
      </c>
    </row>
    <row r="1404" spans="1:48" x14ac:dyDescent="0.2">
      <c r="A1404" t="s">
        <v>137</v>
      </c>
      <c r="B1404" t="s">
        <v>88</v>
      </c>
      <c r="C1404">
        <v>24642165</v>
      </c>
      <c r="D1404">
        <v>4834080</v>
      </c>
      <c r="E1404">
        <v>963719</v>
      </c>
      <c r="F1404">
        <v>8355074</v>
      </c>
      <c r="G1404">
        <v>19064467</v>
      </c>
      <c r="H1404">
        <v>6155603</v>
      </c>
      <c r="I1404">
        <v>2.3390651840994972</v>
      </c>
      <c r="M1404">
        <v>4932845</v>
      </c>
      <c r="N1404">
        <v>22509186</v>
      </c>
      <c r="O1404">
        <v>289913340</v>
      </c>
      <c r="P1404">
        <v>25.263924730058989</v>
      </c>
      <c r="Q1404">
        <v>964000</v>
      </c>
      <c r="R1404">
        <v>1498567</v>
      </c>
      <c r="S1404" t="s">
        <v>63</v>
      </c>
      <c r="T1404" t="s">
        <v>51</v>
      </c>
      <c r="U1404" t="s">
        <v>138</v>
      </c>
      <c r="V1404" t="s">
        <v>139</v>
      </c>
      <c r="W1404" t="s">
        <v>139</v>
      </c>
      <c r="X1404" t="s">
        <v>140</v>
      </c>
      <c r="Y1404" t="s">
        <v>141</v>
      </c>
      <c r="Z1404" t="s">
        <v>142</v>
      </c>
      <c r="AA1404" t="s">
        <v>143</v>
      </c>
      <c r="AB1404" t="s">
        <v>89</v>
      </c>
      <c r="AC1404" t="s">
        <v>144</v>
      </c>
      <c r="AD1404">
        <v>27.518937560883959</v>
      </c>
      <c r="AE1404">
        <v>6781262</v>
      </c>
      <c r="AF1404">
        <v>283132078</v>
      </c>
      <c r="AG1404">
        <v>227209357</v>
      </c>
      <c r="AH1404">
        <v>78.371473696243157</v>
      </c>
      <c r="AI1404">
        <v>97.660934815900504</v>
      </c>
      <c r="AK1404">
        <v>28.6202362418292</v>
      </c>
      <c r="AL1404">
        <v>21648288</v>
      </c>
      <c r="AM1404">
        <v>85917099</v>
      </c>
      <c r="AN1404">
        <v>73243488</v>
      </c>
      <c r="AO1404">
        <v>1999096</v>
      </c>
      <c r="AP1404">
        <v>1999096</v>
      </c>
      <c r="AQ1404">
        <v>-5087292</v>
      </c>
      <c r="AR1404">
        <v>5673845</v>
      </c>
      <c r="AS1404">
        <v>17982214</v>
      </c>
      <c r="AU1404">
        <v>16353583</v>
      </c>
      <c r="AV1404">
        <v>20.7934400142396</v>
      </c>
    </row>
    <row r="1405" spans="1:48" x14ac:dyDescent="0.2">
      <c r="A1405" t="s">
        <v>145</v>
      </c>
      <c r="B1405" t="s">
        <v>84</v>
      </c>
      <c r="C1405">
        <v>1238803.72</v>
      </c>
      <c r="D1405">
        <v>0</v>
      </c>
      <c r="E1405">
        <v>0</v>
      </c>
      <c r="F1405">
        <v>55663.76</v>
      </c>
      <c r="G1405">
        <v>116370.79</v>
      </c>
      <c r="H1405">
        <v>162989.82999999999</v>
      </c>
      <c r="I1405">
        <v>15.6890504315837</v>
      </c>
      <c r="J1405">
        <v>2197327.37</v>
      </c>
      <c r="K1405">
        <v>37.297575333382603</v>
      </c>
      <c r="L1405">
        <v>381461.7</v>
      </c>
      <c r="N1405">
        <v>2630389.9300000002</v>
      </c>
      <c r="O1405">
        <v>5891341.0599999996</v>
      </c>
      <c r="P1405">
        <v>43.9840782193656</v>
      </c>
      <c r="Q1405">
        <v>79840.710000000006</v>
      </c>
      <c r="R1405">
        <v>23183.74</v>
      </c>
      <c r="S1405" t="s">
        <v>87</v>
      </c>
      <c r="T1405" t="s">
        <v>51</v>
      </c>
      <c r="U1405" t="s">
        <v>146</v>
      </c>
      <c r="V1405" t="s">
        <v>147</v>
      </c>
      <c r="W1405" t="s">
        <v>147</v>
      </c>
      <c r="X1405" t="s">
        <v>140</v>
      </c>
      <c r="Y1405" t="s">
        <v>148</v>
      </c>
      <c r="Z1405" t="s">
        <v>149</v>
      </c>
      <c r="AA1405" t="s">
        <v>143</v>
      </c>
      <c r="AB1405" t="s">
        <v>58</v>
      </c>
      <c r="AC1405" t="s">
        <v>150</v>
      </c>
      <c r="AD1405">
        <v>74.611938524046394</v>
      </c>
      <c r="AE1405">
        <v>924295.47</v>
      </c>
      <c r="AF1405">
        <v>4958605.12</v>
      </c>
      <c r="AH1405">
        <v>36.606764878080199</v>
      </c>
      <c r="AI1405">
        <v>84.167680490730305</v>
      </c>
      <c r="AJ1405">
        <v>1343765.25</v>
      </c>
      <c r="AK1405">
        <v>190.96910358532401</v>
      </c>
      <c r="AL1405">
        <v>46803.45</v>
      </c>
      <c r="AM1405">
        <v>2591252.06</v>
      </c>
      <c r="AN1405">
        <v>2591252.06</v>
      </c>
      <c r="AO1405">
        <v>389258.89</v>
      </c>
      <c r="AR1405">
        <v>27912</v>
      </c>
      <c r="AS1405">
        <v>43811.25</v>
      </c>
      <c r="AU1405">
        <v>2467400.1</v>
      </c>
      <c r="AV1405">
        <v>179.135868758188</v>
      </c>
    </row>
    <row r="1406" spans="1:48" x14ac:dyDescent="0.2">
      <c r="A1406" t="s">
        <v>145</v>
      </c>
      <c r="B1406" t="s">
        <v>62</v>
      </c>
      <c r="C1406">
        <v>1935305.41</v>
      </c>
      <c r="D1406">
        <v>0</v>
      </c>
      <c r="E1406">
        <v>102488.44</v>
      </c>
      <c r="F1406">
        <v>59286.35</v>
      </c>
      <c r="G1406">
        <v>147888.4</v>
      </c>
      <c r="I1406">
        <v>10.803172160000001</v>
      </c>
      <c r="J1406">
        <v>2171208.39</v>
      </c>
      <c r="K1406">
        <v>39.6059482</v>
      </c>
      <c r="L1406">
        <v>413883.03</v>
      </c>
      <c r="N1406">
        <v>2919661.82</v>
      </c>
      <c r="O1406">
        <v>5482026.0300000003</v>
      </c>
      <c r="P1406">
        <v>43.03475735</v>
      </c>
      <c r="Q1406">
        <v>35503.89</v>
      </c>
      <c r="R1406">
        <v>18192.93</v>
      </c>
      <c r="S1406" t="s">
        <v>87</v>
      </c>
      <c r="T1406" t="s">
        <v>51</v>
      </c>
      <c r="U1406" t="s">
        <v>146</v>
      </c>
      <c r="V1406" t="s">
        <v>147</v>
      </c>
      <c r="W1406" t="s">
        <v>147</v>
      </c>
      <c r="X1406" t="s">
        <v>140</v>
      </c>
      <c r="Y1406" t="s">
        <v>148</v>
      </c>
      <c r="Z1406" t="s">
        <v>149</v>
      </c>
      <c r="AA1406" t="s">
        <v>143</v>
      </c>
      <c r="AB1406" t="s">
        <v>58</v>
      </c>
      <c r="AC1406" t="s">
        <v>150</v>
      </c>
      <c r="AD1406">
        <v>30.60151162</v>
      </c>
      <c r="AE1406">
        <v>592232.71</v>
      </c>
      <c r="AF1406">
        <v>4886645.51</v>
      </c>
      <c r="AH1406">
        <v>39.28851556</v>
      </c>
      <c r="AI1406">
        <v>89.13940728</v>
      </c>
      <c r="AJ1406">
        <v>985386.2</v>
      </c>
      <c r="AK1406">
        <v>215.09197940000001</v>
      </c>
      <c r="AL1406">
        <v>28733.37</v>
      </c>
      <c r="AM1406">
        <v>2359176.6</v>
      </c>
      <c r="AN1406">
        <v>2359176.6</v>
      </c>
      <c r="AO1406">
        <v>198858.36</v>
      </c>
      <c r="AR1406">
        <v>31069.22</v>
      </c>
      <c r="AS1406">
        <v>79160.350000000006</v>
      </c>
      <c r="AU1406">
        <v>3348825.04</v>
      </c>
      <c r="AV1406">
        <v>246.70850630000001</v>
      </c>
    </row>
    <row r="1407" spans="1:48" x14ac:dyDescent="0.2">
      <c r="A1407" t="s">
        <v>145</v>
      </c>
      <c r="B1407" t="s">
        <v>87</v>
      </c>
      <c r="C1407">
        <v>6022417</v>
      </c>
      <c r="D1407">
        <v>0</v>
      </c>
      <c r="E1407">
        <v>0</v>
      </c>
      <c r="F1407">
        <v>1152788</v>
      </c>
      <c r="G1407">
        <v>2774943</v>
      </c>
      <c r="H1407">
        <v>1247647</v>
      </c>
      <c r="I1407">
        <v>2.6838569493680402</v>
      </c>
      <c r="L1407">
        <v>629996</v>
      </c>
      <c r="M1407">
        <v>232379</v>
      </c>
      <c r="N1407">
        <v>4388191</v>
      </c>
      <c r="O1407">
        <v>15805984</v>
      </c>
      <c r="P1407">
        <v>17.917150871467399</v>
      </c>
      <c r="Q1407">
        <v>206698</v>
      </c>
      <c r="R1407">
        <v>0</v>
      </c>
      <c r="S1407" t="s">
        <v>87</v>
      </c>
      <c r="T1407" t="s">
        <v>51</v>
      </c>
      <c r="U1407" t="s">
        <v>146</v>
      </c>
      <c r="V1407" t="s">
        <v>147</v>
      </c>
      <c r="W1407" t="s">
        <v>147</v>
      </c>
      <c r="X1407" t="s">
        <v>140</v>
      </c>
      <c r="Y1407" t="s">
        <v>148</v>
      </c>
      <c r="Z1407" t="s">
        <v>149</v>
      </c>
      <c r="AA1407" t="s">
        <v>143</v>
      </c>
      <c r="AB1407" t="s">
        <v>58</v>
      </c>
      <c r="AC1407" t="s">
        <v>150</v>
      </c>
      <c r="AD1407">
        <v>7.0438496703233904</v>
      </c>
      <c r="AE1407">
        <v>424210</v>
      </c>
      <c r="AF1407">
        <v>15381775</v>
      </c>
      <c r="AG1407">
        <v>11174969</v>
      </c>
      <c r="AH1407">
        <v>70.700875060989603</v>
      </c>
      <c r="AI1407">
        <v>97.316149377349802</v>
      </c>
      <c r="AK1407">
        <v>102.702630873225</v>
      </c>
      <c r="AL1407">
        <v>0</v>
      </c>
      <c r="AM1407">
        <v>7098040</v>
      </c>
      <c r="AN1407">
        <v>2831982</v>
      </c>
      <c r="AO1407">
        <v>488898</v>
      </c>
      <c r="AP1407">
        <v>488898</v>
      </c>
      <c r="AQ1407">
        <v>-432259</v>
      </c>
      <c r="AR1407">
        <v>0</v>
      </c>
      <c r="AS1407">
        <v>2101236</v>
      </c>
      <c r="AT1407">
        <v>87.505809068400197</v>
      </c>
      <c r="AU1407">
        <v>3140544</v>
      </c>
      <c r="AV1407">
        <v>73.502299962130493</v>
      </c>
    </row>
    <row r="1408" spans="1:48" x14ac:dyDescent="0.2">
      <c r="A1408" t="s">
        <v>151</v>
      </c>
      <c r="B1408" t="s">
        <v>84</v>
      </c>
      <c r="C1408">
        <v>11624272.42</v>
      </c>
      <c r="D1408">
        <v>0</v>
      </c>
      <c r="E1408">
        <v>0</v>
      </c>
      <c r="F1408">
        <v>5453478.8200000003</v>
      </c>
      <c r="G1408">
        <v>4555434.75</v>
      </c>
      <c r="H1408">
        <v>5488095.0600000201</v>
      </c>
      <c r="I1408">
        <v>2.8191862196408501</v>
      </c>
      <c r="J1408">
        <v>25821801.699999999</v>
      </c>
      <c r="K1408">
        <v>13.356828581811101</v>
      </c>
      <c r="L1408">
        <v>4014246.21</v>
      </c>
      <c r="M1408">
        <v>2977219.13</v>
      </c>
      <c r="N1408">
        <v>25257329.850000098</v>
      </c>
      <c r="O1408">
        <v>193322850.12</v>
      </c>
      <c r="P1408">
        <v>18.349479488834699</v>
      </c>
      <c r="Q1408">
        <v>738476.72</v>
      </c>
      <c r="R1408">
        <v>129550.91</v>
      </c>
      <c r="S1408" t="s">
        <v>63</v>
      </c>
      <c r="T1408" t="s">
        <v>51</v>
      </c>
      <c r="U1408" t="s">
        <v>152</v>
      </c>
      <c r="V1408" t="s">
        <v>147</v>
      </c>
      <c r="W1408" t="s">
        <v>147</v>
      </c>
      <c r="X1408" t="s">
        <v>140</v>
      </c>
      <c r="Y1408" t="s">
        <v>148</v>
      </c>
      <c r="Z1408" t="s">
        <v>149</v>
      </c>
      <c r="AA1408" t="s">
        <v>143</v>
      </c>
      <c r="AB1408" t="s">
        <v>58</v>
      </c>
      <c r="AC1408" t="s">
        <v>153</v>
      </c>
      <c r="AD1408">
        <v>46.885783067358403</v>
      </c>
      <c r="AE1408">
        <v>5450131.1499999799</v>
      </c>
      <c r="AF1408">
        <v>187799043.88</v>
      </c>
      <c r="AH1408">
        <v>81.832302245596495</v>
      </c>
      <c r="AI1408">
        <v>97.142703908735498</v>
      </c>
      <c r="AJ1408">
        <v>5351167.7099999804</v>
      </c>
      <c r="AK1408">
        <v>48.416853239199902</v>
      </c>
      <c r="AL1408">
        <v>2272765.2999999998</v>
      </c>
      <c r="AM1408">
        <v>35473736.729999997</v>
      </c>
      <c r="AN1408">
        <v>35473736.729999997</v>
      </c>
      <c r="AO1408">
        <v>2968038.9099999801</v>
      </c>
      <c r="AR1408">
        <v>2477945.44</v>
      </c>
      <c r="AS1408">
        <v>2127125.3199999998</v>
      </c>
      <c r="AT1408">
        <v>83.748217016630605</v>
      </c>
      <c r="AU1408">
        <v>19769234.789999999</v>
      </c>
      <c r="AV1408">
        <v>37.896489659167699</v>
      </c>
    </row>
    <row r="1409" spans="1:48" x14ac:dyDescent="0.2">
      <c r="A1409" t="s">
        <v>151</v>
      </c>
      <c r="B1409" t="s">
        <v>60</v>
      </c>
      <c r="C1409">
        <v>9365547</v>
      </c>
      <c r="D1409">
        <v>685306</v>
      </c>
      <c r="E1409">
        <v>1363893</v>
      </c>
      <c r="F1409">
        <v>10897128</v>
      </c>
      <c r="G1409">
        <v>6482475</v>
      </c>
      <c r="H1409">
        <v>-852921</v>
      </c>
      <c r="I1409">
        <v>3.9713323292288401</v>
      </c>
      <c r="L1409">
        <v>2177477</v>
      </c>
      <c r="M1409">
        <v>3252811</v>
      </c>
      <c r="N1409">
        <v>42279945</v>
      </c>
      <c r="O1409">
        <v>199416829</v>
      </c>
      <c r="P1409">
        <v>15.793930812128201</v>
      </c>
      <c r="Q1409">
        <v>677050</v>
      </c>
      <c r="R1409">
        <v>30162</v>
      </c>
      <c r="S1409" t="s">
        <v>63</v>
      </c>
      <c r="T1409" t="s">
        <v>51</v>
      </c>
      <c r="U1409" t="s">
        <v>152</v>
      </c>
      <c r="V1409" t="s">
        <v>147</v>
      </c>
      <c r="W1409" t="s">
        <v>147</v>
      </c>
      <c r="X1409" t="s">
        <v>140</v>
      </c>
      <c r="Y1409" t="s">
        <v>148</v>
      </c>
      <c r="Z1409" t="s">
        <v>149</v>
      </c>
      <c r="AA1409" t="s">
        <v>143</v>
      </c>
      <c r="AB1409" t="s">
        <v>58</v>
      </c>
      <c r="AC1409" t="s">
        <v>153</v>
      </c>
      <c r="AD1409">
        <v>84.559983522585497</v>
      </c>
      <c r="AE1409">
        <v>7919505</v>
      </c>
      <c r="AF1409">
        <v>191504773</v>
      </c>
      <c r="AG1409">
        <v>162284292</v>
      </c>
      <c r="AH1409">
        <v>81.379436637215804</v>
      </c>
      <c r="AI1409">
        <v>96.032403062632198</v>
      </c>
      <c r="AK1409">
        <v>79.479899960509101</v>
      </c>
      <c r="AL1409">
        <v>2545234</v>
      </c>
      <c r="AM1409">
        <v>35821359</v>
      </c>
      <c r="AN1409">
        <v>31495756</v>
      </c>
      <c r="AO1409">
        <v>5042736</v>
      </c>
      <c r="AP1409">
        <v>5042736</v>
      </c>
      <c r="AQ1409">
        <v>2881188</v>
      </c>
      <c r="AR1409">
        <v>2058933</v>
      </c>
      <c r="AS1409">
        <v>5650890</v>
      </c>
      <c r="AT1409">
        <v>85.061953424306395</v>
      </c>
      <c r="AU1409">
        <v>43132866</v>
      </c>
      <c r="AV1409">
        <v>81.083262399940295</v>
      </c>
    </row>
    <row r="1410" spans="1:48" x14ac:dyDescent="0.2">
      <c r="A1410" t="s">
        <v>151</v>
      </c>
      <c r="B1410" t="s">
        <v>127</v>
      </c>
      <c r="C1410">
        <v>8393841</v>
      </c>
      <c r="D1410">
        <v>756714</v>
      </c>
      <c r="E1410">
        <v>1289639</v>
      </c>
      <c r="F1410">
        <v>9260545</v>
      </c>
      <c r="G1410">
        <v>5087500</v>
      </c>
      <c r="H1410">
        <v>-1821907</v>
      </c>
      <c r="I1410">
        <v>2.5522184362843001</v>
      </c>
      <c r="L1410">
        <v>1050003</v>
      </c>
      <c r="M1410">
        <v>3096718</v>
      </c>
      <c r="N1410">
        <v>47611930</v>
      </c>
      <c r="O1410">
        <v>203789806</v>
      </c>
      <c r="P1410">
        <v>15.0946240166694</v>
      </c>
      <c r="Q1410">
        <v>337671</v>
      </c>
      <c r="R1410">
        <v>1500</v>
      </c>
      <c r="S1410" t="s">
        <v>63</v>
      </c>
      <c r="T1410" t="s">
        <v>51</v>
      </c>
      <c r="U1410" t="s">
        <v>152</v>
      </c>
      <c r="V1410" t="s">
        <v>147</v>
      </c>
      <c r="W1410" t="s">
        <v>147</v>
      </c>
      <c r="X1410" t="s">
        <v>140</v>
      </c>
      <c r="Y1410" t="s">
        <v>148</v>
      </c>
      <c r="Z1410" t="s">
        <v>149</v>
      </c>
      <c r="AA1410" t="s">
        <v>143</v>
      </c>
      <c r="AB1410" t="s">
        <v>58</v>
      </c>
      <c r="AC1410" t="s">
        <v>153</v>
      </c>
      <c r="AD1410">
        <v>61.964016235237203</v>
      </c>
      <c r="AE1410">
        <v>5201161</v>
      </c>
      <c r="AF1410">
        <v>198588644</v>
      </c>
      <c r="AG1410">
        <v>168425630</v>
      </c>
      <c r="AH1410">
        <v>82.646739454671206</v>
      </c>
      <c r="AI1410">
        <v>97.447781073013999</v>
      </c>
      <c r="AK1410">
        <v>86.310548552816499</v>
      </c>
      <c r="AL1410">
        <v>3076353</v>
      </c>
      <c r="AM1410">
        <v>31921008</v>
      </c>
      <c r="AN1410">
        <v>30761305</v>
      </c>
      <c r="AO1410">
        <v>2248972</v>
      </c>
      <c r="AP1410">
        <v>2248972</v>
      </c>
      <c r="AQ1410">
        <v>515358</v>
      </c>
      <c r="AR1410">
        <v>2371733</v>
      </c>
      <c r="AS1410">
        <v>5592632</v>
      </c>
      <c r="AT1410">
        <v>84.357380258387707</v>
      </c>
      <c r="AU1410">
        <v>49433837</v>
      </c>
      <c r="AV1410">
        <v>89.613287857486995</v>
      </c>
    </row>
    <row r="1411" spans="1:48" x14ac:dyDescent="0.2">
      <c r="A1411" t="s">
        <v>154</v>
      </c>
      <c r="B1411" t="s">
        <v>60</v>
      </c>
      <c r="C1411">
        <v>1146703</v>
      </c>
      <c r="D1411">
        <v>4010111</v>
      </c>
      <c r="E1411">
        <v>11982801</v>
      </c>
      <c r="F1411">
        <v>732190</v>
      </c>
      <c r="G1411">
        <v>1088671</v>
      </c>
      <c r="H1411">
        <v>-22252688</v>
      </c>
      <c r="I1411">
        <v>10.316651344164001</v>
      </c>
      <c r="L1411">
        <v>105464</v>
      </c>
      <c r="M1411">
        <v>823922</v>
      </c>
      <c r="N1411">
        <v>1997829</v>
      </c>
      <c r="O1411">
        <v>12965680</v>
      </c>
      <c r="P1411">
        <v>97.294040883316598</v>
      </c>
      <c r="T1411" t="s">
        <v>51</v>
      </c>
      <c r="U1411" t="s">
        <v>155</v>
      </c>
      <c r="V1411" t="s">
        <v>147</v>
      </c>
      <c r="W1411" t="s">
        <v>147</v>
      </c>
      <c r="X1411" t="s">
        <v>140</v>
      </c>
      <c r="Y1411" t="s">
        <v>148</v>
      </c>
      <c r="Z1411" t="s">
        <v>149</v>
      </c>
      <c r="AA1411" t="s">
        <v>143</v>
      </c>
      <c r="AB1411" t="s">
        <v>58</v>
      </c>
      <c r="AC1411" t="s">
        <v>156</v>
      </c>
      <c r="AD1411">
        <v>116.649559650581</v>
      </c>
      <c r="AE1411">
        <v>1337624</v>
      </c>
      <c r="AF1411">
        <v>11628056</v>
      </c>
      <c r="AG1411">
        <v>7289114</v>
      </c>
      <c r="AH1411">
        <v>56.218524597244397</v>
      </c>
      <c r="AI1411">
        <v>89.683348655835999</v>
      </c>
      <c r="AK1411">
        <v>61.851993144855903</v>
      </c>
      <c r="AM1411">
        <v>22831988</v>
      </c>
      <c r="AN1411">
        <v>12614834</v>
      </c>
      <c r="AO1411">
        <v>1306967</v>
      </c>
      <c r="AP1411">
        <v>1306967</v>
      </c>
      <c r="AQ1411">
        <v>10652048</v>
      </c>
      <c r="AR1411">
        <v>1101419</v>
      </c>
      <c r="AS1411">
        <v>2987410</v>
      </c>
      <c r="AU1411">
        <v>24250517</v>
      </c>
      <c r="AV1411">
        <v>750.78638424170003</v>
      </c>
    </row>
    <row r="1412" spans="1:48" x14ac:dyDescent="0.2">
      <c r="A1412" t="s">
        <v>154</v>
      </c>
      <c r="B1412" t="s">
        <v>88</v>
      </c>
      <c r="C1412">
        <v>6149846</v>
      </c>
      <c r="D1412">
        <v>4167214</v>
      </c>
      <c r="E1412">
        <v>10802100</v>
      </c>
      <c r="F1412">
        <v>605968</v>
      </c>
      <c r="G1412">
        <v>543680</v>
      </c>
      <c r="H1412">
        <v>-326201</v>
      </c>
      <c r="I1412">
        <v>3.2519153296924039</v>
      </c>
      <c r="M1412">
        <v>600000</v>
      </c>
      <c r="N1412">
        <v>5328416</v>
      </c>
      <c r="O1412">
        <v>30191930</v>
      </c>
      <c r="P1412">
        <v>95.428914282723895</v>
      </c>
      <c r="T1412" t="s">
        <v>51</v>
      </c>
      <c r="U1412" t="s">
        <v>155</v>
      </c>
      <c r="V1412" t="s">
        <v>147</v>
      </c>
      <c r="W1412" t="s">
        <v>147</v>
      </c>
      <c r="X1412" t="s">
        <v>140</v>
      </c>
      <c r="Y1412" t="s">
        <v>148</v>
      </c>
      <c r="Z1412" t="s">
        <v>149</v>
      </c>
      <c r="AA1412" t="s">
        <v>143</v>
      </c>
      <c r="AB1412" t="s">
        <v>89</v>
      </c>
      <c r="AC1412" t="s">
        <v>156</v>
      </c>
      <c r="AD1412">
        <v>15.964887576046619</v>
      </c>
      <c r="AE1412">
        <v>981816</v>
      </c>
      <c r="AF1412">
        <v>29210114</v>
      </c>
      <c r="AG1412">
        <v>16028426</v>
      </c>
      <c r="AH1412">
        <v>53.088444494936233</v>
      </c>
      <c r="AI1412">
        <v>96.748084670307605</v>
      </c>
      <c r="AK1412">
        <v>65.6700538724361</v>
      </c>
      <c r="AM1412">
        <v>27143522</v>
      </c>
      <c r="AN1412">
        <v>28811831</v>
      </c>
      <c r="AO1412">
        <v>881816</v>
      </c>
      <c r="AP1412">
        <v>881816</v>
      </c>
      <c r="AQ1412">
        <v>-6836339</v>
      </c>
      <c r="AR1412">
        <v>2598708</v>
      </c>
      <c r="AS1412">
        <v>7825852</v>
      </c>
      <c r="AU1412">
        <v>5654617</v>
      </c>
      <c r="AV1412">
        <v>69.690317538644294</v>
      </c>
    </row>
    <row r="1413" spans="1:48" x14ac:dyDescent="0.2">
      <c r="A1413" t="s">
        <v>157</v>
      </c>
      <c r="B1413" t="s">
        <v>62</v>
      </c>
      <c r="C1413">
        <v>545715.04</v>
      </c>
      <c r="D1413">
        <v>0</v>
      </c>
      <c r="E1413">
        <v>0</v>
      </c>
      <c r="F1413">
        <v>53171.18</v>
      </c>
      <c r="G1413">
        <v>743.32</v>
      </c>
      <c r="I1413">
        <v>13.30972156</v>
      </c>
      <c r="J1413">
        <v>1435804.3</v>
      </c>
      <c r="K1413">
        <v>43.857510580000003</v>
      </c>
      <c r="M1413">
        <v>3425.6</v>
      </c>
      <c r="N1413">
        <v>3099550.35</v>
      </c>
      <c r="O1413">
        <v>3273793.43</v>
      </c>
      <c r="P1413">
        <v>34.974791609999997</v>
      </c>
      <c r="Q1413">
        <v>116051.33</v>
      </c>
      <c r="T1413" t="s">
        <v>103</v>
      </c>
      <c r="U1413" t="s">
        <v>158</v>
      </c>
      <c r="V1413" t="s">
        <v>159</v>
      </c>
      <c r="W1413" t="s">
        <v>160</v>
      </c>
      <c r="X1413" t="s">
        <v>161</v>
      </c>
      <c r="Y1413" t="s">
        <v>162</v>
      </c>
      <c r="Z1413" t="s">
        <v>163</v>
      </c>
      <c r="AA1413" t="s">
        <v>164</v>
      </c>
      <c r="AB1413" t="s">
        <v>58</v>
      </c>
      <c r="AC1413" t="s">
        <v>165</v>
      </c>
      <c r="AD1413">
        <v>79.846212410000007</v>
      </c>
      <c r="AE1413">
        <v>435732.79</v>
      </c>
      <c r="AF1413">
        <v>2777748.1</v>
      </c>
      <c r="AH1413">
        <v>37.764023799999997</v>
      </c>
      <c r="AI1413">
        <v>84.847995429999997</v>
      </c>
      <c r="AJ1413">
        <v>556853.39</v>
      </c>
      <c r="AK1413">
        <v>401.70601720000002</v>
      </c>
      <c r="AM1413">
        <v>1145002.43</v>
      </c>
      <c r="AN1413">
        <v>1145002.43</v>
      </c>
      <c r="AO1413">
        <v>116746.78</v>
      </c>
      <c r="AS1413">
        <v>579.76</v>
      </c>
      <c r="AU1413">
        <v>3345565.67</v>
      </c>
      <c r="AV1413">
        <v>433.58994330000002</v>
      </c>
    </row>
    <row r="1414" spans="1:48" x14ac:dyDescent="0.2">
      <c r="A1414" t="s">
        <v>157</v>
      </c>
      <c r="B1414" t="s">
        <v>49</v>
      </c>
      <c r="C1414">
        <v>818435.16</v>
      </c>
      <c r="D1414">
        <v>0</v>
      </c>
      <c r="E1414">
        <v>0</v>
      </c>
      <c r="F1414">
        <v>208358.99</v>
      </c>
      <c r="G1414">
        <v>19709.64</v>
      </c>
      <c r="H1414">
        <v>-157262.24</v>
      </c>
      <c r="I1414">
        <v>16.437315649999999</v>
      </c>
      <c r="J1414">
        <v>1425805.9</v>
      </c>
      <c r="K1414">
        <v>42.271731809999999</v>
      </c>
      <c r="M1414">
        <v>3391.5</v>
      </c>
      <c r="N1414">
        <v>3045952.28</v>
      </c>
      <c r="O1414">
        <v>3372953.6000000001</v>
      </c>
      <c r="P1414">
        <v>35.359680009999998</v>
      </c>
      <c r="Q1414">
        <v>114899.04</v>
      </c>
      <c r="T1414" t="s">
        <v>103</v>
      </c>
      <c r="U1414" t="s">
        <v>158</v>
      </c>
      <c r="V1414" t="s">
        <v>159</v>
      </c>
      <c r="W1414" t="s">
        <v>160</v>
      </c>
      <c r="X1414" t="s">
        <v>161</v>
      </c>
      <c r="Y1414" t="s">
        <v>162</v>
      </c>
      <c r="Z1414" t="s">
        <v>163</v>
      </c>
      <c r="AA1414" t="s">
        <v>164</v>
      </c>
      <c r="AB1414" t="s">
        <v>58</v>
      </c>
      <c r="AC1414" t="s">
        <v>165</v>
      </c>
      <c r="AD1414">
        <v>67.741839189999993</v>
      </c>
      <c r="AE1414">
        <v>554423.03</v>
      </c>
      <c r="AF1414">
        <v>2819488.84</v>
      </c>
      <c r="AH1414">
        <v>34.117479410000001</v>
      </c>
      <c r="AI1414">
        <v>83.591094760000004</v>
      </c>
      <c r="AJ1414">
        <v>677909.11</v>
      </c>
      <c r="AK1414">
        <v>388.91546770000002</v>
      </c>
      <c r="AM1414">
        <v>1192665.6000000001</v>
      </c>
      <c r="AN1414">
        <v>1192665.6000000001</v>
      </c>
      <c r="AO1414">
        <v>239212.94</v>
      </c>
      <c r="AR1414">
        <v>17507.73</v>
      </c>
      <c r="AS1414">
        <v>28649.41</v>
      </c>
      <c r="AU1414">
        <v>3203214.52</v>
      </c>
      <c r="AV1414">
        <v>408.995138</v>
      </c>
    </row>
    <row r="1415" spans="1:48" x14ac:dyDescent="0.2">
      <c r="A1415" t="s">
        <v>157</v>
      </c>
      <c r="B1415" t="s">
        <v>76</v>
      </c>
      <c r="C1415">
        <v>573377</v>
      </c>
      <c r="H1415">
        <v>-66465</v>
      </c>
      <c r="I1415">
        <v>17.2505657872364</v>
      </c>
      <c r="N1415">
        <v>2074515</v>
      </c>
      <c r="O1415">
        <v>3187594</v>
      </c>
      <c r="P1415">
        <v>31.7765687851088</v>
      </c>
      <c r="T1415" t="s">
        <v>103</v>
      </c>
      <c r="U1415" t="s">
        <v>158</v>
      </c>
      <c r="V1415" t="s">
        <v>159</v>
      </c>
      <c r="W1415" t="s">
        <v>160</v>
      </c>
      <c r="X1415" t="s">
        <v>161</v>
      </c>
      <c r="Y1415" t="s">
        <v>162</v>
      </c>
      <c r="Z1415" t="s">
        <v>163</v>
      </c>
      <c r="AA1415" t="s">
        <v>164</v>
      </c>
      <c r="AB1415" t="s">
        <v>58</v>
      </c>
      <c r="AC1415" t="s">
        <v>165</v>
      </c>
      <c r="AD1415">
        <v>95.901649351125002</v>
      </c>
      <c r="AE1415">
        <v>549878</v>
      </c>
      <c r="AF1415">
        <v>2637716</v>
      </c>
      <c r="AH1415">
        <v>31.645435397356099</v>
      </c>
      <c r="AI1415">
        <v>82.749434212763603</v>
      </c>
      <c r="AK1415">
        <v>283.13336234833503</v>
      </c>
      <c r="AM1415">
        <v>1012908</v>
      </c>
      <c r="AN1415">
        <v>1012908</v>
      </c>
      <c r="AO1415">
        <v>178784</v>
      </c>
      <c r="AP1415">
        <v>178784</v>
      </c>
      <c r="AQ1415">
        <v>206601</v>
      </c>
      <c r="AU1415">
        <v>2140980</v>
      </c>
      <c r="AV1415">
        <v>292.20461945107098</v>
      </c>
    </row>
    <row r="1416" spans="1:48" x14ac:dyDescent="0.2">
      <c r="A1416" t="s">
        <v>157</v>
      </c>
      <c r="B1416" t="s">
        <v>87</v>
      </c>
      <c r="C1416">
        <v>453847</v>
      </c>
      <c r="D1416">
        <v>224481</v>
      </c>
      <c r="E1416">
        <v>0</v>
      </c>
      <c r="F1416">
        <v>492689</v>
      </c>
      <c r="G1416">
        <v>394831</v>
      </c>
      <c r="H1416">
        <v>-348324</v>
      </c>
      <c r="I1416">
        <v>16.310529777223</v>
      </c>
      <c r="L1416">
        <v>306142</v>
      </c>
      <c r="M1416">
        <v>242700</v>
      </c>
      <c r="N1416">
        <v>4247610</v>
      </c>
      <c r="O1416">
        <v>4316739</v>
      </c>
      <c r="P1416">
        <v>42.366633701968098</v>
      </c>
      <c r="Q1416">
        <v>129486</v>
      </c>
      <c r="R1416">
        <v>0</v>
      </c>
      <c r="T1416" t="s">
        <v>103</v>
      </c>
      <c r="U1416" t="s">
        <v>158</v>
      </c>
      <c r="V1416" t="s">
        <v>159</v>
      </c>
      <c r="W1416" t="s">
        <v>160</v>
      </c>
      <c r="X1416" t="s">
        <v>161</v>
      </c>
      <c r="Y1416" t="s">
        <v>162</v>
      </c>
      <c r="Z1416" t="s">
        <v>163</v>
      </c>
      <c r="AA1416" t="s">
        <v>164</v>
      </c>
      <c r="AB1416" t="s">
        <v>58</v>
      </c>
      <c r="AC1416" t="s">
        <v>165</v>
      </c>
      <c r="AD1416">
        <v>155.13664296558099</v>
      </c>
      <c r="AE1416">
        <v>704083</v>
      </c>
      <c r="AF1416">
        <v>3612656</v>
      </c>
      <c r="AG1416">
        <v>1480683</v>
      </c>
      <c r="AH1416">
        <v>34.300961906661499</v>
      </c>
      <c r="AI1416">
        <v>83.689470222777004</v>
      </c>
      <c r="AK1416">
        <v>423.27296039257499</v>
      </c>
      <c r="AL1416">
        <v>182999</v>
      </c>
      <c r="AM1416">
        <v>2074635</v>
      </c>
      <c r="AN1416">
        <v>1828857</v>
      </c>
      <c r="AO1416">
        <v>352376</v>
      </c>
      <c r="AP1416">
        <v>352376</v>
      </c>
      <c r="AQ1416">
        <v>497723</v>
      </c>
      <c r="AR1416">
        <v>28212</v>
      </c>
      <c r="AS1416">
        <v>73095</v>
      </c>
      <c r="AU1416">
        <v>4595934</v>
      </c>
      <c r="AV1416">
        <v>457.98333414529401</v>
      </c>
    </row>
    <row r="1417" spans="1:48" x14ac:dyDescent="0.2">
      <c r="A1417" t="s">
        <v>157</v>
      </c>
      <c r="B1417" t="s">
        <v>88</v>
      </c>
      <c r="C1417">
        <v>1239144</v>
      </c>
      <c r="D1417">
        <v>230000</v>
      </c>
      <c r="E1417">
        <v>0</v>
      </c>
      <c r="F1417">
        <v>290707</v>
      </c>
      <c r="G1417">
        <v>713152</v>
      </c>
      <c r="H1417">
        <v>-348324</v>
      </c>
      <c r="I1417">
        <v>15.417088035169799</v>
      </c>
      <c r="L1417">
        <v>547669</v>
      </c>
      <c r="M1417">
        <v>263000</v>
      </c>
      <c r="N1417">
        <v>3816454</v>
      </c>
      <c r="O1417">
        <v>5240860</v>
      </c>
      <c r="P1417">
        <v>54.415878310048349</v>
      </c>
      <c r="Q1417">
        <v>120000</v>
      </c>
      <c r="R1417">
        <v>0</v>
      </c>
      <c r="T1417" t="s">
        <v>103</v>
      </c>
      <c r="U1417" t="s">
        <v>158</v>
      </c>
      <c r="V1417" t="s">
        <v>159</v>
      </c>
      <c r="W1417" t="s">
        <v>160</v>
      </c>
      <c r="X1417" t="s">
        <v>161</v>
      </c>
      <c r="Y1417" t="s">
        <v>162</v>
      </c>
      <c r="Z1417" t="s">
        <v>163</v>
      </c>
      <c r="AA1417" t="s">
        <v>164</v>
      </c>
      <c r="AB1417" t="s">
        <v>89</v>
      </c>
      <c r="AC1417" t="s">
        <v>165</v>
      </c>
      <c r="AD1417">
        <v>65.205335295978514</v>
      </c>
      <c r="AE1417">
        <v>807988</v>
      </c>
      <c r="AF1417">
        <v>4432872</v>
      </c>
      <c r="AG1417">
        <v>1811966</v>
      </c>
      <c r="AH1417">
        <v>34.573829486000392</v>
      </c>
      <c r="AI1417">
        <v>84.582911964830203</v>
      </c>
      <c r="AK1417">
        <v>309.93979523884298</v>
      </c>
      <c r="AL1417">
        <v>170000</v>
      </c>
      <c r="AM1417">
        <v>2851860</v>
      </c>
      <c r="AN1417">
        <v>2851860</v>
      </c>
      <c r="AO1417">
        <v>405371</v>
      </c>
      <c r="AP1417">
        <v>405371</v>
      </c>
      <c r="AQ1417">
        <v>-431156</v>
      </c>
      <c r="AR1417">
        <v>219000</v>
      </c>
      <c r="AS1417">
        <v>298332</v>
      </c>
      <c r="AU1417">
        <v>4164778</v>
      </c>
      <c r="AV1417">
        <v>338.22769527295202</v>
      </c>
    </row>
    <row r="1418" spans="1:48" x14ac:dyDescent="0.2">
      <c r="A1418" t="s">
        <v>859</v>
      </c>
      <c r="B1418" t="s">
        <v>84</v>
      </c>
      <c r="C1418">
        <v>8336587.4699999997</v>
      </c>
      <c r="D1418">
        <v>0</v>
      </c>
      <c r="E1418">
        <v>0</v>
      </c>
      <c r="F1418">
        <v>3204108.44</v>
      </c>
      <c r="G1418">
        <v>3814543.42</v>
      </c>
      <c r="H1418">
        <v>2884326.63</v>
      </c>
      <c r="I1418">
        <v>1.36751468351815</v>
      </c>
      <c r="J1418">
        <v>22646803.859999999</v>
      </c>
      <c r="K1418">
        <v>13.912367102639299</v>
      </c>
      <c r="L1418">
        <v>2901936.81</v>
      </c>
      <c r="M1418">
        <v>2636881.58</v>
      </c>
      <c r="N1418">
        <v>25138912.010000098</v>
      </c>
      <c r="O1418">
        <v>162781816.30000001</v>
      </c>
      <c r="P1418">
        <v>15.227008337539999</v>
      </c>
      <c r="Q1418">
        <v>972292.28</v>
      </c>
      <c r="R1418">
        <v>21350.18</v>
      </c>
      <c r="S1418" t="s">
        <v>63</v>
      </c>
      <c r="T1418" t="s">
        <v>103</v>
      </c>
      <c r="U1418" t="s">
        <v>860</v>
      </c>
      <c r="V1418" t="s">
        <v>861</v>
      </c>
      <c r="W1418" t="s">
        <v>160</v>
      </c>
      <c r="X1418" t="s">
        <v>161</v>
      </c>
      <c r="Y1418" t="s">
        <v>862</v>
      </c>
      <c r="Z1418" t="s">
        <v>163</v>
      </c>
      <c r="AA1418" t="s">
        <v>164</v>
      </c>
      <c r="AB1418" t="s">
        <v>58</v>
      </c>
      <c r="AC1418" t="s">
        <v>863</v>
      </c>
      <c r="AD1418">
        <v>26.7023557062256</v>
      </c>
      <c r="AE1418">
        <v>2226065.2400000398</v>
      </c>
      <c r="AF1418">
        <v>160548904.84</v>
      </c>
      <c r="AH1418">
        <v>82.351143731524999</v>
      </c>
      <c r="AI1418">
        <v>98.628279551885001</v>
      </c>
      <c r="AJ1418">
        <v>4470243.1100000301</v>
      </c>
      <c r="AK1418">
        <v>56.369168837489703</v>
      </c>
      <c r="AL1418">
        <v>6006050.0700000003</v>
      </c>
      <c r="AM1418">
        <v>24786800.739999998</v>
      </c>
      <c r="AN1418">
        <v>24786800.739999998</v>
      </c>
      <c r="AO1418">
        <v>11731.530000037301</v>
      </c>
      <c r="AR1418">
        <v>1644050.33</v>
      </c>
      <c r="AS1418">
        <v>1419895.75</v>
      </c>
      <c r="AT1418">
        <v>84.241694053147597</v>
      </c>
      <c r="AU1418">
        <v>22254585.379999999</v>
      </c>
      <c r="AV1418">
        <v>49.901621844037301</v>
      </c>
    </row>
    <row r="1419" spans="1:48" x14ac:dyDescent="0.2">
      <c r="A1419" t="s">
        <v>859</v>
      </c>
      <c r="B1419" t="s">
        <v>76</v>
      </c>
      <c r="C1419">
        <v>14020094</v>
      </c>
      <c r="H1419">
        <v>-6396183</v>
      </c>
      <c r="I1419">
        <v>1.8582305103313399</v>
      </c>
      <c r="N1419">
        <v>10982005</v>
      </c>
      <c r="O1419">
        <v>178312485</v>
      </c>
      <c r="P1419">
        <v>20.708640788669399</v>
      </c>
      <c r="S1419" t="s">
        <v>63</v>
      </c>
      <c r="T1419" t="s">
        <v>103</v>
      </c>
      <c r="U1419" t="s">
        <v>860</v>
      </c>
      <c r="V1419" t="s">
        <v>861</v>
      </c>
      <c r="W1419" t="s">
        <v>160</v>
      </c>
      <c r="X1419" t="s">
        <v>161</v>
      </c>
      <c r="Y1419" t="s">
        <v>862</v>
      </c>
      <c r="Z1419" t="s">
        <v>163</v>
      </c>
      <c r="AA1419" t="s">
        <v>164</v>
      </c>
      <c r="AB1419" t="s">
        <v>58</v>
      </c>
      <c r="AC1419" t="s">
        <v>863</v>
      </c>
      <c r="AD1419">
        <v>23.633628989934</v>
      </c>
      <c r="AE1419">
        <v>3313457</v>
      </c>
      <c r="AF1419">
        <v>174999028</v>
      </c>
      <c r="AH1419">
        <v>82.109466984322495</v>
      </c>
      <c r="AI1419">
        <v>98.141769489668704</v>
      </c>
      <c r="AK1419">
        <v>22.591678623495</v>
      </c>
      <c r="AM1419">
        <v>36926092</v>
      </c>
      <c r="AN1419">
        <v>36926092</v>
      </c>
      <c r="AO1419">
        <v>791804</v>
      </c>
      <c r="AP1419">
        <v>791804</v>
      </c>
      <c r="AT1419">
        <v>84.057560460672207</v>
      </c>
      <c r="AU1419">
        <v>17378188</v>
      </c>
      <c r="AV1419">
        <v>35.749613877855403</v>
      </c>
    </row>
    <row r="1420" spans="1:48" x14ac:dyDescent="0.2">
      <c r="A1420" t="s">
        <v>859</v>
      </c>
      <c r="B1420" t="s">
        <v>86</v>
      </c>
      <c r="C1420">
        <v>11613805</v>
      </c>
      <c r="H1420">
        <v>-6041258</v>
      </c>
      <c r="I1420">
        <v>0.83114533298957405</v>
      </c>
      <c r="N1420">
        <v>6400121</v>
      </c>
      <c r="O1420">
        <v>173904604</v>
      </c>
      <c r="P1420">
        <v>15.464212206825801</v>
      </c>
      <c r="S1420" t="s">
        <v>63</v>
      </c>
      <c r="T1420" t="s">
        <v>103</v>
      </c>
      <c r="U1420" t="s">
        <v>860</v>
      </c>
      <c r="V1420" t="s">
        <v>861</v>
      </c>
      <c r="W1420" t="s">
        <v>160</v>
      </c>
      <c r="X1420" t="s">
        <v>161</v>
      </c>
      <c r="Y1420" t="s">
        <v>862</v>
      </c>
      <c r="Z1420" t="s">
        <v>163</v>
      </c>
      <c r="AA1420" t="s">
        <v>164</v>
      </c>
      <c r="AB1420" t="s">
        <v>58</v>
      </c>
      <c r="AC1420" t="s">
        <v>863</v>
      </c>
      <c r="AD1420">
        <v>12.445533569747401</v>
      </c>
      <c r="AE1420">
        <v>1445400</v>
      </c>
      <c r="AF1420">
        <v>172459204</v>
      </c>
      <c r="AH1420">
        <v>84.747828757886097</v>
      </c>
      <c r="AI1420">
        <v>99.168854667010393</v>
      </c>
      <c r="AK1420">
        <v>13.359933866</v>
      </c>
      <c r="AM1420">
        <v>26892977</v>
      </c>
      <c r="AN1420">
        <v>26892977</v>
      </c>
      <c r="AQ1420">
        <v>-4490504</v>
      </c>
      <c r="AT1420">
        <v>84.146157732409904</v>
      </c>
      <c r="AU1420">
        <v>12441379</v>
      </c>
      <c r="AV1420">
        <v>25.970759090000001</v>
      </c>
    </row>
    <row r="1421" spans="1:48" x14ac:dyDescent="0.2">
      <c r="A1421" t="s">
        <v>859</v>
      </c>
      <c r="B1421" t="s">
        <v>95</v>
      </c>
      <c r="C1421">
        <v>7817010</v>
      </c>
      <c r="D1421">
        <v>1115027</v>
      </c>
      <c r="E1421">
        <v>4908236</v>
      </c>
      <c r="F1421">
        <v>3288668</v>
      </c>
      <c r="G1421">
        <v>9572825</v>
      </c>
      <c r="H1421">
        <v>-7355767</v>
      </c>
      <c r="I1421">
        <v>2.10542265348833</v>
      </c>
      <c r="L1421">
        <v>1082093</v>
      </c>
      <c r="M1421">
        <v>3051740</v>
      </c>
      <c r="N1421">
        <v>6879266</v>
      </c>
      <c r="O1421">
        <v>181955200</v>
      </c>
      <c r="P1421">
        <v>18.17167522555</v>
      </c>
      <c r="Q1421">
        <v>1235170</v>
      </c>
      <c r="R1421">
        <v>775873</v>
      </c>
      <c r="S1421" t="s">
        <v>63</v>
      </c>
      <c r="T1421" t="s">
        <v>103</v>
      </c>
      <c r="U1421" t="s">
        <v>860</v>
      </c>
      <c r="V1421" t="s">
        <v>861</v>
      </c>
      <c r="W1421" t="s">
        <v>160</v>
      </c>
      <c r="X1421" t="s">
        <v>161</v>
      </c>
      <c r="Y1421" t="s">
        <v>862</v>
      </c>
      <c r="Z1421" t="s">
        <v>163</v>
      </c>
      <c r="AA1421" t="s">
        <v>164</v>
      </c>
      <c r="AB1421" t="s">
        <v>58</v>
      </c>
      <c r="AC1421" t="s">
        <v>863</v>
      </c>
      <c r="AD1421">
        <v>49.007561714773303</v>
      </c>
      <c r="AE1421">
        <v>3830926</v>
      </c>
      <c r="AF1421">
        <v>178124274</v>
      </c>
      <c r="AG1421">
        <v>152248197</v>
      </c>
      <c r="AH1421">
        <v>83.673452036545299</v>
      </c>
      <c r="AI1421">
        <v>97.894577346511696</v>
      </c>
      <c r="AK1421">
        <v>13.903415320025401</v>
      </c>
      <c r="AL1421">
        <v>7667218</v>
      </c>
      <c r="AM1421">
        <v>37427431</v>
      </c>
      <c r="AN1421">
        <v>33064308</v>
      </c>
      <c r="AO1421">
        <v>221675</v>
      </c>
      <c r="AP1421">
        <v>221675</v>
      </c>
      <c r="AQ1421">
        <v>2191587</v>
      </c>
      <c r="AR1421">
        <v>2419932</v>
      </c>
      <c r="AS1421">
        <v>2310649</v>
      </c>
      <c r="AT1421">
        <v>84.491633731846093</v>
      </c>
      <c r="AU1421">
        <v>14235033</v>
      </c>
      <c r="AV1421">
        <v>28.769868165188999</v>
      </c>
    </row>
    <row r="1422" spans="1:48" x14ac:dyDescent="0.2">
      <c r="A1422" t="s">
        <v>859</v>
      </c>
      <c r="B1422" t="s">
        <v>114</v>
      </c>
      <c r="C1422">
        <v>8233102</v>
      </c>
      <c r="D1422">
        <v>2205510</v>
      </c>
      <c r="E1422">
        <v>2382949</v>
      </c>
      <c r="F1422">
        <v>4127728</v>
      </c>
      <c r="G1422">
        <v>7359365</v>
      </c>
      <c r="H1422">
        <v>-13610643</v>
      </c>
      <c r="I1422">
        <v>4.19975075573441</v>
      </c>
      <c r="L1422">
        <v>7351143</v>
      </c>
      <c r="M1422">
        <v>2934796</v>
      </c>
      <c r="N1422">
        <v>5713246</v>
      </c>
      <c r="O1422">
        <v>184531427</v>
      </c>
      <c r="P1422">
        <v>16.447794011802699</v>
      </c>
      <c r="Q1422">
        <v>859896</v>
      </c>
      <c r="S1422" t="s">
        <v>63</v>
      </c>
      <c r="T1422" t="s">
        <v>103</v>
      </c>
      <c r="U1422" t="s">
        <v>860</v>
      </c>
      <c r="V1422" t="s">
        <v>861</v>
      </c>
      <c r="W1422" t="s">
        <v>160</v>
      </c>
      <c r="X1422" t="s">
        <v>161</v>
      </c>
      <c r="Y1422" t="s">
        <v>862</v>
      </c>
      <c r="Z1422" t="s">
        <v>163</v>
      </c>
      <c r="AA1422" t="s">
        <v>164</v>
      </c>
      <c r="AB1422" t="s">
        <v>58</v>
      </c>
      <c r="AC1422" t="s">
        <v>863</v>
      </c>
      <c r="AD1422">
        <v>94.130499051268899</v>
      </c>
      <c r="AE1422">
        <v>7749860</v>
      </c>
      <c r="AF1422">
        <v>176781568</v>
      </c>
      <c r="AG1422">
        <v>154927942</v>
      </c>
      <c r="AH1422">
        <v>83.957483296327595</v>
      </c>
      <c r="AI1422">
        <v>95.800249786178696</v>
      </c>
      <c r="AK1422">
        <v>11.6345192729595</v>
      </c>
      <c r="AL1422">
        <v>2524623</v>
      </c>
      <c r="AM1422">
        <v>34820684</v>
      </c>
      <c r="AN1422">
        <v>30351349</v>
      </c>
      <c r="AO1422">
        <v>3460239</v>
      </c>
      <c r="AP1422">
        <v>3460239</v>
      </c>
      <c r="AQ1422">
        <v>4332648</v>
      </c>
      <c r="AR1422">
        <v>1898134</v>
      </c>
      <c r="AS1422">
        <v>3176540</v>
      </c>
      <c r="AT1422">
        <v>84.451916078210999</v>
      </c>
      <c r="AU1422">
        <v>19323889</v>
      </c>
      <c r="AV1422">
        <v>39.351387809842301</v>
      </c>
    </row>
    <row r="1423" spans="1:48" x14ac:dyDescent="0.2">
      <c r="A1423" t="s">
        <v>166</v>
      </c>
      <c r="B1423" t="s">
        <v>76</v>
      </c>
      <c r="C1423">
        <v>1478571</v>
      </c>
      <c r="H1423">
        <v>-1198329</v>
      </c>
      <c r="I1423">
        <v>7.20199102112226</v>
      </c>
      <c r="N1423">
        <v>2852314</v>
      </c>
      <c r="O1423">
        <v>18026529</v>
      </c>
      <c r="P1423">
        <v>11.0822721334762</v>
      </c>
      <c r="U1423" t="s">
        <v>864</v>
      </c>
      <c r="AB1423" t="s">
        <v>58</v>
      </c>
      <c r="AC1423" t="s">
        <v>865</v>
      </c>
      <c r="AD1423">
        <v>87.805658301156996</v>
      </c>
      <c r="AE1423">
        <v>1298269</v>
      </c>
      <c r="AF1423">
        <v>16728260</v>
      </c>
      <c r="AH1423">
        <v>74.861710759736397</v>
      </c>
      <c r="AI1423">
        <v>92.798008978877704</v>
      </c>
      <c r="AK1423">
        <v>61.383134886712703</v>
      </c>
      <c r="AM1423">
        <v>1997749</v>
      </c>
      <c r="AN1423">
        <v>1997749</v>
      </c>
      <c r="AO1423">
        <v>538350</v>
      </c>
      <c r="AP1423">
        <v>538350</v>
      </c>
      <c r="AT1423">
        <v>75.010275790023897</v>
      </c>
      <c r="AU1423">
        <v>4050643</v>
      </c>
      <c r="AV1423">
        <v>87.171736929005206</v>
      </c>
    </row>
    <row r="1424" spans="1:48" x14ac:dyDescent="0.2">
      <c r="A1424" t="s">
        <v>166</v>
      </c>
      <c r="B1424" t="s">
        <v>86</v>
      </c>
      <c r="C1424">
        <v>771193</v>
      </c>
      <c r="H1424">
        <v>-1986704</v>
      </c>
      <c r="I1424">
        <v>9.3309926434240307</v>
      </c>
      <c r="N1424">
        <v>3942653</v>
      </c>
      <c r="O1424">
        <v>19521310</v>
      </c>
      <c r="P1424">
        <v>9.9647103601141502</v>
      </c>
      <c r="S1424" t="s">
        <v>102</v>
      </c>
      <c r="T1424" t="s">
        <v>167</v>
      </c>
      <c r="U1424" t="s">
        <v>168</v>
      </c>
      <c r="V1424" t="s">
        <v>169</v>
      </c>
      <c r="W1424" t="s">
        <v>170</v>
      </c>
      <c r="X1424" t="s">
        <v>171</v>
      </c>
      <c r="Y1424" t="s">
        <v>172</v>
      </c>
      <c r="Z1424" t="s">
        <v>173</v>
      </c>
      <c r="AA1424" t="s">
        <v>174</v>
      </c>
      <c r="AB1424" t="s">
        <v>58</v>
      </c>
      <c r="AC1424" t="s">
        <v>175</v>
      </c>
      <c r="AD1424">
        <v>236.19664597578</v>
      </c>
      <c r="AE1424">
        <v>1821532</v>
      </c>
      <c r="AF1424">
        <v>17699778</v>
      </c>
      <c r="AH1424">
        <v>73.070208915282805</v>
      </c>
      <c r="AI1424">
        <v>90.669007356576003</v>
      </c>
      <c r="AK1424">
        <v>80.190558322000001</v>
      </c>
      <c r="AM1424">
        <v>1945242</v>
      </c>
      <c r="AN1424">
        <v>1945242</v>
      </c>
      <c r="AO1424">
        <v>1063105</v>
      </c>
      <c r="AP1424">
        <v>1063105</v>
      </c>
      <c r="AQ1424">
        <v>1736077</v>
      </c>
      <c r="AT1424">
        <v>77.081936593949195</v>
      </c>
      <c r="AU1424">
        <v>5929357</v>
      </c>
      <c r="AV1424">
        <v>120.59860412</v>
      </c>
    </row>
    <row r="1425" spans="1:48" x14ac:dyDescent="0.2">
      <c r="A1425" t="s">
        <v>166</v>
      </c>
      <c r="B1425" t="s">
        <v>87</v>
      </c>
      <c r="C1425">
        <v>7470527</v>
      </c>
      <c r="D1425">
        <v>1645417</v>
      </c>
      <c r="F1425">
        <v>832646</v>
      </c>
      <c r="G1425">
        <v>2724665</v>
      </c>
      <c r="H1425">
        <v>-2050532</v>
      </c>
      <c r="I1425">
        <v>15.2183838624139</v>
      </c>
      <c r="L1425">
        <v>49997</v>
      </c>
      <c r="M1425">
        <v>577263</v>
      </c>
      <c r="N1425">
        <v>6773991</v>
      </c>
      <c r="O1425">
        <v>28617316</v>
      </c>
      <c r="P1425">
        <v>19.770935191825799</v>
      </c>
      <c r="Q1425">
        <v>463904</v>
      </c>
      <c r="S1425" t="s">
        <v>102</v>
      </c>
      <c r="T1425" t="s">
        <v>167</v>
      </c>
      <c r="U1425" t="s">
        <v>168</v>
      </c>
      <c r="V1425" t="s">
        <v>169</v>
      </c>
      <c r="W1425" t="s">
        <v>170</v>
      </c>
      <c r="X1425" t="s">
        <v>171</v>
      </c>
      <c r="Y1425" t="s">
        <v>172</v>
      </c>
      <c r="Z1425" t="s">
        <v>173</v>
      </c>
      <c r="AA1425" t="s">
        <v>174</v>
      </c>
      <c r="AB1425" t="s">
        <v>58</v>
      </c>
      <c r="AC1425" t="s">
        <v>175</v>
      </c>
      <c r="AD1425">
        <v>58.296998324214599</v>
      </c>
      <c r="AE1425">
        <v>4355093</v>
      </c>
      <c r="AF1425">
        <v>24262225</v>
      </c>
      <c r="AG1425">
        <v>19876218</v>
      </c>
      <c r="AH1425">
        <v>69.455213759389594</v>
      </c>
      <c r="AI1425">
        <v>84.781623126361694</v>
      </c>
      <c r="AK1425">
        <v>100.51167030229099</v>
      </c>
      <c r="AL1425">
        <v>481226</v>
      </c>
      <c r="AM1425">
        <v>7096834</v>
      </c>
      <c r="AN1425">
        <v>5657911</v>
      </c>
      <c r="AO1425">
        <v>3404303</v>
      </c>
      <c r="AP1425">
        <v>3404303</v>
      </c>
      <c r="AQ1425">
        <v>-1278826</v>
      </c>
      <c r="AR1425">
        <v>132162</v>
      </c>
      <c r="AS1425">
        <v>189554</v>
      </c>
      <c r="AT1425">
        <v>71.986412049357497</v>
      </c>
      <c r="AU1425">
        <v>8824523</v>
      </c>
      <c r="AV1425">
        <v>130.93721948419801</v>
      </c>
    </row>
    <row r="1426" spans="1:48" x14ac:dyDescent="0.2">
      <c r="A1426" t="s">
        <v>176</v>
      </c>
      <c r="B1426" t="s">
        <v>76</v>
      </c>
      <c r="C1426">
        <v>38534</v>
      </c>
      <c r="H1426">
        <v>-1218245</v>
      </c>
      <c r="I1426">
        <v>19.3281557571961</v>
      </c>
      <c r="N1426">
        <v>3050470</v>
      </c>
      <c r="O1426">
        <v>4400901</v>
      </c>
      <c r="P1426">
        <v>61.495202914130502</v>
      </c>
      <c r="T1426" t="s">
        <v>167</v>
      </c>
      <c r="U1426" t="s">
        <v>177</v>
      </c>
      <c r="V1426" t="s">
        <v>178</v>
      </c>
      <c r="W1426" t="s">
        <v>178</v>
      </c>
      <c r="X1426" t="s">
        <v>171</v>
      </c>
      <c r="Y1426" t="s">
        <v>179</v>
      </c>
      <c r="Z1426" t="s">
        <v>180</v>
      </c>
      <c r="AA1426" t="s">
        <v>174</v>
      </c>
      <c r="AB1426" t="s">
        <v>58</v>
      </c>
      <c r="AC1426" t="s">
        <v>181</v>
      </c>
      <c r="AD1426">
        <v>2207.434992</v>
      </c>
      <c r="AE1426">
        <v>850613</v>
      </c>
      <c r="AF1426">
        <v>3550288</v>
      </c>
      <c r="AH1426">
        <v>48.480822449766499</v>
      </c>
      <c r="AI1426">
        <v>80.6718442428039</v>
      </c>
      <c r="AK1426">
        <v>309.31834262459802</v>
      </c>
      <c r="AM1426">
        <v>2706343</v>
      </c>
      <c r="AN1426">
        <v>2706343</v>
      </c>
      <c r="AO1426">
        <v>782951</v>
      </c>
      <c r="AP1426">
        <v>782951</v>
      </c>
      <c r="AQ1426">
        <v>775812</v>
      </c>
      <c r="AU1426">
        <v>4268715</v>
      </c>
      <c r="AV1426">
        <v>432.84865903836499</v>
      </c>
    </row>
    <row r="1427" spans="1:48" x14ac:dyDescent="0.2">
      <c r="A1427" t="s">
        <v>176</v>
      </c>
      <c r="B1427" t="s">
        <v>127</v>
      </c>
      <c r="C1427">
        <v>82895</v>
      </c>
      <c r="D1427">
        <v>69752</v>
      </c>
      <c r="E1427">
        <v>4536</v>
      </c>
      <c r="F1427">
        <v>2592937</v>
      </c>
      <c r="G1427">
        <v>577108</v>
      </c>
      <c r="H1427">
        <v>-973533</v>
      </c>
      <c r="I1427">
        <v>-8.0475564976594693</v>
      </c>
      <c r="L1427">
        <v>2500</v>
      </c>
      <c r="M1427">
        <v>33157</v>
      </c>
      <c r="N1427">
        <v>5297706</v>
      </c>
      <c r="O1427">
        <v>7144765</v>
      </c>
      <c r="P1427">
        <v>70.150550787884598</v>
      </c>
      <c r="Q1427">
        <v>44525</v>
      </c>
      <c r="R1427">
        <v>0</v>
      </c>
      <c r="T1427" t="s">
        <v>167</v>
      </c>
      <c r="U1427" t="s">
        <v>177</v>
      </c>
      <c r="V1427" t="s">
        <v>178</v>
      </c>
      <c r="W1427" t="s">
        <v>178</v>
      </c>
      <c r="X1427" t="s">
        <v>171</v>
      </c>
      <c r="Y1427" t="s">
        <v>179</v>
      </c>
      <c r="Z1427" t="s">
        <v>180</v>
      </c>
      <c r="AA1427" t="s">
        <v>174</v>
      </c>
      <c r="AB1427" t="s">
        <v>58</v>
      </c>
      <c r="AC1427" t="s">
        <v>181</v>
      </c>
      <c r="AD1427">
        <v>-693.623258338862</v>
      </c>
      <c r="AE1427">
        <v>-574979</v>
      </c>
      <c r="AF1427">
        <v>7719743</v>
      </c>
      <c r="AG1427">
        <v>2727143</v>
      </c>
      <c r="AH1427">
        <v>38.169806844591797</v>
      </c>
      <c r="AI1427">
        <v>108.047542501398</v>
      </c>
      <c r="AK1427">
        <v>247.051509357242</v>
      </c>
      <c r="AL1427">
        <v>1435082</v>
      </c>
      <c r="AM1427">
        <v>5211574</v>
      </c>
      <c r="AN1427">
        <v>5012092</v>
      </c>
      <c r="AO1427">
        <v>-203574</v>
      </c>
      <c r="AP1427">
        <v>-203574</v>
      </c>
      <c r="AQ1427">
        <v>-441189</v>
      </c>
      <c r="AR1427">
        <v>311833</v>
      </c>
      <c r="AS1427">
        <v>140144</v>
      </c>
      <c r="AU1427">
        <v>6271239</v>
      </c>
      <c r="AV1427">
        <v>292.45093262819802</v>
      </c>
    </row>
    <row r="1428" spans="1:48" x14ac:dyDescent="0.2">
      <c r="A1428" t="s">
        <v>176</v>
      </c>
      <c r="B1428" t="s">
        <v>87</v>
      </c>
      <c r="C1428">
        <v>391304</v>
      </c>
      <c r="D1428">
        <v>43930</v>
      </c>
      <c r="E1428">
        <v>41148</v>
      </c>
      <c r="F1428">
        <v>428293</v>
      </c>
      <c r="G1428">
        <v>733413</v>
      </c>
      <c r="H1428">
        <v>-1313254</v>
      </c>
      <c r="I1428">
        <v>-7.57636644013912</v>
      </c>
      <c r="M1428">
        <v>21082</v>
      </c>
      <c r="N1428">
        <v>4485399</v>
      </c>
      <c r="O1428">
        <v>5556793</v>
      </c>
      <c r="P1428">
        <v>57.879661884111897</v>
      </c>
      <c r="Q1428">
        <v>38611</v>
      </c>
      <c r="T1428" t="s">
        <v>167</v>
      </c>
      <c r="U1428" t="s">
        <v>177</v>
      </c>
      <c r="V1428" t="s">
        <v>178</v>
      </c>
      <c r="W1428" t="s">
        <v>178</v>
      </c>
      <c r="X1428" t="s">
        <v>171</v>
      </c>
      <c r="Y1428" t="s">
        <v>179</v>
      </c>
      <c r="Z1428" t="s">
        <v>180</v>
      </c>
      <c r="AA1428" t="s">
        <v>174</v>
      </c>
      <c r="AB1428" t="s">
        <v>58</v>
      </c>
      <c r="AC1428" t="s">
        <v>181</v>
      </c>
      <c r="AD1428">
        <v>-107.58975119089</v>
      </c>
      <c r="AE1428">
        <v>-421003</v>
      </c>
      <c r="AF1428">
        <v>5977614</v>
      </c>
      <c r="AG1428">
        <v>3158131</v>
      </c>
      <c r="AH1428">
        <v>56.833698861915501</v>
      </c>
      <c r="AI1428">
        <v>107.57309116967301</v>
      </c>
      <c r="AK1428">
        <v>270.13180175233799</v>
      </c>
      <c r="AL1428">
        <v>1474751</v>
      </c>
      <c r="AM1428">
        <v>3500441</v>
      </c>
      <c r="AN1428">
        <v>3216253</v>
      </c>
      <c r="AO1428">
        <v>-520762</v>
      </c>
      <c r="AP1428">
        <v>-520762</v>
      </c>
      <c r="AQ1428">
        <v>-495905</v>
      </c>
      <c r="AR1428">
        <v>597952</v>
      </c>
      <c r="AS1428">
        <v>121261</v>
      </c>
      <c r="AU1428">
        <v>5798653</v>
      </c>
      <c r="AV1428">
        <v>349.22212775866802</v>
      </c>
    </row>
    <row r="1429" spans="1:48" x14ac:dyDescent="0.2">
      <c r="A1429" t="s">
        <v>182</v>
      </c>
      <c r="B1429" t="s">
        <v>102</v>
      </c>
      <c r="D1429">
        <v>0</v>
      </c>
      <c r="E1429">
        <v>0</v>
      </c>
      <c r="F1429">
        <v>1656196.2</v>
      </c>
      <c r="G1429">
        <v>1470467.45</v>
      </c>
      <c r="H1429">
        <v>2254463.15</v>
      </c>
      <c r="I1429">
        <v>14.736158506848801</v>
      </c>
      <c r="J1429">
        <v>7685987.7699999996</v>
      </c>
      <c r="K1429">
        <v>37.779005099858701</v>
      </c>
      <c r="L1429">
        <v>2663039.13</v>
      </c>
      <c r="M1429">
        <v>608169.67000000004</v>
      </c>
      <c r="N1429">
        <v>10764823.26</v>
      </c>
      <c r="O1429">
        <v>20344600.789999999</v>
      </c>
      <c r="P1429">
        <v>57.826981032641797</v>
      </c>
      <c r="Q1429">
        <v>749855.56</v>
      </c>
      <c r="R1429">
        <v>28374.87</v>
      </c>
      <c r="S1429" t="s">
        <v>84</v>
      </c>
      <c r="T1429" t="s">
        <v>167</v>
      </c>
      <c r="U1429" t="s">
        <v>183</v>
      </c>
      <c r="V1429" t="s">
        <v>178</v>
      </c>
      <c r="W1429" t="s">
        <v>178</v>
      </c>
      <c r="X1429" t="s">
        <v>171</v>
      </c>
      <c r="Y1429" t="s">
        <v>179</v>
      </c>
      <c r="Z1429" t="s">
        <v>180</v>
      </c>
      <c r="AA1429" t="s">
        <v>174</v>
      </c>
      <c r="AB1429" t="s">
        <v>58</v>
      </c>
      <c r="AC1429" t="s">
        <v>184</v>
      </c>
      <c r="AE1429">
        <v>2998012.62</v>
      </c>
      <c r="AF1429">
        <v>17299520.100000001</v>
      </c>
      <c r="AH1429">
        <v>44.157397791829602</v>
      </c>
      <c r="AI1429">
        <v>85.032487383597399</v>
      </c>
      <c r="AJ1429">
        <v>3712398.67</v>
      </c>
      <c r="AK1429">
        <v>224.014096992205</v>
      </c>
      <c r="AL1429">
        <v>320371.57</v>
      </c>
      <c r="AM1429">
        <v>11764668.439999999</v>
      </c>
      <c r="AN1429">
        <v>11764668.439999999</v>
      </c>
      <c r="AO1429">
        <v>95143.570000004402</v>
      </c>
      <c r="AR1429">
        <v>1185919</v>
      </c>
      <c r="AS1429">
        <v>705784.78</v>
      </c>
      <c r="AU1429">
        <v>8510360.1099999994</v>
      </c>
      <c r="AV1429">
        <v>177.099111529689</v>
      </c>
    </row>
    <row r="1430" spans="1:48" x14ac:dyDescent="0.2">
      <c r="A1430" t="s">
        <v>182</v>
      </c>
      <c r="B1430" t="s">
        <v>49</v>
      </c>
      <c r="C1430">
        <v>6572064.2300000004</v>
      </c>
      <c r="D1430">
        <v>1465724.94</v>
      </c>
      <c r="E1430">
        <v>195236.92</v>
      </c>
      <c r="F1430">
        <v>5121308.21</v>
      </c>
      <c r="G1430">
        <v>2032519.54</v>
      </c>
      <c r="H1430">
        <v>1270060.8799999999</v>
      </c>
      <c r="I1430">
        <v>7.2518442959999998</v>
      </c>
      <c r="J1430">
        <v>8045183.6500000004</v>
      </c>
      <c r="K1430">
        <v>14.39673301</v>
      </c>
      <c r="L1430">
        <v>3557637.39</v>
      </c>
      <c r="M1430">
        <v>909701</v>
      </c>
      <c r="N1430">
        <v>12443346.34</v>
      </c>
      <c r="O1430">
        <v>55882009.109999999</v>
      </c>
      <c r="P1430">
        <v>30.75696464</v>
      </c>
      <c r="Q1430">
        <v>1032710.8</v>
      </c>
      <c r="R1430">
        <v>52285.56</v>
      </c>
      <c r="S1430" t="s">
        <v>84</v>
      </c>
      <c r="T1430" t="s">
        <v>167</v>
      </c>
      <c r="U1430" t="s">
        <v>183</v>
      </c>
      <c r="V1430" t="s">
        <v>178</v>
      </c>
      <c r="W1430" t="s">
        <v>178</v>
      </c>
      <c r="X1430" t="s">
        <v>171</v>
      </c>
      <c r="Y1430" t="s">
        <v>179</v>
      </c>
      <c r="Z1430" t="s">
        <v>180</v>
      </c>
      <c r="AA1430" t="s">
        <v>174</v>
      </c>
      <c r="AB1430" t="s">
        <v>58</v>
      </c>
      <c r="AC1430" t="s">
        <v>184</v>
      </c>
      <c r="AD1430">
        <v>61.662152839999997</v>
      </c>
      <c r="AE1430">
        <v>4052476.29</v>
      </c>
      <c r="AF1430">
        <v>51823595.899999999</v>
      </c>
      <c r="AH1430">
        <v>70.831639789999997</v>
      </c>
      <c r="AI1430">
        <v>92.737531680000004</v>
      </c>
      <c r="AJ1430">
        <v>6679119.6299999999</v>
      </c>
      <c r="AK1430">
        <v>86.439480020000005</v>
      </c>
      <c r="AL1430">
        <v>827933.6</v>
      </c>
      <c r="AM1430">
        <v>17187609.780000001</v>
      </c>
      <c r="AN1430">
        <v>17187609.780000001</v>
      </c>
      <c r="AO1430">
        <v>1308718.28</v>
      </c>
      <c r="AR1430">
        <v>985538.09</v>
      </c>
      <c r="AS1430">
        <v>517436.94</v>
      </c>
      <c r="AT1430">
        <v>79.818170041185994</v>
      </c>
      <c r="AU1430">
        <v>11173285.460000001</v>
      </c>
      <c r="AV1430">
        <v>77.61682098</v>
      </c>
    </row>
    <row r="1431" spans="1:48" x14ac:dyDescent="0.2">
      <c r="A1431" t="s">
        <v>182</v>
      </c>
      <c r="B1431" t="s">
        <v>95</v>
      </c>
      <c r="C1431">
        <v>12464667</v>
      </c>
      <c r="D1431">
        <v>2013065</v>
      </c>
      <c r="E1431">
        <v>3003547</v>
      </c>
      <c r="F1431">
        <v>2852085</v>
      </c>
      <c r="G1431">
        <v>9399663</v>
      </c>
      <c r="H1431">
        <v>-9949523</v>
      </c>
      <c r="I1431">
        <v>4.8816788434025797</v>
      </c>
      <c r="L1431">
        <v>3310558</v>
      </c>
      <c r="M1431">
        <v>1876800</v>
      </c>
      <c r="N1431">
        <v>8875400</v>
      </c>
      <c r="O1431">
        <v>56443287</v>
      </c>
      <c r="P1431">
        <v>28.349899253741199</v>
      </c>
      <c r="Q1431">
        <v>257075</v>
      </c>
      <c r="R1431">
        <v>56965</v>
      </c>
      <c r="S1431" t="s">
        <v>84</v>
      </c>
      <c r="T1431" t="s">
        <v>167</v>
      </c>
      <c r="U1431" t="s">
        <v>183</v>
      </c>
      <c r="V1431" t="s">
        <v>178</v>
      </c>
      <c r="W1431" t="s">
        <v>178</v>
      </c>
      <c r="X1431" t="s">
        <v>171</v>
      </c>
      <c r="Y1431" t="s">
        <v>179</v>
      </c>
      <c r="Z1431" t="s">
        <v>180</v>
      </c>
      <c r="AA1431" t="s">
        <v>174</v>
      </c>
      <c r="AB1431" t="s">
        <v>58</v>
      </c>
      <c r="AC1431" t="s">
        <v>184</v>
      </c>
      <c r="AD1431">
        <v>22.105524359375199</v>
      </c>
      <c r="AE1431">
        <v>2755380</v>
      </c>
      <c r="AF1431">
        <v>53687907</v>
      </c>
      <c r="AG1431">
        <v>42900060</v>
      </c>
      <c r="AH1431">
        <v>76.0056018707769</v>
      </c>
      <c r="AI1431">
        <v>95.118321156597403</v>
      </c>
      <c r="AK1431">
        <v>59.513290395172199</v>
      </c>
      <c r="AL1431">
        <v>720997</v>
      </c>
      <c r="AM1431">
        <v>25132536</v>
      </c>
      <c r="AN1431">
        <v>16001615</v>
      </c>
      <c r="AO1431">
        <v>769782</v>
      </c>
      <c r="AP1431">
        <v>720403</v>
      </c>
      <c r="AQ1431">
        <v>2165680</v>
      </c>
      <c r="AR1431">
        <v>1198562</v>
      </c>
      <c r="AS1431">
        <v>443219</v>
      </c>
      <c r="AT1431">
        <v>78.824809172697002</v>
      </c>
      <c r="AU1431">
        <v>18824923</v>
      </c>
      <c r="AV1431">
        <v>126.229027330121</v>
      </c>
    </row>
    <row r="1432" spans="1:48" x14ac:dyDescent="0.2">
      <c r="A1432" t="s">
        <v>185</v>
      </c>
      <c r="B1432" t="s">
        <v>85</v>
      </c>
      <c r="C1432">
        <v>6689672</v>
      </c>
      <c r="D1432">
        <v>2945678.84</v>
      </c>
      <c r="E1432">
        <v>723061.26</v>
      </c>
      <c r="F1432">
        <v>7359485.3200000003</v>
      </c>
      <c r="G1432">
        <v>2674422.58</v>
      </c>
      <c r="H1432">
        <v>-8647033</v>
      </c>
      <c r="I1432">
        <v>2.0836583453205901</v>
      </c>
      <c r="J1432">
        <v>16447670.74</v>
      </c>
      <c r="K1432">
        <v>18.78289492</v>
      </c>
      <c r="L1432">
        <v>5336338.5199999996</v>
      </c>
      <c r="M1432">
        <v>4824949.3899999997</v>
      </c>
      <c r="N1432">
        <v>23440916</v>
      </c>
      <c r="O1432">
        <v>87567283</v>
      </c>
      <c r="P1432">
        <v>36.797664488459702</v>
      </c>
      <c r="Q1432">
        <v>2418735.7999999998</v>
      </c>
      <c r="R1432">
        <v>119497.59</v>
      </c>
      <c r="S1432" t="s">
        <v>63</v>
      </c>
      <c r="T1432" t="s">
        <v>167</v>
      </c>
      <c r="U1432" t="s">
        <v>186</v>
      </c>
      <c r="V1432" t="s">
        <v>178</v>
      </c>
      <c r="W1432" t="s">
        <v>178</v>
      </c>
      <c r="X1432" t="s">
        <v>171</v>
      </c>
      <c r="Y1432" t="s">
        <v>179</v>
      </c>
      <c r="Z1432" t="s">
        <v>180</v>
      </c>
      <c r="AA1432" t="s">
        <v>174</v>
      </c>
      <c r="AB1432" t="s">
        <v>58</v>
      </c>
      <c r="AC1432" t="s">
        <v>187</v>
      </c>
      <c r="AD1432">
        <v>27.274924689880201</v>
      </c>
      <c r="AE1432">
        <v>1824603</v>
      </c>
      <c r="AF1432">
        <v>85221872</v>
      </c>
      <c r="AH1432">
        <v>71.418507983169903</v>
      </c>
      <c r="AI1432">
        <v>97.321589845376394</v>
      </c>
      <c r="AJ1432">
        <v>4782600.4400000004</v>
      </c>
      <c r="AK1432">
        <v>99</v>
      </c>
      <c r="AL1432">
        <v>2694593.01</v>
      </c>
      <c r="AM1432">
        <v>33643209.960000001</v>
      </c>
      <c r="AN1432">
        <v>32222715</v>
      </c>
      <c r="AO1432">
        <v>243962</v>
      </c>
      <c r="AR1432">
        <v>997771.67</v>
      </c>
      <c r="AS1432">
        <v>2994772.86</v>
      </c>
      <c r="AT1432">
        <v>75.046148582613597</v>
      </c>
      <c r="AU1432">
        <v>32087949</v>
      </c>
      <c r="AV1432">
        <v>136</v>
      </c>
    </row>
    <row r="1433" spans="1:48" x14ac:dyDescent="0.2">
      <c r="A1433" t="s">
        <v>185</v>
      </c>
      <c r="B1433" t="s">
        <v>95</v>
      </c>
      <c r="C1433">
        <v>12204902</v>
      </c>
      <c r="D1433">
        <v>3685889</v>
      </c>
      <c r="E1433">
        <v>259503</v>
      </c>
      <c r="F1433">
        <v>7562567</v>
      </c>
      <c r="G1433">
        <v>6614860</v>
      </c>
      <c r="H1433">
        <v>-1979051</v>
      </c>
      <c r="I1433">
        <v>3.5655488284386401</v>
      </c>
      <c r="L1433">
        <v>5141728</v>
      </c>
      <c r="M1433">
        <v>5138668</v>
      </c>
      <c r="N1433">
        <v>18512599</v>
      </c>
      <c r="O1433">
        <v>97374883</v>
      </c>
      <c r="P1433">
        <v>41.113391633035398</v>
      </c>
      <c r="Q1433">
        <v>675917</v>
      </c>
      <c r="R1433">
        <v>321149</v>
      </c>
      <c r="S1433" t="s">
        <v>63</v>
      </c>
      <c r="T1433" t="s">
        <v>167</v>
      </c>
      <c r="U1433" t="s">
        <v>186</v>
      </c>
      <c r="V1433" t="s">
        <v>178</v>
      </c>
      <c r="W1433" t="s">
        <v>178</v>
      </c>
      <c r="X1433" t="s">
        <v>171</v>
      </c>
      <c r="Y1433" t="s">
        <v>179</v>
      </c>
      <c r="Z1433" t="s">
        <v>180</v>
      </c>
      <c r="AA1433" t="s">
        <v>174</v>
      </c>
      <c r="AB1433" t="s">
        <v>58</v>
      </c>
      <c r="AC1433" t="s">
        <v>187</v>
      </c>
      <c r="AD1433">
        <v>28.447168195205499</v>
      </c>
      <c r="AE1433">
        <v>3471949</v>
      </c>
      <c r="AF1433">
        <v>90902934</v>
      </c>
      <c r="AG1433">
        <v>66184229</v>
      </c>
      <c r="AH1433">
        <v>67.968481153399694</v>
      </c>
      <c r="AI1433">
        <v>93.353574555771203</v>
      </c>
      <c r="AK1433">
        <v>73.314857362029699</v>
      </c>
      <c r="AL1433">
        <v>2831626</v>
      </c>
      <c r="AM1433">
        <v>38525194</v>
      </c>
      <c r="AN1433">
        <v>40034117</v>
      </c>
      <c r="AO1433">
        <v>99805</v>
      </c>
      <c r="AP1433">
        <v>816809</v>
      </c>
      <c r="AQ1433">
        <v>-3909259</v>
      </c>
      <c r="AR1433">
        <v>2180191</v>
      </c>
      <c r="AS1433">
        <v>4113096</v>
      </c>
      <c r="AT1433">
        <v>75.556898436638804</v>
      </c>
      <c r="AU1433">
        <v>20491650</v>
      </c>
      <c r="AV1433">
        <v>81.152430129482994</v>
      </c>
    </row>
    <row r="1434" spans="1:48" x14ac:dyDescent="0.2">
      <c r="A1434" t="s">
        <v>185</v>
      </c>
      <c r="B1434" t="s">
        <v>87</v>
      </c>
      <c r="C1434">
        <v>4592459</v>
      </c>
      <c r="D1434">
        <v>4141330</v>
      </c>
      <c r="E1434">
        <v>1011120</v>
      </c>
      <c r="F1434">
        <v>8498322</v>
      </c>
      <c r="G1434">
        <v>5222916</v>
      </c>
      <c r="H1434">
        <v>-9291044</v>
      </c>
      <c r="I1434">
        <v>6.65983315467538</v>
      </c>
      <c r="L1434">
        <v>7016928</v>
      </c>
      <c r="M1434">
        <v>5423783</v>
      </c>
      <c r="N1434">
        <v>30395391</v>
      </c>
      <c r="O1434">
        <v>101617831</v>
      </c>
      <c r="P1434">
        <v>40.112641254860101</v>
      </c>
      <c r="Q1434">
        <v>362007</v>
      </c>
      <c r="R1434">
        <v>97976</v>
      </c>
      <c r="S1434" t="s">
        <v>63</v>
      </c>
      <c r="T1434" t="s">
        <v>167</v>
      </c>
      <c r="U1434" t="s">
        <v>186</v>
      </c>
      <c r="V1434" t="s">
        <v>178</v>
      </c>
      <c r="W1434" t="s">
        <v>178</v>
      </c>
      <c r="X1434" t="s">
        <v>171</v>
      </c>
      <c r="Y1434" t="s">
        <v>179</v>
      </c>
      <c r="Z1434" t="s">
        <v>180</v>
      </c>
      <c r="AA1434" t="s">
        <v>174</v>
      </c>
      <c r="AB1434" t="s">
        <v>58</v>
      </c>
      <c r="AC1434" t="s">
        <v>187</v>
      </c>
      <c r="AD1434">
        <v>147.36283982067101</v>
      </c>
      <c r="AE1434">
        <v>6767578</v>
      </c>
      <c r="AF1434">
        <v>94848972</v>
      </c>
      <c r="AG1434">
        <v>71289639</v>
      </c>
      <c r="AH1434">
        <v>70.154655239590795</v>
      </c>
      <c r="AI1434">
        <v>93.338906239791697</v>
      </c>
      <c r="AK1434">
        <v>115.36593944318101</v>
      </c>
      <c r="AL1434">
        <v>4696246</v>
      </c>
      <c r="AM1434">
        <v>40930729</v>
      </c>
      <c r="AN1434">
        <v>40761596</v>
      </c>
      <c r="AO1434">
        <v>5684001</v>
      </c>
      <c r="AP1434">
        <v>5339631</v>
      </c>
      <c r="AQ1434">
        <v>6526105</v>
      </c>
      <c r="AR1434">
        <v>3033831</v>
      </c>
      <c r="AS1434">
        <v>1426270</v>
      </c>
      <c r="AT1434">
        <v>75.080279296330303</v>
      </c>
      <c r="AU1434">
        <v>39686435</v>
      </c>
      <c r="AV1434">
        <v>150.630168137194</v>
      </c>
    </row>
    <row r="1435" spans="1:48" x14ac:dyDescent="0.2">
      <c r="A1435" t="s">
        <v>188</v>
      </c>
      <c r="B1435" t="s">
        <v>102</v>
      </c>
      <c r="C1435">
        <v>6478608.0700000003</v>
      </c>
      <c r="D1435">
        <v>0</v>
      </c>
      <c r="E1435">
        <v>0</v>
      </c>
      <c r="F1435">
        <v>2037771.84</v>
      </c>
      <c r="G1435">
        <v>317911.67999999999</v>
      </c>
      <c r="I1435">
        <v>4.9083421976959896</v>
      </c>
      <c r="J1435">
        <v>10149946.119999999</v>
      </c>
      <c r="K1435">
        <v>12.0887723018473</v>
      </c>
      <c r="L1435">
        <v>744289.85</v>
      </c>
      <c r="M1435">
        <v>3389159.1</v>
      </c>
      <c r="N1435">
        <v>15154742.939999999</v>
      </c>
      <c r="O1435">
        <v>83961761.099999994</v>
      </c>
      <c r="P1435">
        <v>15.5666554974155</v>
      </c>
      <c r="Q1435">
        <v>778434.32</v>
      </c>
      <c r="R1435">
        <v>6390</v>
      </c>
      <c r="S1435" t="s">
        <v>67</v>
      </c>
      <c r="T1435" t="s">
        <v>167</v>
      </c>
      <c r="U1435" t="s">
        <v>189</v>
      </c>
      <c r="V1435" t="s">
        <v>178</v>
      </c>
      <c r="W1435" t="s">
        <v>178</v>
      </c>
      <c r="X1435" t="s">
        <v>171</v>
      </c>
      <c r="Y1435" t="s">
        <v>179</v>
      </c>
      <c r="Z1435" t="s">
        <v>180</v>
      </c>
      <c r="AA1435" t="s">
        <v>174</v>
      </c>
      <c r="AB1435" t="s">
        <v>58</v>
      </c>
      <c r="AC1435" t="s">
        <v>190</v>
      </c>
      <c r="AD1435">
        <v>63.611357647692998</v>
      </c>
      <c r="AE1435">
        <v>4121130.55</v>
      </c>
      <c r="AF1435">
        <v>79834580.569999993</v>
      </c>
      <c r="AH1435">
        <v>80.460903969771607</v>
      </c>
      <c r="AI1435">
        <v>95.084452164974905</v>
      </c>
      <c r="AJ1435">
        <v>4349553.05</v>
      </c>
      <c r="AK1435">
        <v>68.337647914569601</v>
      </c>
      <c r="AL1435">
        <v>3799679.63</v>
      </c>
      <c r="AM1435">
        <v>13070038.1</v>
      </c>
      <c r="AN1435">
        <v>13070038.1</v>
      </c>
      <c r="AO1435">
        <v>1626401.71</v>
      </c>
      <c r="AS1435">
        <v>317430</v>
      </c>
      <c r="AT1435">
        <v>77.062765024993695</v>
      </c>
      <c r="AU1435">
        <v>17241773.41</v>
      </c>
      <c r="AV1435">
        <v>77.7487447580137</v>
      </c>
    </row>
    <row r="1436" spans="1:48" x14ac:dyDescent="0.2">
      <c r="A1436" t="s">
        <v>188</v>
      </c>
      <c r="B1436" t="s">
        <v>127</v>
      </c>
      <c r="C1436">
        <v>6723976</v>
      </c>
      <c r="D1436">
        <v>495029</v>
      </c>
      <c r="E1436">
        <v>259781</v>
      </c>
      <c r="F1436">
        <v>8065307</v>
      </c>
      <c r="G1436">
        <v>3335634</v>
      </c>
      <c r="H1436">
        <v>-10398823</v>
      </c>
      <c r="I1436">
        <v>10.074272960565599</v>
      </c>
      <c r="L1436">
        <v>8000</v>
      </c>
      <c r="M1436">
        <v>2399128</v>
      </c>
      <c r="N1436">
        <v>49540803</v>
      </c>
      <c r="O1436">
        <v>112466905</v>
      </c>
      <c r="P1436">
        <v>22.383278885464101</v>
      </c>
      <c r="Q1436">
        <v>535453</v>
      </c>
      <c r="R1436">
        <v>92396</v>
      </c>
      <c r="S1436" t="s">
        <v>67</v>
      </c>
      <c r="T1436" t="s">
        <v>167</v>
      </c>
      <c r="U1436" t="s">
        <v>189</v>
      </c>
      <c r="V1436" t="s">
        <v>178</v>
      </c>
      <c r="W1436" t="s">
        <v>178</v>
      </c>
      <c r="X1436" t="s">
        <v>171</v>
      </c>
      <c r="Y1436" t="s">
        <v>179</v>
      </c>
      <c r="Z1436" t="s">
        <v>180</v>
      </c>
      <c r="AA1436" t="s">
        <v>174</v>
      </c>
      <c r="AB1436" t="s">
        <v>58</v>
      </c>
      <c r="AC1436" t="s">
        <v>190</v>
      </c>
      <c r="AD1436">
        <v>168.504810249174</v>
      </c>
      <c r="AE1436">
        <v>11330223</v>
      </c>
      <c r="AF1436">
        <v>101135752</v>
      </c>
      <c r="AG1436">
        <v>83495519</v>
      </c>
      <c r="AH1436">
        <v>74.240078892541803</v>
      </c>
      <c r="AI1436">
        <v>89.924900129509197</v>
      </c>
      <c r="AK1436">
        <v>176.34405961602999</v>
      </c>
      <c r="AL1436">
        <v>9834067</v>
      </c>
      <c r="AM1436">
        <v>26221068</v>
      </c>
      <c r="AN1436">
        <v>25173781</v>
      </c>
      <c r="AO1436">
        <v>8148865</v>
      </c>
      <c r="AP1436">
        <v>8148865</v>
      </c>
      <c r="AQ1436">
        <v>8363796</v>
      </c>
      <c r="AR1436">
        <v>358738</v>
      </c>
      <c r="AS1436">
        <v>837535</v>
      </c>
      <c r="AT1436">
        <v>74.390988777210197</v>
      </c>
      <c r="AU1436">
        <v>59939626</v>
      </c>
      <c r="AV1436">
        <v>213.359419723304</v>
      </c>
    </row>
    <row r="1437" spans="1:48" x14ac:dyDescent="0.2">
      <c r="A1437" t="s">
        <v>188</v>
      </c>
      <c r="B1437" t="s">
        <v>87</v>
      </c>
      <c r="C1437">
        <v>10948732</v>
      </c>
      <c r="D1437">
        <v>340444</v>
      </c>
      <c r="E1437">
        <v>2278227</v>
      </c>
      <c r="F1437">
        <v>4985445</v>
      </c>
      <c r="G1437">
        <v>6068385</v>
      </c>
      <c r="H1437">
        <v>-12022125</v>
      </c>
      <c r="I1437">
        <v>4.6870021707587401</v>
      </c>
      <c r="M1437">
        <v>3985933</v>
      </c>
      <c r="N1437">
        <v>49139843</v>
      </c>
      <c r="O1437">
        <v>116741209</v>
      </c>
      <c r="P1437">
        <v>23.666187147333702</v>
      </c>
      <c r="Q1437">
        <v>488836</v>
      </c>
      <c r="R1437">
        <v>121717</v>
      </c>
      <c r="S1437" t="s">
        <v>67</v>
      </c>
      <c r="T1437" t="s">
        <v>167</v>
      </c>
      <c r="U1437" t="s">
        <v>189</v>
      </c>
      <c r="V1437" t="s">
        <v>178</v>
      </c>
      <c r="W1437" t="s">
        <v>178</v>
      </c>
      <c r="X1437" t="s">
        <v>171</v>
      </c>
      <c r="Y1437" t="s">
        <v>179</v>
      </c>
      <c r="Z1437" t="s">
        <v>180</v>
      </c>
      <c r="AA1437" t="s">
        <v>174</v>
      </c>
      <c r="AB1437" t="s">
        <v>58</v>
      </c>
      <c r="AC1437" t="s">
        <v>190</v>
      </c>
      <c r="AD1437">
        <v>49.975312209669603</v>
      </c>
      <c r="AE1437">
        <v>5471663</v>
      </c>
      <c r="AF1437">
        <v>111066386</v>
      </c>
      <c r="AG1437">
        <v>88060521</v>
      </c>
      <c r="AH1437">
        <v>75.432250320450294</v>
      </c>
      <c r="AI1437">
        <v>95.138971877531304</v>
      </c>
      <c r="AK1437">
        <v>159.277204536033</v>
      </c>
      <c r="AL1437">
        <v>10029554</v>
      </c>
      <c r="AM1437">
        <v>31173313</v>
      </c>
      <c r="AN1437">
        <v>27628193</v>
      </c>
      <c r="AO1437">
        <v>2452329</v>
      </c>
      <c r="AP1437">
        <v>2452329</v>
      </c>
      <c r="AQ1437">
        <v>3196206</v>
      </c>
      <c r="AR1437">
        <v>2077696</v>
      </c>
      <c r="AS1437">
        <v>797076</v>
      </c>
      <c r="AT1437">
        <v>73.266175079963205</v>
      </c>
      <c r="AU1437">
        <v>61161968</v>
      </c>
      <c r="AV1437">
        <v>198.244574915763</v>
      </c>
    </row>
    <row r="1438" spans="1:48" x14ac:dyDescent="0.2">
      <c r="A1438" t="s">
        <v>191</v>
      </c>
      <c r="B1438" t="s">
        <v>62</v>
      </c>
      <c r="C1438">
        <v>4406908.8099999996</v>
      </c>
      <c r="D1438">
        <v>0</v>
      </c>
      <c r="E1438">
        <v>476864.73</v>
      </c>
      <c r="F1438">
        <v>1642375.55</v>
      </c>
      <c r="G1438">
        <v>3044001.06</v>
      </c>
      <c r="I1438">
        <v>1.6984389360000001</v>
      </c>
      <c r="J1438">
        <v>18694817.010000002</v>
      </c>
      <c r="K1438">
        <v>11.745617469999999</v>
      </c>
      <c r="L1438">
        <v>409942.26</v>
      </c>
      <c r="M1438">
        <v>2923543.35</v>
      </c>
      <c r="N1438">
        <v>21481599.109999999</v>
      </c>
      <c r="O1438">
        <v>159164190.90000001</v>
      </c>
      <c r="P1438">
        <v>9.7718381940000008</v>
      </c>
      <c r="Q1438">
        <v>968009.67</v>
      </c>
      <c r="R1438">
        <v>252806.5</v>
      </c>
      <c r="S1438" t="s">
        <v>102</v>
      </c>
      <c r="T1438" t="s">
        <v>167</v>
      </c>
      <c r="U1438" t="s">
        <v>192</v>
      </c>
      <c r="V1438" t="s">
        <v>178</v>
      </c>
      <c r="W1438" t="s">
        <v>178</v>
      </c>
      <c r="X1438" t="s">
        <v>171</v>
      </c>
      <c r="Y1438" t="s">
        <v>179</v>
      </c>
      <c r="Z1438" t="s">
        <v>180</v>
      </c>
      <c r="AA1438" t="s">
        <v>174</v>
      </c>
      <c r="AB1438" t="s">
        <v>58</v>
      </c>
      <c r="AC1438" t="s">
        <v>193</v>
      </c>
      <c r="AD1438">
        <v>61.342467169999999</v>
      </c>
      <c r="AE1438">
        <v>2703306.59</v>
      </c>
      <c r="AF1438">
        <v>156422164.09999999</v>
      </c>
      <c r="AH1438">
        <v>85.264576120000001</v>
      </c>
      <c r="AI1438">
        <v>98.277233859999996</v>
      </c>
      <c r="AJ1438">
        <v>4868296.28</v>
      </c>
      <c r="AK1438">
        <v>49.439129819999998</v>
      </c>
      <c r="AL1438">
        <v>2995724.74</v>
      </c>
      <c r="AM1438">
        <v>15553267.199999999</v>
      </c>
      <c r="AN1438">
        <v>15553267.199999999</v>
      </c>
      <c r="AO1438">
        <v>3426212.74</v>
      </c>
      <c r="AR1438">
        <v>349713.85</v>
      </c>
      <c r="AS1438">
        <v>1581917.97</v>
      </c>
      <c r="AT1438">
        <v>86.021647124020305</v>
      </c>
      <c r="AU1438">
        <v>26154820.170000002</v>
      </c>
      <c r="AV1438">
        <v>60.194380469999999</v>
      </c>
    </row>
    <row r="1439" spans="1:48" x14ac:dyDescent="0.2">
      <c r="A1439" t="s">
        <v>191</v>
      </c>
      <c r="B1439" t="s">
        <v>60</v>
      </c>
      <c r="C1439">
        <v>10306141</v>
      </c>
      <c r="D1439">
        <v>187580</v>
      </c>
      <c r="E1439">
        <v>351808</v>
      </c>
      <c r="F1439">
        <v>5963951</v>
      </c>
      <c r="G1439">
        <v>6673252</v>
      </c>
      <c r="H1439">
        <v>-5866544</v>
      </c>
      <c r="I1439">
        <v>2.2851688303472701</v>
      </c>
      <c r="L1439">
        <v>111577</v>
      </c>
      <c r="M1439">
        <v>3633098</v>
      </c>
      <c r="N1439">
        <v>32901365</v>
      </c>
      <c r="O1439">
        <v>178943540</v>
      </c>
      <c r="P1439">
        <v>7.1637126436640299</v>
      </c>
      <c r="Q1439">
        <v>1051879</v>
      </c>
      <c r="R1439">
        <v>455069</v>
      </c>
      <c r="S1439" t="s">
        <v>102</v>
      </c>
      <c r="T1439" t="s">
        <v>167</v>
      </c>
      <c r="U1439" t="s">
        <v>192</v>
      </c>
      <c r="V1439" t="s">
        <v>178</v>
      </c>
      <c r="W1439" t="s">
        <v>178</v>
      </c>
      <c r="X1439" t="s">
        <v>171</v>
      </c>
      <c r="Y1439" t="s">
        <v>179</v>
      </c>
      <c r="Z1439" t="s">
        <v>180</v>
      </c>
      <c r="AA1439" t="s">
        <v>174</v>
      </c>
      <c r="AB1439" t="s">
        <v>58</v>
      </c>
      <c r="AC1439" t="s">
        <v>193</v>
      </c>
      <c r="AD1439">
        <v>39.676946007239799</v>
      </c>
      <c r="AE1439">
        <v>4089162</v>
      </c>
      <c r="AF1439">
        <v>174854377</v>
      </c>
      <c r="AG1439">
        <v>146951156</v>
      </c>
      <c r="AH1439">
        <v>82.121520564531096</v>
      </c>
      <c r="AI1439">
        <v>97.714830610817202</v>
      </c>
      <c r="AK1439">
        <v>67.739175897209606</v>
      </c>
      <c r="AL1439">
        <v>2600708</v>
      </c>
      <c r="AM1439">
        <v>23419922</v>
      </c>
      <c r="AN1439">
        <v>12819001</v>
      </c>
      <c r="AO1439">
        <v>3105164</v>
      </c>
      <c r="AP1439">
        <v>3105164</v>
      </c>
      <c r="AQ1439">
        <v>3508854</v>
      </c>
      <c r="AR1439">
        <v>1095946</v>
      </c>
      <c r="AS1439">
        <v>1295054</v>
      </c>
      <c r="AT1439">
        <v>86.593093165867799</v>
      </c>
      <c r="AU1439">
        <v>38767909</v>
      </c>
      <c r="AV1439">
        <v>79.817545774104403</v>
      </c>
    </row>
    <row r="1440" spans="1:48" x14ac:dyDescent="0.2">
      <c r="A1440" t="s">
        <v>194</v>
      </c>
      <c r="B1440" t="s">
        <v>84</v>
      </c>
      <c r="C1440">
        <v>17786441.050000001</v>
      </c>
      <c r="D1440">
        <v>0</v>
      </c>
      <c r="E1440">
        <v>0</v>
      </c>
      <c r="F1440">
        <v>5786954.5099999998</v>
      </c>
      <c r="G1440">
        <v>7320394.5</v>
      </c>
      <c r="H1440">
        <v>9563953.6500000302</v>
      </c>
      <c r="I1440">
        <v>3.2939291356356502</v>
      </c>
      <c r="J1440">
        <v>40033604.600000001</v>
      </c>
      <c r="K1440">
        <v>12.3743820952359</v>
      </c>
      <c r="L1440">
        <v>4349935.59</v>
      </c>
      <c r="M1440">
        <v>4369285.0599999996</v>
      </c>
      <c r="N1440">
        <v>33257170.0200001</v>
      </c>
      <c r="O1440">
        <v>323520029.45999998</v>
      </c>
      <c r="P1440">
        <v>14.5937652264703</v>
      </c>
      <c r="Q1440">
        <v>2931040.54</v>
      </c>
      <c r="R1440">
        <v>334244.83</v>
      </c>
      <c r="S1440" t="s">
        <v>63</v>
      </c>
      <c r="T1440" t="s">
        <v>167</v>
      </c>
      <c r="U1440" t="s">
        <v>195</v>
      </c>
      <c r="V1440" t="s">
        <v>178</v>
      </c>
      <c r="W1440" t="s">
        <v>178</v>
      </c>
      <c r="X1440" t="s">
        <v>171</v>
      </c>
      <c r="Y1440" t="s">
        <v>179</v>
      </c>
      <c r="Z1440" t="s">
        <v>180</v>
      </c>
      <c r="AA1440" t="s">
        <v>174</v>
      </c>
      <c r="AB1440" t="s">
        <v>58</v>
      </c>
      <c r="AC1440" t="s">
        <v>196</v>
      </c>
      <c r="AD1440">
        <v>59.913731364487802</v>
      </c>
      <c r="AE1440">
        <v>10656520.51</v>
      </c>
      <c r="AF1440">
        <v>312874307.98000002</v>
      </c>
      <c r="AH1440">
        <v>82.106898003618895</v>
      </c>
      <c r="AI1440">
        <v>96.709408843165306</v>
      </c>
      <c r="AJ1440">
        <v>15253732.310000001</v>
      </c>
      <c r="AK1440">
        <v>38.266424892789097</v>
      </c>
      <c r="AL1440">
        <v>4996254.97</v>
      </c>
      <c r="AM1440">
        <v>47213753.559999898</v>
      </c>
      <c r="AN1440">
        <v>47213753.559999898</v>
      </c>
      <c r="AO1440">
        <v>7835162.8499999903</v>
      </c>
      <c r="AR1440">
        <v>4649248.6100000003</v>
      </c>
      <c r="AS1440">
        <v>2646397.7000000002</v>
      </c>
      <c r="AT1440">
        <v>82.5293476238529</v>
      </c>
      <c r="AU1440">
        <v>23693216.349999901</v>
      </c>
      <c r="AV1440">
        <v>27.2619312882195</v>
      </c>
    </row>
    <row r="1441" spans="1:48" x14ac:dyDescent="0.2">
      <c r="A1441" t="s">
        <v>194</v>
      </c>
      <c r="B1441" t="s">
        <v>62</v>
      </c>
      <c r="H1441">
        <v>9499460.1099999994</v>
      </c>
      <c r="N1441">
        <v>35802600.590000004</v>
      </c>
      <c r="S1441" t="s">
        <v>63</v>
      </c>
      <c r="T1441" t="s">
        <v>167</v>
      </c>
      <c r="U1441" t="s">
        <v>195</v>
      </c>
      <c r="V1441" t="s">
        <v>178</v>
      </c>
      <c r="W1441" t="s">
        <v>178</v>
      </c>
      <c r="X1441" t="s">
        <v>171</v>
      </c>
      <c r="Y1441" t="s">
        <v>179</v>
      </c>
      <c r="Z1441" t="s">
        <v>180</v>
      </c>
      <c r="AA1441" t="s">
        <v>174</v>
      </c>
      <c r="AB1441" t="s">
        <v>58</v>
      </c>
      <c r="AC1441" t="s">
        <v>196</v>
      </c>
      <c r="AE1441">
        <v>10749273.029999999</v>
      </c>
      <c r="AF1441">
        <v>321848656.63999999</v>
      </c>
      <c r="AK1441">
        <v>40.04</v>
      </c>
      <c r="AO1441">
        <v>8916146.5500000007</v>
      </c>
      <c r="AT1441">
        <v>82.655832946007607</v>
      </c>
      <c r="AU1441">
        <v>26303140.48</v>
      </c>
      <c r="AV1441">
        <v>29.42107</v>
      </c>
    </row>
    <row r="1442" spans="1:48" x14ac:dyDescent="0.2">
      <c r="A1442" t="s">
        <v>194</v>
      </c>
      <c r="B1442" t="s">
        <v>49</v>
      </c>
      <c r="C1442">
        <v>17859759.780000001</v>
      </c>
      <c r="D1442">
        <v>6832495.0099999998</v>
      </c>
      <c r="E1442">
        <v>1305109.1599999999</v>
      </c>
      <c r="F1442">
        <v>9177796.7699999996</v>
      </c>
      <c r="G1442">
        <v>8683737.8100000005</v>
      </c>
      <c r="H1442">
        <v>5943849.4000000004</v>
      </c>
      <c r="I1442">
        <v>1.682974108</v>
      </c>
      <c r="J1442">
        <v>44601210.310000002</v>
      </c>
      <c r="K1442">
        <v>13.18847439</v>
      </c>
      <c r="L1442">
        <v>5117370.21</v>
      </c>
      <c r="M1442">
        <v>4978147.38</v>
      </c>
      <c r="N1442">
        <v>31169828.550000001</v>
      </c>
      <c r="O1442">
        <v>338183242.5</v>
      </c>
      <c r="P1442">
        <v>16.967194259999999</v>
      </c>
      <c r="Q1442">
        <v>2959830.98</v>
      </c>
      <c r="R1442">
        <v>387129.21</v>
      </c>
      <c r="S1442" t="s">
        <v>63</v>
      </c>
      <c r="T1442" t="s">
        <v>167</v>
      </c>
      <c r="U1442" t="s">
        <v>195</v>
      </c>
      <c r="V1442" t="s">
        <v>178</v>
      </c>
      <c r="W1442" t="s">
        <v>178</v>
      </c>
      <c r="X1442" t="s">
        <v>171</v>
      </c>
      <c r="Y1442" t="s">
        <v>179</v>
      </c>
      <c r="Z1442" t="s">
        <v>180</v>
      </c>
      <c r="AA1442" t="s">
        <v>174</v>
      </c>
      <c r="AB1442" t="s">
        <v>58</v>
      </c>
      <c r="AC1442" t="s">
        <v>196</v>
      </c>
      <c r="AD1442">
        <v>31.86793372</v>
      </c>
      <c r="AE1442">
        <v>5691536.4100000001</v>
      </c>
      <c r="AF1442">
        <v>332490984.30000001</v>
      </c>
      <c r="AH1442">
        <v>82.390552589999999</v>
      </c>
      <c r="AI1442">
        <v>98.316812459999994</v>
      </c>
      <c r="AJ1442">
        <v>10930737.83</v>
      </c>
      <c r="AK1442">
        <v>33.748699389999999</v>
      </c>
      <c r="AL1442">
        <v>6439332.5300000003</v>
      </c>
      <c r="AM1442">
        <v>57380207.710000001</v>
      </c>
      <c r="AN1442">
        <v>57380207.710000001</v>
      </c>
      <c r="AR1442">
        <v>5972555.6299999999</v>
      </c>
      <c r="AS1442">
        <v>3222710.89</v>
      </c>
      <c r="AT1442">
        <v>82.582056862459794</v>
      </c>
      <c r="AU1442">
        <v>25225979.149999999</v>
      </c>
      <c r="AV1442">
        <v>27.313078919999999</v>
      </c>
    </row>
    <row r="1443" spans="1:48" x14ac:dyDescent="0.2">
      <c r="A1443" t="s">
        <v>194</v>
      </c>
      <c r="B1443" t="s">
        <v>76</v>
      </c>
      <c r="C1443">
        <v>17009985</v>
      </c>
      <c r="H1443">
        <v>2807108</v>
      </c>
      <c r="I1443">
        <v>1.3866989215971299</v>
      </c>
      <c r="N1443">
        <v>22564901</v>
      </c>
      <c r="O1443">
        <v>339328381</v>
      </c>
      <c r="P1443">
        <v>16.898056045597901</v>
      </c>
      <c r="S1443" t="s">
        <v>63</v>
      </c>
      <c r="T1443" t="s">
        <v>167</v>
      </c>
      <c r="U1443" t="s">
        <v>195</v>
      </c>
      <c r="V1443" t="s">
        <v>178</v>
      </c>
      <c r="W1443" t="s">
        <v>178</v>
      </c>
      <c r="X1443" t="s">
        <v>171</v>
      </c>
      <c r="Y1443" t="s">
        <v>179</v>
      </c>
      <c r="Z1443" t="s">
        <v>180</v>
      </c>
      <c r="AA1443" t="s">
        <v>174</v>
      </c>
      <c r="AB1443" t="s">
        <v>58</v>
      </c>
      <c r="AC1443" t="s">
        <v>196</v>
      </c>
      <c r="AD1443">
        <v>27.662946204832</v>
      </c>
      <c r="AE1443">
        <v>4705463</v>
      </c>
      <c r="AF1443">
        <v>334640031</v>
      </c>
      <c r="AH1443">
        <v>84.312809366806206</v>
      </c>
      <c r="AI1443">
        <v>98.618344275776906</v>
      </c>
      <c r="AK1443">
        <v>24.274933084739001</v>
      </c>
      <c r="AM1443">
        <v>57339900</v>
      </c>
      <c r="AN1443">
        <v>57339900</v>
      </c>
      <c r="AT1443">
        <v>82.304219777079496</v>
      </c>
      <c r="AU1443">
        <v>19757793</v>
      </c>
      <c r="AV1443">
        <v>21.255094492864199</v>
      </c>
    </row>
    <row r="1444" spans="1:48" x14ac:dyDescent="0.2">
      <c r="A1444" t="s">
        <v>194</v>
      </c>
      <c r="B1444" t="s">
        <v>60</v>
      </c>
      <c r="C1444">
        <v>35576760</v>
      </c>
      <c r="D1444">
        <v>7251495</v>
      </c>
      <c r="E1444">
        <v>1173023</v>
      </c>
      <c r="F1444">
        <v>7967510</v>
      </c>
      <c r="G1444">
        <v>38657837</v>
      </c>
      <c r="H1444">
        <v>-10412310</v>
      </c>
      <c r="I1444">
        <v>3.56043005514233</v>
      </c>
      <c r="L1444">
        <v>327935</v>
      </c>
      <c r="M1444">
        <v>5396032</v>
      </c>
      <c r="N1444">
        <v>28853985</v>
      </c>
      <c r="O1444">
        <v>356585435</v>
      </c>
      <c r="P1444">
        <v>17.432026913830601</v>
      </c>
      <c r="Q1444">
        <v>4376527</v>
      </c>
      <c r="R1444">
        <v>7812776</v>
      </c>
      <c r="S1444" t="s">
        <v>63</v>
      </c>
      <c r="T1444" t="s">
        <v>167</v>
      </c>
      <c r="U1444" t="s">
        <v>195</v>
      </c>
      <c r="V1444" t="s">
        <v>178</v>
      </c>
      <c r="W1444" t="s">
        <v>178</v>
      </c>
      <c r="X1444" t="s">
        <v>171</v>
      </c>
      <c r="Y1444" t="s">
        <v>179</v>
      </c>
      <c r="Z1444" t="s">
        <v>180</v>
      </c>
      <c r="AA1444" t="s">
        <v>174</v>
      </c>
      <c r="AB1444" t="s">
        <v>58</v>
      </c>
      <c r="AC1444" t="s">
        <v>196</v>
      </c>
      <c r="AD1444">
        <v>35.686147361367397</v>
      </c>
      <c r="AE1444">
        <v>12695975</v>
      </c>
      <c r="AF1444">
        <v>343816104</v>
      </c>
      <c r="AG1444">
        <v>286225741</v>
      </c>
      <c r="AH1444">
        <v>80.268489092943497</v>
      </c>
      <c r="AI1444">
        <v>96.4189981567811</v>
      </c>
      <c r="AK1444">
        <v>30.2121816841948</v>
      </c>
      <c r="AL1444">
        <v>10506072</v>
      </c>
      <c r="AM1444">
        <v>94798315</v>
      </c>
      <c r="AN1444">
        <v>62160069</v>
      </c>
      <c r="AO1444">
        <v>4191356</v>
      </c>
      <c r="AP1444">
        <v>3832903</v>
      </c>
      <c r="AQ1444">
        <v>17928632</v>
      </c>
      <c r="AR1444">
        <v>6896791</v>
      </c>
      <c r="AS1444">
        <v>4432317</v>
      </c>
      <c r="AT1444">
        <v>82.881554966022705</v>
      </c>
      <c r="AU1444">
        <v>39266295</v>
      </c>
      <c r="AV1444">
        <v>41.114613409731398</v>
      </c>
    </row>
    <row r="1445" spans="1:48" x14ac:dyDescent="0.2">
      <c r="A1445" t="s">
        <v>194</v>
      </c>
      <c r="B1445" t="s">
        <v>127</v>
      </c>
      <c r="C1445">
        <v>27094602</v>
      </c>
      <c r="D1445">
        <v>8073986</v>
      </c>
      <c r="E1445">
        <v>4253413</v>
      </c>
      <c r="F1445">
        <v>3877652</v>
      </c>
      <c r="G1445">
        <v>22190463</v>
      </c>
      <c r="H1445">
        <v>-16687526</v>
      </c>
      <c r="I1445">
        <v>6.0628993185556999</v>
      </c>
      <c r="L1445">
        <v>29244</v>
      </c>
      <c r="M1445">
        <v>5260799</v>
      </c>
      <c r="N1445">
        <v>48348667</v>
      </c>
      <c r="O1445">
        <v>364874573</v>
      </c>
      <c r="P1445">
        <v>16.896457731517501</v>
      </c>
      <c r="Q1445">
        <v>1312968</v>
      </c>
      <c r="R1445">
        <v>6745508</v>
      </c>
      <c r="S1445" t="s">
        <v>63</v>
      </c>
      <c r="T1445" t="s">
        <v>167</v>
      </c>
      <c r="U1445" t="s">
        <v>195</v>
      </c>
      <c r="V1445" t="s">
        <v>178</v>
      </c>
      <c r="W1445" t="s">
        <v>178</v>
      </c>
      <c r="X1445" t="s">
        <v>171</v>
      </c>
      <c r="Y1445" t="s">
        <v>179</v>
      </c>
      <c r="Z1445" t="s">
        <v>180</v>
      </c>
      <c r="AA1445" t="s">
        <v>174</v>
      </c>
      <c r="AB1445" t="s">
        <v>58</v>
      </c>
      <c r="AC1445" t="s">
        <v>196</v>
      </c>
      <c r="AD1445">
        <v>81.647178282965697</v>
      </c>
      <c r="AE1445">
        <v>22121978</v>
      </c>
      <c r="AF1445">
        <v>342605326</v>
      </c>
      <c r="AG1445">
        <v>292123314</v>
      </c>
      <c r="AH1445">
        <v>80.061296570534097</v>
      </c>
      <c r="AI1445">
        <v>93.896739140548405</v>
      </c>
      <c r="AK1445">
        <v>50.803413721595199</v>
      </c>
      <c r="AL1445">
        <v>16199232</v>
      </c>
      <c r="AM1445">
        <v>77704024</v>
      </c>
      <c r="AN1445">
        <v>61650878</v>
      </c>
      <c r="AO1445">
        <v>16286406</v>
      </c>
      <c r="AP1445">
        <v>15826673</v>
      </c>
      <c r="AQ1445">
        <v>20338609</v>
      </c>
      <c r="AR1445">
        <v>5149546</v>
      </c>
      <c r="AS1445">
        <v>4611213</v>
      </c>
      <c r="AT1445">
        <v>84.193911163556706</v>
      </c>
      <c r="AU1445">
        <v>65036193</v>
      </c>
      <c r="AV1445">
        <v>68.3381947191329</v>
      </c>
    </row>
    <row r="1446" spans="1:48" x14ac:dyDescent="0.2">
      <c r="A1446" t="s">
        <v>194</v>
      </c>
      <c r="B1446" t="s">
        <v>88</v>
      </c>
      <c r="C1446">
        <v>70325925</v>
      </c>
      <c r="D1446">
        <v>6119648</v>
      </c>
      <c r="E1446">
        <v>3472425</v>
      </c>
      <c r="F1446">
        <v>14652766</v>
      </c>
      <c r="G1446">
        <v>75874995</v>
      </c>
      <c r="H1446">
        <v>-16435573</v>
      </c>
      <c r="I1446">
        <v>0.20717918925940729</v>
      </c>
      <c r="L1446">
        <v>0</v>
      </c>
      <c r="M1446">
        <v>5308550</v>
      </c>
      <c r="N1446">
        <v>63799161</v>
      </c>
      <c r="O1446">
        <v>418553139</v>
      </c>
      <c r="P1446">
        <v>23.765432087704401</v>
      </c>
      <c r="Q1446">
        <v>1200000</v>
      </c>
      <c r="R1446">
        <v>4716100</v>
      </c>
      <c r="S1446" t="s">
        <v>63</v>
      </c>
      <c r="T1446" t="s">
        <v>167</v>
      </c>
      <c r="U1446" t="s">
        <v>195</v>
      </c>
      <c r="V1446" t="s">
        <v>178</v>
      </c>
      <c r="W1446" t="s">
        <v>178</v>
      </c>
      <c r="X1446" t="s">
        <v>171</v>
      </c>
      <c r="Y1446" t="s">
        <v>179</v>
      </c>
      <c r="Z1446" t="s">
        <v>180</v>
      </c>
      <c r="AA1446" t="s">
        <v>174</v>
      </c>
      <c r="AB1446" t="s">
        <v>89</v>
      </c>
      <c r="AC1446" t="s">
        <v>196</v>
      </c>
      <c r="AD1446">
        <v>1.233051680443592</v>
      </c>
      <c r="AE1446">
        <v>867155</v>
      </c>
      <c r="AF1446">
        <v>417685984</v>
      </c>
      <c r="AG1446">
        <v>330967114</v>
      </c>
      <c r="AH1446">
        <v>79.074096730164527</v>
      </c>
      <c r="AI1446">
        <v>99.792820810740594</v>
      </c>
      <c r="AK1446">
        <v>54.987954683200499</v>
      </c>
      <c r="AL1446">
        <v>25756578</v>
      </c>
      <c r="AM1446">
        <v>160685180</v>
      </c>
      <c r="AN1446">
        <v>99470962</v>
      </c>
      <c r="AO1446">
        <v>-6867316</v>
      </c>
      <c r="AP1446">
        <v>-6976612</v>
      </c>
      <c r="AQ1446">
        <v>9421551</v>
      </c>
      <c r="AR1446">
        <v>11655074</v>
      </c>
      <c r="AS1446">
        <v>11929044</v>
      </c>
      <c r="AU1446">
        <v>80234734</v>
      </c>
      <c r="AV1446">
        <v>69.153635377911101</v>
      </c>
    </row>
    <row r="1447" spans="1:48" x14ac:dyDescent="0.2">
      <c r="A1447" t="s">
        <v>866</v>
      </c>
      <c r="B1447" t="s">
        <v>86</v>
      </c>
      <c r="C1447">
        <v>207649178</v>
      </c>
      <c r="H1447">
        <v>-15183424</v>
      </c>
      <c r="N1447">
        <v>18906131</v>
      </c>
      <c r="O1447">
        <v>19116155</v>
      </c>
      <c r="P1447">
        <v>93.029225804038504</v>
      </c>
      <c r="S1447" t="s">
        <v>95</v>
      </c>
      <c r="T1447" t="s">
        <v>167</v>
      </c>
      <c r="U1447" t="s">
        <v>867</v>
      </c>
      <c r="V1447" t="s">
        <v>178</v>
      </c>
      <c r="W1447" t="s">
        <v>178</v>
      </c>
      <c r="X1447" t="s">
        <v>171</v>
      </c>
      <c r="Y1447" t="s">
        <v>179</v>
      </c>
      <c r="Z1447" t="s">
        <v>180</v>
      </c>
      <c r="AA1447" t="s">
        <v>174</v>
      </c>
      <c r="AB1447" t="s">
        <v>58</v>
      </c>
      <c r="AC1447" t="s">
        <v>868</v>
      </c>
      <c r="AE1447">
        <v>-3599864</v>
      </c>
      <c r="AF1447">
        <v>22716019</v>
      </c>
      <c r="AH1447">
        <v>19.849572259693399</v>
      </c>
      <c r="AI1447">
        <v>118.831527574452</v>
      </c>
      <c r="AK1447">
        <v>299.62147680999999</v>
      </c>
      <c r="AM1447">
        <v>13946028.5</v>
      </c>
      <c r="AN1447">
        <v>17783611</v>
      </c>
      <c r="AP1447">
        <v>976275</v>
      </c>
      <c r="AQ1447">
        <v>-2730980</v>
      </c>
      <c r="AU1447">
        <v>34089555</v>
      </c>
      <c r="AV1447">
        <v>540.24606159999996</v>
      </c>
    </row>
    <row r="1448" spans="1:48" x14ac:dyDescent="0.2">
      <c r="A1448" t="s">
        <v>866</v>
      </c>
      <c r="B1448" t="s">
        <v>114</v>
      </c>
      <c r="C1448">
        <v>16310553</v>
      </c>
      <c r="E1448">
        <v>3477135</v>
      </c>
      <c r="F1448">
        <v>4755270</v>
      </c>
      <c r="G1448">
        <v>1716092</v>
      </c>
      <c r="H1448">
        <v>-42022930</v>
      </c>
      <c r="I1448">
        <v>-3.21301136288825</v>
      </c>
      <c r="L1448">
        <v>84601</v>
      </c>
      <c r="N1448">
        <v>19256687</v>
      </c>
      <c r="O1448">
        <v>28253028</v>
      </c>
      <c r="P1448">
        <v>74.386653352695504</v>
      </c>
      <c r="S1448" t="s">
        <v>95</v>
      </c>
      <c r="T1448" t="s">
        <v>167</v>
      </c>
      <c r="U1448" t="s">
        <v>867</v>
      </c>
      <c r="V1448" t="s">
        <v>178</v>
      </c>
      <c r="W1448" t="s">
        <v>178</v>
      </c>
      <c r="X1448" t="s">
        <v>171</v>
      </c>
      <c r="Y1448" t="s">
        <v>179</v>
      </c>
      <c r="Z1448" t="s">
        <v>180</v>
      </c>
      <c r="AA1448" t="s">
        <v>174</v>
      </c>
      <c r="AB1448" t="s">
        <v>58</v>
      </c>
      <c r="AC1448" t="s">
        <v>868</v>
      </c>
      <c r="AD1448">
        <v>-5.5655562383445902</v>
      </c>
      <c r="AE1448">
        <v>-907773</v>
      </c>
      <c r="AF1448">
        <v>29160800</v>
      </c>
      <c r="AG1448">
        <v>21980808</v>
      </c>
      <c r="AH1448">
        <v>77.799830871225595</v>
      </c>
      <c r="AI1448">
        <v>103.213007823445</v>
      </c>
      <c r="AK1448">
        <v>237.73035444843799</v>
      </c>
      <c r="AM1448">
        <v>10546087</v>
      </c>
      <c r="AN1448">
        <v>21016482</v>
      </c>
      <c r="AO1448">
        <v>-3018905</v>
      </c>
      <c r="AP1448">
        <v>390442</v>
      </c>
      <c r="AQ1448">
        <v>-22585737</v>
      </c>
      <c r="AS1448">
        <v>512989</v>
      </c>
      <c r="AT1448">
        <v>33.016647358930797</v>
      </c>
      <c r="AU1448">
        <v>61279617</v>
      </c>
      <c r="AV1448">
        <v>756.51772653699504</v>
      </c>
    </row>
    <row r="1449" spans="1:48" x14ac:dyDescent="0.2">
      <c r="A1449" t="s">
        <v>200</v>
      </c>
      <c r="B1449" t="s">
        <v>86</v>
      </c>
      <c r="C1449">
        <v>325169</v>
      </c>
      <c r="H1449">
        <v>-2138550</v>
      </c>
      <c r="I1449">
        <v>23.9253154253799</v>
      </c>
      <c r="N1449">
        <v>2166800</v>
      </c>
      <c r="O1449">
        <v>6317342</v>
      </c>
      <c r="P1449">
        <v>74.1003573971458</v>
      </c>
      <c r="T1449" t="s">
        <v>103</v>
      </c>
      <c r="U1449" t="s">
        <v>201</v>
      </c>
      <c r="V1449" t="s">
        <v>202</v>
      </c>
      <c r="W1449" t="s">
        <v>203</v>
      </c>
      <c r="X1449" t="s">
        <v>122</v>
      </c>
      <c r="Y1449" t="s">
        <v>204</v>
      </c>
      <c r="Z1449" t="s">
        <v>205</v>
      </c>
      <c r="AA1449" t="s">
        <v>125</v>
      </c>
      <c r="AB1449" t="s">
        <v>58</v>
      </c>
      <c r="AC1449" t="s">
        <v>206</v>
      </c>
      <c r="AD1449">
        <v>464.817986954476</v>
      </c>
      <c r="AE1449">
        <v>1511444</v>
      </c>
      <c r="AF1449">
        <v>4805898</v>
      </c>
      <c r="AH1449">
        <v>41.817270617927598</v>
      </c>
      <c r="AI1449">
        <v>76.074684574620207</v>
      </c>
      <c r="AK1449">
        <v>162.31056090000001</v>
      </c>
      <c r="AM1449">
        <v>4681173</v>
      </c>
      <c r="AN1449">
        <v>4681173</v>
      </c>
      <c r="AO1449">
        <v>1111345</v>
      </c>
      <c r="AP1449">
        <v>1111345</v>
      </c>
      <c r="AQ1449">
        <v>872311</v>
      </c>
      <c r="AU1449">
        <v>4305350</v>
      </c>
      <c r="AV1449">
        <v>322.50497202000003</v>
      </c>
    </row>
    <row r="1450" spans="1:48" x14ac:dyDescent="0.2">
      <c r="A1450" t="s">
        <v>200</v>
      </c>
      <c r="B1450" t="s">
        <v>95</v>
      </c>
      <c r="C1450">
        <v>440393</v>
      </c>
      <c r="D1450">
        <v>31867</v>
      </c>
      <c r="E1450">
        <v>466748</v>
      </c>
      <c r="F1450">
        <v>270026</v>
      </c>
      <c r="G1450">
        <v>574421</v>
      </c>
      <c r="H1450">
        <v>-2371026</v>
      </c>
      <c r="I1450">
        <v>24.035225860548099</v>
      </c>
      <c r="L1450">
        <v>118632</v>
      </c>
      <c r="M1450">
        <v>3160480</v>
      </c>
      <c r="N1450">
        <v>3495494</v>
      </c>
      <c r="O1450">
        <v>6654770</v>
      </c>
      <c r="P1450">
        <v>76.035745788359307</v>
      </c>
      <c r="Q1450">
        <v>54542</v>
      </c>
      <c r="R1450">
        <v>181</v>
      </c>
      <c r="T1450" t="s">
        <v>103</v>
      </c>
      <c r="U1450" t="s">
        <v>201</v>
      </c>
      <c r="V1450" t="s">
        <v>202</v>
      </c>
      <c r="W1450" t="s">
        <v>203</v>
      </c>
      <c r="X1450" t="s">
        <v>122</v>
      </c>
      <c r="Y1450" t="s">
        <v>204</v>
      </c>
      <c r="Z1450" t="s">
        <v>205</v>
      </c>
      <c r="AA1450" t="s">
        <v>125</v>
      </c>
      <c r="AB1450" t="s">
        <v>58</v>
      </c>
      <c r="AC1450" t="s">
        <v>206</v>
      </c>
      <c r="AD1450">
        <v>363.19582736328698</v>
      </c>
      <c r="AE1450">
        <v>1599489</v>
      </c>
      <c r="AF1450">
        <v>5039999</v>
      </c>
      <c r="AG1450">
        <v>2553785</v>
      </c>
      <c r="AH1450">
        <v>38.3752556436962</v>
      </c>
      <c r="AI1450">
        <v>75.735134347242607</v>
      </c>
      <c r="AK1450">
        <v>249.67819239646701</v>
      </c>
      <c r="AL1450">
        <v>527648</v>
      </c>
      <c r="AM1450">
        <v>5800602</v>
      </c>
      <c r="AN1450">
        <v>5060004</v>
      </c>
      <c r="AO1450">
        <v>1228346</v>
      </c>
      <c r="AP1450">
        <v>1228346</v>
      </c>
      <c r="AQ1450">
        <v>1817568</v>
      </c>
      <c r="AR1450">
        <v>132696</v>
      </c>
      <c r="AS1450">
        <v>463361</v>
      </c>
      <c r="AU1450">
        <v>5866520</v>
      </c>
      <c r="AV1450">
        <v>419.03722599945002</v>
      </c>
    </row>
    <row r="1451" spans="1:48" x14ac:dyDescent="0.2">
      <c r="A1451" t="s">
        <v>200</v>
      </c>
      <c r="B1451" t="s">
        <v>114</v>
      </c>
      <c r="C1451">
        <v>717746</v>
      </c>
      <c r="D1451">
        <v>116155</v>
      </c>
      <c r="E1451">
        <v>13335</v>
      </c>
      <c r="F1451">
        <v>312528</v>
      </c>
      <c r="G1451">
        <v>738831</v>
      </c>
      <c r="H1451">
        <v>-1190892</v>
      </c>
      <c r="I1451">
        <v>34.176158606797003</v>
      </c>
      <c r="L1451">
        <v>74532</v>
      </c>
      <c r="M1451">
        <v>3727796</v>
      </c>
      <c r="N1451">
        <v>8302558</v>
      </c>
      <c r="O1451">
        <v>7750084</v>
      </c>
      <c r="P1451">
        <v>76.650782107652006</v>
      </c>
      <c r="Q1451">
        <v>79425</v>
      </c>
      <c r="R1451">
        <v>229</v>
      </c>
      <c r="T1451" t="s">
        <v>103</v>
      </c>
      <c r="U1451" t="s">
        <v>201</v>
      </c>
      <c r="V1451" t="s">
        <v>202</v>
      </c>
      <c r="W1451" t="s">
        <v>203</v>
      </c>
      <c r="X1451" t="s">
        <v>122</v>
      </c>
      <c r="Y1451" t="s">
        <v>204</v>
      </c>
      <c r="Z1451" t="s">
        <v>205</v>
      </c>
      <c r="AA1451" t="s">
        <v>125</v>
      </c>
      <c r="AB1451" t="s">
        <v>58</v>
      </c>
      <c r="AC1451" t="s">
        <v>206</v>
      </c>
      <c r="AD1451">
        <v>369.02762258514798</v>
      </c>
      <c r="AE1451">
        <v>2648681</v>
      </c>
      <c r="AF1451">
        <v>5101402</v>
      </c>
      <c r="AG1451">
        <v>2702899</v>
      </c>
      <c r="AH1451">
        <v>34.875738121032001</v>
      </c>
      <c r="AI1451">
        <v>65.823828490116995</v>
      </c>
      <c r="AK1451">
        <v>585.90185207909497</v>
      </c>
      <c r="AL1451">
        <v>497533</v>
      </c>
      <c r="AM1451">
        <v>6276778</v>
      </c>
      <c r="AN1451">
        <v>5940500</v>
      </c>
      <c r="AO1451">
        <v>2287573</v>
      </c>
      <c r="AP1451">
        <v>2287573</v>
      </c>
      <c r="AQ1451">
        <v>2160314</v>
      </c>
      <c r="AR1451">
        <v>79397</v>
      </c>
      <c r="AS1451">
        <v>637017</v>
      </c>
      <c r="AU1451">
        <v>9493450</v>
      </c>
      <c r="AV1451">
        <v>669.941714062134</v>
      </c>
    </row>
    <row r="1452" spans="1:48" x14ac:dyDescent="0.2">
      <c r="A1452" t="s">
        <v>200</v>
      </c>
      <c r="B1452" t="s">
        <v>127</v>
      </c>
      <c r="C1452">
        <v>2254495</v>
      </c>
      <c r="D1452">
        <v>426053</v>
      </c>
      <c r="E1452">
        <v>5065</v>
      </c>
      <c r="F1452">
        <v>751546</v>
      </c>
      <c r="G1452">
        <v>766809</v>
      </c>
      <c r="H1452">
        <v>-1281034</v>
      </c>
      <c r="I1452">
        <v>27.809323232648001</v>
      </c>
      <c r="L1452">
        <v>32339</v>
      </c>
      <c r="M1452">
        <v>3863277</v>
      </c>
      <c r="N1452">
        <v>8443614</v>
      </c>
      <c r="O1452">
        <v>8614201</v>
      </c>
      <c r="P1452">
        <v>78.381430848897097</v>
      </c>
      <c r="Q1452">
        <v>53310</v>
      </c>
      <c r="T1452" t="s">
        <v>103</v>
      </c>
      <c r="U1452" t="s">
        <v>201</v>
      </c>
      <c r="V1452" t="s">
        <v>202</v>
      </c>
      <c r="W1452" t="s">
        <v>203</v>
      </c>
      <c r="X1452" t="s">
        <v>122</v>
      </c>
      <c r="Y1452" t="s">
        <v>204</v>
      </c>
      <c r="Z1452" t="s">
        <v>205</v>
      </c>
      <c r="AA1452" t="s">
        <v>125</v>
      </c>
      <c r="AB1452" t="s">
        <v>58</v>
      </c>
      <c r="AC1452" t="s">
        <v>206</v>
      </c>
      <c r="AD1452">
        <v>106.25665614694201</v>
      </c>
      <c r="AE1452">
        <v>2395551</v>
      </c>
      <c r="AF1452">
        <v>6218649</v>
      </c>
      <c r="AG1452">
        <v>2665891</v>
      </c>
      <c r="AH1452">
        <v>30.9476293854764</v>
      </c>
      <c r="AI1452">
        <v>72.190665158614195</v>
      </c>
      <c r="AK1452">
        <v>488.80408590354602</v>
      </c>
      <c r="AL1452">
        <v>489718</v>
      </c>
      <c r="AM1452">
        <v>6812796</v>
      </c>
      <c r="AN1452">
        <v>6751934</v>
      </c>
      <c r="AO1452">
        <v>2014337</v>
      </c>
      <c r="AP1452">
        <v>2014337</v>
      </c>
      <c r="AQ1452">
        <v>406443</v>
      </c>
      <c r="AR1452">
        <v>123496</v>
      </c>
      <c r="AS1452">
        <v>301183</v>
      </c>
      <c r="AU1452">
        <v>9724648</v>
      </c>
      <c r="AV1452">
        <v>562.96364049490501</v>
      </c>
    </row>
    <row r="1453" spans="1:48" x14ac:dyDescent="0.2">
      <c r="A1453" t="s">
        <v>869</v>
      </c>
      <c r="B1453" t="s">
        <v>63</v>
      </c>
      <c r="C1453">
        <v>16536091.85</v>
      </c>
      <c r="D1453">
        <v>0</v>
      </c>
      <c r="E1453">
        <v>0</v>
      </c>
      <c r="F1453">
        <v>5249776.91</v>
      </c>
      <c r="G1453">
        <v>8428599.9800000004</v>
      </c>
      <c r="H1453">
        <v>6755460.3999999901</v>
      </c>
      <c r="I1453">
        <v>6.1160279112489304</v>
      </c>
      <c r="J1453">
        <v>27618638.469999999</v>
      </c>
      <c r="K1453">
        <v>17.559481380968698</v>
      </c>
      <c r="L1453">
        <v>3776467.81</v>
      </c>
      <c r="M1453">
        <v>1343531.6</v>
      </c>
      <c r="N1453">
        <v>15571931.060000001</v>
      </c>
      <c r="O1453">
        <v>157286185.56999999</v>
      </c>
      <c r="P1453">
        <v>30.887413502935299</v>
      </c>
      <c r="Q1453">
        <v>1250463.94</v>
      </c>
      <c r="R1453">
        <v>10116.44</v>
      </c>
      <c r="S1453" t="s">
        <v>63</v>
      </c>
      <c r="U1453" t="s">
        <v>870</v>
      </c>
      <c r="V1453" t="s">
        <v>219</v>
      </c>
      <c r="W1453" t="s">
        <v>203</v>
      </c>
      <c r="X1453" t="s">
        <v>122</v>
      </c>
      <c r="Y1453" t="s">
        <v>220</v>
      </c>
      <c r="Z1453" t="s">
        <v>205</v>
      </c>
      <c r="AA1453" t="s">
        <v>125</v>
      </c>
      <c r="AB1453" t="s">
        <v>58</v>
      </c>
      <c r="AC1453" t="s">
        <v>871</v>
      </c>
      <c r="AD1453">
        <v>58.173763772363102</v>
      </c>
      <c r="AE1453">
        <v>9619667.0099999905</v>
      </c>
      <c r="AF1453">
        <v>147666518.56</v>
      </c>
      <c r="AH1453">
        <v>69.840311901461803</v>
      </c>
      <c r="AI1453">
        <v>93.883972088751094</v>
      </c>
      <c r="AJ1453">
        <v>15321857.470000001</v>
      </c>
      <c r="AK1453">
        <v>37.963210863688097</v>
      </c>
      <c r="AL1453">
        <v>1848170.42</v>
      </c>
      <c r="AM1453">
        <v>48581634.520000003</v>
      </c>
      <c r="AN1453">
        <v>48581634.520000003</v>
      </c>
      <c r="AO1453">
        <v>4167971.0799999898</v>
      </c>
      <c r="AR1453">
        <v>7825500.7999999998</v>
      </c>
      <c r="AS1453">
        <v>3176919.26</v>
      </c>
      <c r="AU1453">
        <v>8816470.6599999703</v>
      </c>
      <c r="AV1453">
        <v>21.4939003678776</v>
      </c>
    </row>
    <row r="1454" spans="1:48" x14ac:dyDescent="0.2">
      <c r="A1454" t="s">
        <v>207</v>
      </c>
      <c r="B1454" t="s">
        <v>84</v>
      </c>
      <c r="C1454">
        <v>13640521.109999999</v>
      </c>
      <c r="D1454">
        <v>0</v>
      </c>
      <c r="E1454">
        <v>0</v>
      </c>
      <c r="F1454">
        <v>18133106.59</v>
      </c>
      <c r="G1454">
        <v>5506957.3600000003</v>
      </c>
      <c r="I1454">
        <v>1.17572318302567</v>
      </c>
      <c r="J1454">
        <v>27297285.059999999</v>
      </c>
      <c r="K1454">
        <v>16.833934968023701</v>
      </c>
      <c r="L1454">
        <v>7127610.0800000001</v>
      </c>
      <c r="M1454">
        <v>4581226.4400000004</v>
      </c>
      <c r="N1454">
        <v>11279892.240000101</v>
      </c>
      <c r="O1454">
        <v>162156293.88999999</v>
      </c>
      <c r="P1454">
        <v>28.676583519813398</v>
      </c>
      <c r="Q1454">
        <v>619134.26</v>
      </c>
      <c r="R1454">
        <v>11839.3</v>
      </c>
      <c r="U1454" t="s">
        <v>208</v>
      </c>
      <c r="V1454" t="s">
        <v>203</v>
      </c>
      <c r="W1454" t="s">
        <v>203</v>
      </c>
      <c r="X1454" t="s">
        <v>122</v>
      </c>
      <c r="Y1454" t="s">
        <v>209</v>
      </c>
      <c r="Z1454" t="s">
        <v>205</v>
      </c>
      <c r="AA1454" t="s">
        <v>125</v>
      </c>
      <c r="AB1454" t="s">
        <v>58</v>
      </c>
      <c r="AC1454" t="s">
        <v>210</v>
      </c>
      <c r="AD1454">
        <v>13.9768057585593</v>
      </c>
      <c r="AE1454">
        <v>1906509.1399999701</v>
      </c>
      <c r="AF1454">
        <v>160196782.88999999</v>
      </c>
      <c r="AH1454">
        <v>73.582196557193399</v>
      </c>
      <c r="AI1454">
        <v>98.791591153822694</v>
      </c>
      <c r="AJ1454">
        <v>2517125.8899999699</v>
      </c>
      <c r="AK1454">
        <v>25.348581495474701</v>
      </c>
      <c r="AL1454">
        <v>3626183.27</v>
      </c>
      <c r="AM1454">
        <v>46500885.049999997</v>
      </c>
      <c r="AN1454">
        <v>46500885.049999997</v>
      </c>
      <c r="AR1454">
        <v>3990782.73</v>
      </c>
      <c r="AS1454">
        <v>1011491.62</v>
      </c>
      <c r="AT1454">
        <v>76.925416542926001</v>
      </c>
      <c r="AU1454">
        <v>24591121.080000099</v>
      </c>
      <c r="AV1454">
        <v>55.262056010693101</v>
      </c>
    </row>
    <row r="1455" spans="1:48" x14ac:dyDescent="0.2">
      <c r="A1455" t="s">
        <v>211</v>
      </c>
      <c r="B1455" t="s">
        <v>60</v>
      </c>
      <c r="C1455">
        <v>3193540</v>
      </c>
      <c r="D1455">
        <v>315378</v>
      </c>
      <c r="E1455">
        <v>1382188</v>
      </c>
      <c r="F1455">
        <v>4074763</v>
      </c>
      <c r="G1455">
        <v>2076560</v>
      </c>
      <c r="H1455">
        <v>-6457815</v>
      </c>
      <c r="I1455">
        <v>3.2061339739402799</v>
      </c>
      <c r="L1455">
        <v>411594</v>
      </c>
      <c r="M1455">
        <v>1733067</v>
      </c>
      <c r="N1455">
        <v>13672948</v>
      </c>
      <c r="O1455">
        <v>93066323</v>
      </c>
      <c r="P1455">
        <v>14.5889797322282</v>
      </c>
      <c r="Q1455">
        <v>295683</v>
      </c>
      <c r="R1455">
        <v>307256</v>
      </c>
      <c r="S1455" t="s">
        <v>102</v>
      </c>
      <c r="T1455" t="s">
        <v>103</v>
      </c>
      <c r="U1455" t="s">
        <v>212</v>
      </c>
      <c r="V1455" t="s">
        <v>202</v>
      </c>
      <c r="W1455" t="s">
        <v>203</v>
      </c>
      <c r="X1455" t="s">
        <v>122</v>
      </c>
      <c r="Y1455" t="s">
        <v>204</v>
      </c>
      <c r="Z1455" t="s">
        <v>205</v>
      </c>
      <c r="AA1455" t="s">
        <v>125</v>
      </c>
      <c r="AB1455" t="s">
        <v>58</v>
      </c>
      <c r="AC1455" t="s">
        <v>213</v>
      </c>
      <c r="AD1455">
        <v>93.433337299673695</v>
      </c>
      <c r="AE1455">
        <v>2983831</v>
      </c>
      <c r="AF1455">
        <v>89660665</v>
      </c>
      <c r="AG1455">
        <v>77310078</v>
      </c>
      <c r="AH1455">
        <v>83.069874803155201</v>
      </c>
      <c r="AI1455">
        <v>96.3406118451677</v>
      </c>
      <c r="AK1455">
        <v>54.898781756749202</v>
      </c>
      <c r="AL1455">
        <v>2344558</v>
      </c>
      <c r="AM1455">
        <v>13362598</v>
      </c>
      <c r="AN1455">
        <v>13577427</v>
      </c>
      <c r="AO1455">
        <v>1769403</v>
      </c>
      <c r="AP1455">
        <v>1769403</v>
      </c>
      <c r="AQ1455">
        <v>294966</v>
      </c>
      <c r="AR1455">
        <v>215860</v>
      </c>
      <c r="AS1455">
        <v>205691</v>
      </c>
      <c r="AT1455">
        <v>82.249582116124799</v>
      </c>
      <c r="AU1455">
        <v>20130763</v>
      </c>
      <c r="AV1455">
        <v>80.8278042550766</v>
      </c>
    </row>
    <row r="1456" spans="1:48" x14ac:dyDescent="0.2">
      <c r="A1456" t="s">
        <v>211</v>
      </c>
      <c r="B1456" t="s">
        <v>88</v>
      </c>
      <c r="C1456">
        <v>7903098</v>
      </c>
      <c r="D1456">
        <v>241231</v>
      </c>
      <c r="E1456">
        <v>0</v>
      </c>
      <c r="F1456">
        <v>3868901</v>
      </c>
      <c r="G1456">
        <v>6386317</v>
      </c>
      <c r="H1456">
        <v>-5667432</v>
      </c>
      <c r="I1456">
        <v>-2.540703951966623</v>
      </c>
      <c r="L1456">
        <v>15080</v>
      </c>
      <c r="M1456">
        <v>1700441</v>
      </c>
      <c r="N1456">
        <v>8331585</v>
      </c>
      <c r="O1456">
        <v>105301446</v>
      </c>
      <c r="P1456">
        <v>16.749464200140231</v>
      </c>
      <c r="Q1456">
        <v>36000</v>
      </c>
      <c r="R1456">
        <v>292507</v>
      </c>
      <c r="S1456" t="s">
        <v>102</v>
      </c>
      <c r="T1456" t="s">
        <v>103</v>
      </c>
      <c r="U1456" t="s">
        <v>212</v>
      </c>
      <c r="V1456" t="s">
        <v>202</v>
      </c>
      <c r="W1456" t="s">
        <v>203</v>
      </c>
      <c r="X1456" t="s">
        <v>122</v>
      </c>
      <c r="Y1456" t="s">
        <v>204</v>
      </c>
      <c r="Z1456" t="s">
        <v>205</v>
      </c>
      <c r="AA1456" t="s">
        <v>125</v>
      </c>
      <c r="AB1456" t="s">
        <v>89</v>
      </c>
      <c r="AC1456" t="s">
        <v>213</v>
      </c>
      <c r="AD1456">
        <v>-33.852522137521262</v>
      </c>
      <c r="AE1456">
        <v>-2675398</v>
      </c>
      <c r="AF1456">
        <v>107976844</v>
      </c>
      <c r="AG1456">
        <v>87668719</v>
      </c>
      <c r="AH1456">
        <v>83.255000126019169</v>
      </c>
      <c r="AI1456">
        <v>102.54070395196661</v>
      </c>
      <c r="AK1456">
        <v>27.777905788763402</v>
      </c>
      <c r="AL1456">
        <v>4663620</v>
      </c>
      <c r="AM1456">
        <v>26084241</v>
      </c>
      <c r="AN1456">
        <v>17637428</v>
      </c>
      <c r="AO1456">
        <v>-4100954</v>
      </c>
      <c r="AP1456">
        <v>-4100954</v>
      </c>
      <c r="AQ1456">
        <v>-1193083</v>
      </c>
      <c r="AR1456">
        <v>1144559</v>
      </c>
      <c r="AS1456">
        <v>7735585</v>
      </c>
      <c r="AU1456">
        <v>13999017</v>
      </c>
      <c r="AV1456">
        <v>46.673397122071798</v>
      </c>
    </row>
    <row r="1457" spans="1:48" x14ac:dyDescent="0.2">
      <c r="A1457" t="s">
        <v>214</v>
      </c>
      <c r="B1457" t="s">
        <v>63</v>
      </c>
      <c r="C1457">
        <v>3418395.71</v>
      </c>
      <c r="D1457">
        <v>0</v>
      </c>
      <c r="E1457">
        <v>0</v>
      </c>
      <c r="F1457">
        <v>2778581.1</v>
      </c>
      <c r="G1457">
        <v>1703262.11</v>
      </c>
      <c r="I1457">
        <v>6.5923269589853399</v>
      </c>
      <c r="J1457">
        <v>11268970.01</v>
      </c>
      <c r="K1457">
        <v>37.853407138248102</v>
      </c>
      <c r="L1457">
        <v>245074.35</v>
      </c>
      <c r="M1457">
        <v>2094102.26</v>
      </c>
      <c r="N1457">
        <v>16415306.91</v>
      </c>
      <c r="O1457">
        <v>29770028.280000001</v>
      </c>
      <c r="P1457">
        <v>44.364066959495702</v>
      </c>
      <c r="Q1457">
        <v>2394792.5</v>
      </c>
      <c r="R1457">
        <v>3645.42</v>
      </c>
      <c r="S1457" t="s">
        <v>102</v>
      </c>
      <c r="U1457" t="s">
        <v>215</v>
      </c>
      <c r="V1457" t="s">
        <v>202</v>
      </c>
      <c r="W1457" t="s">
        <v>203</v>
      </c>
      <c r="X1457" t="s">
        <v>122</v>
      </c>
      <c r="Y1457" t="s">
        <v>204</v>
      </c>
      <c r="Z1457" t="s">
        <v>205</v>
      </c>
      <c r="AA1457" t="s">
        <v>125</v>
      </c>
      <c r="AB1457" t="s">
        <v>58</v>
      </c>
      <c r="AC1457" t="s">
        <v>216</v>
      </c>
      <c r="AD1457">
        <v>57.4110713472665</v>
      </c>
      <c r="AE1457">
        <v>1962537.6</v>
      </c>
      <c r="AF1457">
        <v>27790851.309999999</v>
      </c>
      <c r="AH1457">
        <v>46.298870966339599</v>
      </c>
      <c r="AI1457">
        <v>93.351780013828005</v>
      </c>
      <c r="AJ1457">
        <v>3909188.21</v>
      </c>
      <c r="AK1457">
        <v>212.64229805992301</v>
      </c>
      <c r="AL1457">
        <v>2256623.5299999998</v>
      </c>
      <c r="AM1457">
        <v>13207195.279999999</v>
      </c>
      <c r="AN1457">
        <v>13207195.279999999</v>
      </c>
      <c r="AO1457">
        <v>858181.02999999898</v>
      </c>
      <c r="AR1457">
        <v>277543.46999999997</v>
      </c>
      <c r="AS1457">
        <v>246444</v>
      </c>
      <c r="AU1457">
        <v>18586064.109999999</v>
      </c>
      <c r="AV1457">
        <v>240.76207687788201</v>
      </c>
    </row>
    <row r="1458" spans="1:48" x14ac:dyDescent="0.2">
      <c r="A1458" t="s">
        <v>217</v>
      </c>
      <c r="B1458" t="s">
        <v>63</v>
      </c>
      <c r="C1458">
        <v>3431657.51</v>
      </c>
      <c r="D1458">
        <v>0</v>
      </c>
      <c r="E1458">
        <v>0</v>
      </c>
      <c r="F1458">
        <v>1352070.36</v>
      </c>
      <c r="G1458">
        <v>4081502.54</v>
      </c>
      <c r="H1458">
        <v>15262300.41</v>
      </c>
      <c r="I1458">
        <v>13.4774926184389</v>
      </c>
      <c r="J1458">
        <v>6676006.5599999996</v>
      </c>
      <c r="K1458">
        <v>35.757655444994299</v>
      </c>
      <c r="L1458">
        <v>1484976.48</v>
      </c>
      <c r="M1458">
        <v>554724</v>
      </c>
      <c r="N1458">
        <v>18045905.550000001</v>
      </c>
      <c r="O1458">
        <v>18670146.23</v>
      </c>
      <c r="P1458">
        <v>65.6001623078878</v>
      </c>
      <c r="Q1458">
        <v>700900.19</v>
      </c>
      <c r="R1458">
        <v>288</v>
      </c>
      <c r="T1458" t="s">
        <v>103</v>
      </c>
      <c r="U1458" t="s">
        <v>218</v>
      </c>
      <c r="V1458" t="s">
        <v>219</v>
      </c>
      <c r="W1458" t="s">
        <v>203</v>
      </c>
      <c r="X1458" t="s">
        <v>122</v>
      </c>
      <c r="Y1458" t="s">
        <v>220</v>
      </c>
      <c r="Z1458" t="s">
        <v>205</v>
      </c>
      <c r="AA1458" t="s">
        <v>125</v>
      </c>
      <c r="AB1458" t="s">
        <v>58</v>
      </c>
      <c r="AC1458" t="s">
        <v>221</v>
      </c>
      <c r="AD1458">
        <v>73.325137274552802</v>
      </c>
      <c r="AE1458">
        <v>2516267.58</v>
      </c>
      <c r="AF1458">
        <v>16151067.5</v>
      </c>
      <c r="AH1458">
        <v>41.043002693182402</v>
      </c>
      <c r="AI1458">
        <v>86.507450456107094</v>
      </c>
      <c r="AJ1458">
        <v>3738798.7</v>
      </c>
      <c r="AK1458">
        <v>402.23508433730501</v>
      </c>
      <c r="AL1458">
        <v>235979.33</v>
      </c>
      <c r="AM1458">
        <v>12247646.23</v>
      </c>
      <c r="AN1458">
        <v>12247646.23</v>
      </c>
      <c r="AO1458">
        <v>618220.28000000201</v>
      </c>
      <c r="AR1458">
        <v>433347.07</v>
      </c>
      <c r="AS1458">
        <v>2414473.62</v>
      </c>
      <c r="AU1458">
        <v>2783605.14</v>
      </c>
      <c r="AV1458">
        <v>62.045301364754998</v>
      </c>
    </row>
    <row r="1459" spans="1:48" x14ac:dyDescent="0.2">
      <c r="A1459" t="s">
        <v>217</v>
      </c>
      <c r="B1459" t="s">
        <v>60</v>
      </c>
      <c r="C1459">
        <v>3369420</v>
      </c>
      <c r="D1459">
        <v>635392</v>
      </c>
      <c r="E1459">
        <v>77445</v>
      </c>
      <c r="F1459">
        <v>2061199</v>
      </c>
      <c r="G1459">
        <v>1356630</v>
      </c>
      <c r="H1459">
        <v>-626570</v>
      </c>
      <c r="I1459">
        <v>16.8894179435502</v>
      </c>
      <c r="L1459">
        <v>327816</v>
      </c>
      <c r="M1459">
        <v>819966</v>
      </c>
      <c r="N1459">
        <v>10734963</v>
      </c>
      <c r="O1459">
        <v>14857528</v>
      </c>
      <c r="P1459">
        <v>55.0838672489798</v>
      </c>
      <c r="Q1459">
        <v>534795</v>
      </c>
      <c r="T1459" t="s">
        <v>103</v>
      </c>
      <c r="U1459" t="s">
        <v>218</v>
      </c>
      <c r="V1459" t="s">
        <v>219</v>
      </c>
      <c r="W1459" t="s">
        <v>203</v>
      </c>
      <c r="X1459" t="s">
        <v>122</v>
      </c>
      <c r="Y1459" t="s">
        <v>220</v>
      </c>
      <c r="Z1459" t="s">
        <v>205</v>
      </c>
      <c r="AA1459" t="s">
        <v>125</v>
      </c>
      <c r="AB1459" t="s">
        <v>58</v>
      </c>
      <c r="AC1459" t="s">
        <v>221</v>
      </c>
      <c r="AD1459">
        <v>74.474241857649105</v>
      </c>
      <c r="AE1459">
        <v>2509350</v>
      </c>
      <c r="AF1459">
        <v>12297845</v>
      </c>
      <c r="AG1459">
        <v>5055908</v>
      </c>
      <c r="AH1459">
        <v>34.029267856671702</v>
      </c>
      <c r="AI1459">
        <v>82.7718110307448</v>
      </c>
      <c r="AK1459">
        <v>314.24909648804299</v>
      </c>
      <c r="AL1459">
        <v>1320821</v>
      </c>
      <c r="AM1459">
        <v>8296809</v>
      </c>
      <c r="AN1459">
        <v>8184101</v>
      </c>
      <c r="AO1459">
        <v>438876</v>
      </c>
      <c r="AP1459">
        <v>438876</v>
      </c>
      <c r="AQ1459">
        <v>-103286</v>
      </c>
      <c r="AR1459">
        <v>834053</v>
      </c>
      <c r="AS1459">
        <v>328692</v>
      </c>
      <c r="AU1459">
        <v>11361533</v>
      </c>
      <c r="AV1459">
        <v>332.59094418575</v>
      </c>
    </row>
    <row r="1460" spans="1:48" x14ac:dyDescent="0.2">
      <c r="A1460" t="s">
        <v>217</v>
      </c>
      <c r="B1460" t="s">
        <v>87</v>
      </c>
      <c r="C1460">
        <v>14315360</v>
      </c>
      <c r="D1460">
        <v>1094699</v>
      </c>
      <c r="E1460">
        <v>0</v>
      </c>
      <c r="F1460">
        <v>1738579</v>
      </c>
      <c r="G1460">
        <v>694238</v>
      </c>
      <c r="H1460">
        <v>-1176591</v>
      </c>
      <c r="I1460">
        <v>11.334860650537101</v>
      </c>
      <c r="L1460">
        <v>698057</v>
      </c>
      <c r="M1460">
        <v>1136026</v>
      </c>
      <c r="N1460">
        <v>7376330</v>
      </c>
      <c r="O1460">
        <v>16957403</v>
      </c>
      <c r="P1460">
        <v>58.987216379772299</v>
      </c>
      <c r="Q1460">
        <v>590441</v>
      </c>
      <c r="R1460">
        <v>0</v>
      </c>
      <c r="T1460" t="s">
        <v>103</v>
      </c>
      <c r="U1460" t="s">
        <v>218</v>
      </c>
      <c r="V1460" t="s">
        <v>219</v>
      </c>
      <c r="W1460" t="s">
        <v>203</v>
      </c>
      <c r="X1460" t="s">
        <v>122</v>
      </c>
      <c r="Y1460" t="s">
        <v>220</v>
      </c>
      <c r="Z1460" t="s">
        <v>205</v>
      </c>
      <c r="AA1460" t="s">
        <v>125</v>
      </c>
      <c r="AB1460" t="s">
        <v>58</v>
      </c>
      <c r="AC1460" t="s">
        <v>221</v>
      </c>
      <c r="AD1460">
        <v>13.4268226576209</v>
      </c>
      <c r="AE1460">
        <v>1922098</v>
      </c>
      <c r="AF1460">
        <v>14889774</v>
      </c>
      <c r="AG1460">
        <v>6506188</v>
      </c>
      <c r="AH1460">
        <v>38.367832621540003</v>
      </c>
      <c r="AI1460">
        <v>87.806924208854397</v>
      </c>
      <c r="AK1460">
        <v>178.342451671866</v>
      </c>
      <c r="AL1460">
        <v>2866380</v>
      </c>
      <c r="AM1460">
        <v>10354737</v>
      </c>
      <c r="AN1460">
        <v>10002700</v>
      </c>
      <c r="AO1460">
        <v>521700</v>
      </c>
      <c r="AP1460">
        <v>521700</v>
      </c>
      <c r="AQ1460">
        <v>-1482971</v>
      </c>
      <c r="AR1460">
        <v>939009</v>
      </c>
      <c r="AS1460">
        <v>597308</v>
      </c>
      <c r="AU1460">
        <v>8552921</v>
      </c>
      <c r="AV1460">
        <v>206.78967726440999</v>
      </c>
    </row>
    <row r="1461" spans="1:48" x14ac:dyDescent="0.2">
      <c r="A1461" t="s">
        <v>217</v>
      </c>
      <c r="B1461" t="s">
        <v>88</v>
      </c>
      <c r="C1461">
        <v>5320944</v>
      </c>
      <c r="D1461">
        <v>863018</v>
      </c>
      <c r="E1461">
        <v>0</v>
      </c>
      <c r="F1461">
        <v>3074549</v>
      </c>
      <c r="G1461">
        <v>3553805</v>
      </c>
      <c r="H1461">
        <v>413828</v>
      </c>
      <c r="I1461">
        <v>5.9479305653705197</v>
      </c>
      <c r="L1461">
        <v>197099</v>
      </c>
      <c r="M1461">
        <v>1203283</v>
      </c>
      <c r="N1461">
        <v>3887685</v>
      </c>
      <c r="O1461">
        <v>20650157</v>
      </c>
      <c r="P1461">
        <v>67.464412013913503</v>
      </c>
      <c r="Q1461">
        <v>634340</v>
      </c>
      <c r="R1461">
        <v>0</v>
      </c>
      <c r="T1461" t="s">
        <v>103</v>
      </c>
      <c r="U1461" t="s">
        <v>218</v>
      </c>
      <c r="V1461" t="s">
        <v>219</v>
      </c>
      <c r="W1461" t="s">
        <v>203</v>
      </c>
      <c r="X1461" t="s">
        <v>122</v>
      </c>
      <c r="Y1461" t="s">
        <v>220</v>
      </c>
      <c r="Z1461" t="s">
        <v>205</v>
      </c>
      <c r="AA1461" t="s">
        <v>125</v>
      </c>
      <c r="AB1461" t="s">
        <v>89</v>
      </c>
      <c r="AC1461" t="s">
        <v>221</v>
      </c>
      <c r="AD1461">
        <v>23.083441584801491</v>
      </c>
      <c r="AE1461">
        <v>1228257</v>
      </c>
      <c r="AF1461">
        <v>19421900</v>
      </c>
      <c r="AG1461">
        <v>7990776</v>
      </c>
      <c r="AH1461">
        <v>38.695957614268977</v>
      </c>
      <c r="AI1461">
        <v>94.052069434629473</v>
      </c>
      <c r="AK1461">
        <v>72.06126074174</v>
      </c>
      <c r="AL1461">
        <v>3657302</v>
      </c>
      <c r="AM1461">
        <v>15641648</v>
      </c>
      <c r="AN1461">
        <v>13931507</v>
      </c>
      <c r="AO1461">
        <v>-371743</v>
      </c>
      <c r="AP1461">
        <v>-371743</v>
      </c>
      <c r="AQ1461">
        <v>-2612546</v>
      </c>
      <c r="AR1461">
        <v>574844</v>
      </c>
      <c r="AS1461">
        <v>1883408</v>
      </c>
      <c r="AU1461">
        <v>3473857</v>
      </c>
      <c r="AV1461">
        <v>64.390637373274501</v>
      </c>
    </row>
    <row r="1462" spans="1:48" x14ac:dyDescent="0.2">
      <c r="A1462" t="s">
        <v>222</v>
      </c>
      <c r="B1462" t="s">
        <v>86</v>
      </c>
      <c r="C1462">
        <v>35017559</v>
      </c>
      <c r="H1462">
        <v>-78994941</v>
      </c>
      <c r="I1462">
        <v>3.0613575324725502</v>
      </c>
      <c r="N1462">
        <v>50997423</v>
      </c>
      <c r="O1462">
        <v>453483458</v>
      </c>
      <c r="P1462">
        <v>27.387926683755701</v>
      </c>
      <c r="S1462" t="s">
        <v>49</v>
      </c>
      <c r="T1462" t="s">
        <v>103</v>
      </c>
      <c r="U1462" t="s">
        <v>223</v>
      </c>
      <c r="V1462" t="s">
        <v>219</v>
      </c>
      <c r="W1462" t="s">
        <v>203</v>
      </c>
      <c r="X1462" t="s">
        <v>122</v>
      </c>
      <c r="Y1462" t="s">
        <v>220</v>
      </c>
      <c r="Z1462" t="s">
        <v>205</v>
      </c>
      <c r="AA1462" t="s">
        <v>125</v>
      </c>
      <c r="AB1462" t="s">
        <v>58</v>
      </c>
      <c r="AC1462" t="s">
        <v>224</v>
      </c>
      <c r="AD1462">
        <v>39.645110614363503</v>
      </c>
      <c r="AE1462">
        <v>13882750</v>
      </c>
      <c r="AF1462">
        <v>436857501</v>
      </c>
      <c r="AH1462">
        <v>77.297163284840295</v>
      </c>
      <c r="AI1462">
        <v>96.333723599682003</v>
      </c>
      <c r="AK1462">
        <v>42.025310857999997</v>
      </c>
      <c r="AM1462">
        <v>124199717</v>
      </c>
      <c r="AN1462">
        <v>124199717</v>
      </c>
      <c r="AO1462">
        <v>7375940</v>
      </c>
      <c r="AP1462">
        <v>7375940</v>
      </c>
      <c r="AQ1462">
        <v>-4515354</v>
      </c>
      <c r="AT1462">
        <v>78.832587446607803</v>
      </c>
      <c r="AU1462">
        <v>129992364</v>
      </c>
      <c r="AV1462">
        <v>107.12246198</v>
      </c>
    </row>
    <row r="1463" spans="1:48" x14ac:dyDescent="0.2">
      <c r="A1463" t="s">
        <v>222</v>
      </c>
      <c r="B1463" t="s">
        <v>127</v>
      </c>
      <c r="C1463">
        <v>66779642</v>
      </c>
      <c r="D1463">
        <v>35481745</v>
      </c>
      <c r="E1463">
        <v>29535029</v>
      </c>
      <c r="F1463">
        <v>23985632</v>
      </c>
      <c r="G1463">
        <v>39740338</v>
      </c>
      <c r="H1463">
        <v>-127558744</v>
      </c>
      <c r="I1463">
        <v>2.6935315911612898</v>
      </c>
      <c r="L1463">
        <v>3755096</v>
      </c>
      <c r="M1463">
        <v>8843568</v>
      </c>
      <c r="N1463">
        <v>68207628</v>
      </c>
      <c r="O1463">
        <v>486323496</v>
      </c>
      <c r="P1463">
        <v>28.6569715726834</v>
      </c>
      <c r="Q1463">
        <v>10850922</v>
      </c>
      <c r="R1463">
        <v>0</v>
      </c>
      <c r="S1463" t="s">
        <v>49</v>
      </c>
      <c r="T1463" t="s">
        <v>103</v>
      </c>
      <c r="U1463" t="s">
        <v>223</v>
      </c>
      <c r="V1463" t="s">
        <v>219</v>
      </c>
      <c r="W1463" t="s">
        <v>203</v>
      </c>
      <c r="X1463" t="s">
        <v>122</v>
      </c>
      <c r="Y1463" t="s">
        <v>220</v>
      </c>
      <c r="Z1463" t="s">
        <v>205</v>
      </c>
      <c r="AA1463" t="s">
        <v>125</v>
      </c>
      <c r="AB1463" t="s">
        <v>58</v>
      </c>
      <c r="AC1463" t="s">
        <v>224</v>
      </c>
      <c r="AD1463">
        <v>19.615674190047301</v>
      </c>
      <c r="AE1463">
        <v>13099277</v>
      </c>
      <c r="AF1463">
        <v>473224219</v>
      </c>
      <c r="AG1463">
        <v>367347857</v>
      </c>
      <c r="AH1463">
        <v>75.535700006565193</v>
      </c>
      <c r="AI1463">
        <v>97.306468408838697</v>
      </c>
      <c r="AK1463">
        <v>51.888185545296402</v>
      </c>
      <c r="AL1463">
        <v>9540065</v>
      </c>
      <c r="AM1463">
        <v>180329010</v>
      </c>
      <c r="AN1463">
        <v>139365586</v>
      </c>
      <c r="AO1463">
        <v>6054756</v>
      </c>
      <c r="AP1463">
        <v>6054756</v>
      </c>
      <c r="AQ1463">
        <v>4043963</v>
      </c>
      <c r="AR1463">
        <v>9594840</v>
      </c>
      <c r="AS1463">
        <v>9001775</v>
      </c>
      <c r="AT1463">
        <v>79.804500294627303</v>
      </c>
      <c r="AU1463">
        <v>195766372</v>
      </c>
      <c r="AV1463">
        <v>148.927064783216</v>
      </c>
    </row>
    <row r="1464" spans="1:48" x14ac:dyDescent="0.2">
      <c r="A1464" t="s">
        <v>222</v>
      </c>
      <c r="B1464" t="s">
        <v>87</v>
      </c>
      <c r="C1464">
        <v>101939489</v>
      </c>
      <c r="D1464">
        <v>15380486</v>
      </c>
      <c r="E1464">
        <v>54556027</v>
      </c>
      <c r="F1464">
        <v>29315118</v>
      </c>
      <c r="G1464">
        <v>55831449</v>
      </c>
      <c r="H1464">
        <v>-136493514</v>
      </c>
      <c r="I1464">
        <v>2.8406536376018301</v>
      </c>
      <c r="L1464">
        <v>3438657</v>
      </c>
      <c r="M1464">
        <v>9359806</v>
      </c>
      <c r="N1464">
        <v>92814300</v>
      </c>
      <c r="O1464">
        <v>514597690</v>
      </c>
      <c r="P1464">
        <v>30.489499476765999</v>
      </c>
      <c r="Q1464">
        <v>16053360</v>
      </c>
      <c r="R1464">
        <v>0</v>
      </c>
      <c r="S1464" t="s">
        <v>49</v>
      </c>
      <c r="T1464" t="s">
        <v>103</v>
      </c>
      <c r="U1464" t="s">
        <v>223</v>
      </c>
      <c r="V1464" t="s">
        <v>219</v>
      </c>
      <c r="W1464" t="s">
        <v>203</v>
      </c>
      <c r="X1464" t="s">
        <v>122</v>
      </c>
      <c r="Y1464" t="s">
        <v>220</v>
      </c>
      <c r="Z1464" t="s">
        <v>205</v>
      </c>
      <c r="AA1464" t="s">
        <v>125</v>
      </c>
      <c r="AB1464" t="s">
        <v>58</v>
      </c>
      <c r="AC1464" t="s">
        <v>224</v>
      </c>
      <c r="AD1464">
        <v>14.339818791911</v>
      </c>
      <c r="AE1464">
        <v>14617938</v>
      </c>
      <c r="AF1464">
        <v>490007126</v>
      </c>
      <c r="AG1464">
        <v>381011745</v>
      </c>
      <c r="AH1464">
        <v>74.040702553484095</v>
      </c>
      <c r="AI1464">
        <v>95.221400235978507</v>
      </c>
      <c r="AK1464">
        <v>68.189106294752094</v>
      </c>
      <c r="AL1464">
        <v>9364238</v>
      </c>
      <c r="AM1464">
        <v>214793403</v>
      </c>
      <c r="AN1464">
        <v>156898260</v>
      </c>
      <c r="AO1464">
        <v>14246257</v>
      </c>
      <c r="AP1464">
        <v>14246257</v>
      </c>
      <c r="AQ1464">
        <v>-415794</v>
      </c>
      <c r="AR1464">
        <v>9470444</v>
      </c>
      <c r="AS1464">
        <v>12023818</v>
      </c>
      <c r="AT1464">
        <v>79.587147465931395</v>
      </c>
      <c r="AU1464">
        <v>229307814</v>
      </c>
      <c r="AV1464">
        <v>168.46859700566901</v>
      </c>
    </row>
    <row r="1465" spans="1:48" x14ac:dyDescent="0.2">
      <c r="A1465" t="s">
        <v>225</v>
      </c>
      <c r="B1465" t="s">
        <v>102</v>
      </c>
      <c r="C1465">
        <v>789582.46</v>
      </c>
      <c r="D1465">
        <v>0</v>
      </c>
      <c r="E1465">
        <v>0</v>
      </c>
      <c r="F1465">
        <v>221749.5</v>
      </c>
      <c r="G1465">
        <v>1667608.79</v>
      </c>
      <c r="I1465">
        <v>5.55087709223434</v>
      </c>
      <c r="J1465">
        <v>2763600.82</v>
      </c>
      <c r="K1465">
        <v>24.091286022549902</v>
      </c>
      <c r="L1465">
        <v>324002.46999999997</v>
      </c>
      <c r="M1465">
        <v>126229.72</v>
      </c>
      <c r="N1465">
        <v>3503007.94</v>
      </c>
      <c r="O1465">
        <v>11471371.09</v>
      </c>
      <c r="P1465">
        <v>27.0388174671107</v>
      </c>
      <c r="Q1465">
        <v>77082.720000000001</v>
      </c>
      <c r="S1465" t="s">
        <v>102</v>
      </c>
      <c r="T1465" t="s">
        <v>167</v>
      </c>
      <c r="U1465" t="s">
        <v>226</v>
      </c>
      <c r="V1465" t="s">
        <v>170</v>
      </c>
      <c r="W1465" t="s">
        <v>170</v>
      </c>
      <c r="X1465" t="s">
        <v>171</v>
      </c>
      <c r="Y1465" t="s">
        <v>227</v>
      </c>
      <c r="Z1465" t="s">
        <v>173</v>
      </c>
      <c r="AA1465" t="s">
        <v>174</v>
      </c>
      <c r="AB1465" t="s">
        <v>58</v>
      </c>
      <c r="AC1465" t="s">
        <v>228</v>
      </c>
      <c r="AD1465">
        <v>80.645371732295402</v>
      </c>
      <c r="AE1465">
        <v>636761.71000000299</v>
      </c>
      <c r="AF1465">
        <v>10845008.039999999</v>
      </c>
      <c r="AH1465">
        <v>66.239450632225996</v>
      </c>
      <c r="AI1465">
        <v>94.539771705702904</v>
      </c>
      <c r="AJ1465">
        <v>1236179.06</v>
      </c>
      <c r="AK1465">
        <v>116.282335038269</v>
      </c>
      <c r="AL1465">
        <v>5311</v>
      </c>
      <c r="AM1465">
        <v>3101723.09</v>
      </c>
      <c r="AN1465">
        <v>3101723.09</v>
      </c>
      <c r="AO1465">
        <v>327949.46000000299</v>
      </c>
      <c r="AR1465">
        <v>166005.12</v>
      </c>
      <c r="AS1465">
        <v>307885.61</v>
      </c>
      <c r="AT1465">
        <v>71.712894355210395</v>
      </c>
      <c r="AU1465">
        <v>4801412.07</v>
      </c>
      <c r="AV1465">
        <v>159.382855118658</v>
      </c>
    </row>
    <row r="1466" spans="1:48" x14ac:dyDescent="0.2">
      <c r="A1466" t="s">
        <v>225</v>
      </c>
      <c r="B1466" t="s">
        <v>62</v>
      </c>
      <c r="C1466">
        <v>575011.93999999994</v>
      </c>
      <c r="D1466">
        <v>1214554.46</v>
      </c>
      <c r="E1466">
        <v>0</v>
      </c>
      <c r="F1466">
        <v>259993.53</v>
      </c>
      <c r="G1466">
        <v>162771.01</v>
      </c>
      <c r="I1466">
        <v>6.4145078</v>
      </c>
      <c r="J1466">
        <v>2828158.41</v>
      </c>
      <c r="K1466">
        <v>23.891642969999999</v>
      </c>
      <c r="L1466">
        <v>810352.38</v>
      </c>
      <c r="M1466">
        <v>135548.18</v>
      </c>
      <c r="N1466">
        <v>3288801.59</v>
      </c>
      <c r="O1466">
        <v>11837437.939999999</v>
      </c>
      <c r="P1466">
        <v>28.675571160000001</v>
      </c>
      <c r="Q1466">
        <v>97539.83</v>
      </c>
      <c r="R1466">
        <v>768.57</v>
      </c>
      <c r="S1466" t="s">
        <v>102</v>
      </c>
      <c r="T1466" t="s">
        <v>167</v>
      </c>
      <c r="U1466" t="s">
        <v>226</v>
      </c>
      <c r="V1466" t="s">
        <v>170</v>
      </c>
      <c r="W1466" t="s">
        <v>170</v>
      </c>
      <c r="X1466" t="s">
        <v>171</v>
      </c>
      <c r="Y1466" t="s">
        <v>227</v>
      </c>
      <c r="Z1466" t="s">
        <v>173</v>
      </c>
      <c r="AA1466" t="s">
        <v>174</v>
      </c>
      <c r="AB1466" t="s">
        <v>58</v>
      </c>
      <c r="AC1466" t="s">
        <v>228</v>
      </c>
      <c r="AD1466">
        <v>132.05175879999999</v>
      </c>
      <c r="AE1466">
        <v>759313.38</v>
      </c>
      <c r="AF1466">
        <v>11071826.189999999</v>
      </c>
      <c r="AH1466">
        <v>67.965579379999994</v>
      </c>
      <c r="AI1466">
        <v>93.532284989999994</v>
      </c>
      <c r="AJ1466">
        <v>1157650.6499999999</v>
      </c>
      <c r="AK1466">
        <v>106.9352564</v>
      </c>
      <c r="AL1466">
        <v>76118.02</v>
      </c>
      <c r="AM1466">
        <v>3394452.94</v>
      </c>
      <c r="AN1466">
        <v>3394452.94</v>
      </c>
      <c r="AO1466">
        <v>382119.49</v>
      </c>
      <c r="AR1466">
        <v>333408.21000000002</v>
      </c>
      <c r="AS1466">
        <v>137819.99</v>
      </c>
      <c r="AT1466">
        <v>72.695920208949602</v>
      </c>
      <c r="AU1466">
        <v>4719385.8099999996</v>
      </c>
      <c r="AV1466">
        <v>153.45064690000001</v>
      </c>
    </row>
    <row r="1467" spans="1:48" x14ac:dyDescent="0.2">
      <c r="A1467" t="s">
        <v>225</v>
      </c>
      <c r="B1467" t="s">
        <v>87</v>
      </c>
      <c r="C1467">
        <v>1301183</v>
      </c>
      <c r="D1467">
        <v>1127585</v>
      </c>
      <c r="F1467">
        <v>93087</v>
      </c>
      <c r="G1467">
        <v>912743</v>
      </c>
      <c r="H1467">
        <v>-767734</v>
      </c>
      <c r="I1467">
        <v>4.2462541919207499</v>
      </c>
      <c r="M1467">
        <v>134001</v>
      </c>
      <c r="N1467">
        <v>3417366</v>
      </c>
      <c r="O1467">
        <v>12188625</v>
      </c>
      <c r="P1467">
        <v>22.648395532719999</v>
      </c>
      <c r="Q1467">
        <v>54921</v>
      </c>
      <c r="R1467">
        <v>95631</v>
      </c>
      <c r="S1467" t="s">
        <v>102</v>
      </c>
      <c r="T1467" t="s">
        <v>167</v>
      </c>
      <c r="U1467" t="s">
        <v>226</v>
      </c>
      <c r="V1467" t="s">
        <v>170</v>
      </c>
      <c r="W1467" t="s">
        <v>170</v>
      </c>
      <c r="X1467" t="s">
        <v>171</v>
      </c>
      <c r="Y1467" t="s">
        <v>227</v>
      </c>
      <c r="Z1467" t="s">
        <v>173</v>
      </c>
      <c r="AA1467" t="s">
        <v>174</v>
      </c>
      <c r="AB1467" t="s">
        <v>58</v>
      </c>
      <c r="AC1467" t="s">
        <v>228</v>
      </c>
      <c r="AD1467">
        <v>39.776111430905601</v>
      </c>
      <c r="AE1467">
        <v>517560</v>
      </c>
      <c r="AF1467">
        <v>11671064</v>
      </c>
      <c r="AG1467">
        <v>8735143</v>
      </c>
      <c r="AH1467">
        <v>71.666352849480603</v>
      </c>
      <c r="AI1467">
        <v>95.753737603708402</v>
      </c>
      <c r="AK1467">
        <v>105.41042016391999</v>
      </c>
      <c r="AL1467">
        <v>658322</v>
      </c>
      <c r="AM1467">
        <v>3372321</v>
      </c>
      <c r="AN1467">
        <v>2760528</v>
      </c>
      <c r="AO1467">
        <v>-167412</v>
      </c>
      <c r="AP1467">
        <v>-167412</v>
      </c>
      <c r="AQ1467">
        <v>-210049</v>
      </c>
      <c r="AS1467">
        <v>296031</v>
      </c>
      <c r="AT1467">
        <v>81.301977745293897</v>
      </c>
      <c r="AU1467">
        <v>4185100</v>
      </c>
      <c r="AV1467">
        <v>129.091572113734</v>
      </c>
    </row>
    <row r="1468" spans="1:48" x14ac:dyDescent="0.2">
      <c r="A1468" t="s">
        <v>229</v>
      </c>
      <c r="B1468" t="s">
        <v>102</v>
      </c>
      <c r="C1468">
        <v>6400001</v>
      </c>
      <c r="D1468">
        <v>0</v>
      </c>
      <c r="E1468">
        <v>0</v>
      </c>
      <c r="F1468">
        <v>3839338</v>
      </c>
      <c r="G1468">
        <v>3719940</v>
      </c>
      <c r="I1468">
        <v>3.3474388028496702</v>
      </c>
      <c r="J1468">
        <v>16799375</v>
      </c>
      <c r="K1468">
        <v>12.0191459812927</v>
      </c>
      <c r="L1468">
        <v>550016</v>
      </c>
      <c r="M1468">
        <v>3397111</v>
      </c>
      <c r="N1468">
        <v>15377784</v>
      </c>
      <c r="O1468">
        <v>139771786</v>
      </c>
      <c r="P1468">
        <v>15.2054049019593</v>
      </c>
      <c r="Q1468">
        <v>1535178</v>
      </c>
      <c r="R1468">
        <v>24855</v>
      </c>
      <c r="S1468" t="s">
        <v>67</v>
      </c>
      <c r="U1468" t="s">
        <v>230</v>
      </c>
      <c r="V1468" t="s">
        <v>170</v>
      </c>
      <c r="W1468" t="s">
        <v>170</v>
      </c>
      <c r="X1468" t="s">
        <v>171</v>
      </c>
      <c r="Y1468" t="s">
        <v>227</v>
      </c>
      <c r="Z1468" t="s">
        <v>173</v>
      </c>
      <c r="AA1468" t="s">
        <v>174</v>
      </c>
      <c r="AB1468" t="s">
        <v>58</v>
      </c>
      <c r="AC1468" t="s">
        <v>231</v>
      </c>
      <c r="AD1468">
        <v>73.105847952211207</v>
      </c>
      <c r="AE1468">
        <v>4678775</v>
      </c>
      <c r="AF1468">
        <v>135093011</v>
      </c>
      <c r="AH1468">
        <v>80.252766463183093</v>
      </c>
      <c r="AI1468">
        <v>96.652561197150305</v>
      </c>
      <c r="AJ1468">
        <v>8229967</v>
      </c>
      <c r="AK1468">
        <v>40.979190551907998</v>
      </c>
      <c r="AL1468">
        <v>4926710</v>
      </c>
      <c r="AM1468">
        <v>21252866</v>
      </c>
      <c r="AN1468">
        <v>21252866</v>
      </c>
      <c r="AO1468">
        <v>1628896</v>
      </c>
      <c r="AR1468">
        <v>1911065</v>
      </c>
      <c r="AS1468">
        <v>1229799</v>
      </c>
      <c r="AT1468">
        <v>81.216120488999195</v>
      </c>
      <c r="AU1468">
        <v>24586051</v>
      </c>
      <c r="AV1468">
        <v>65.517662938166396</v>
      </c>
    </row>
    <row r="1469" spans="1:48" x14ac:dyDescent="0.2">
      <c r="A1469" t="s">
        <v>922</v>
      </c>
      <c r="B1469" t="s">
        <v>63</v>
      </c>
      <c r="D1469">
        <v>0</v>
      </c>
      <c r="E1469">
        <v>0</v>
      </c>
      <c r="F1469">
        <v>1493751.78</v>
      </c>
      <c r="G1469">
        <v>4202926.68</v>
      </c>
      <c r="I1469">
        <v>3.7111315525412998</v>
      </c>
      <c r="J1469">
        <v>25409286.149999999</v>
      </c>
      <c r="K1469">
        <v>14.6732272573109</v>
      </c>
      <c r="L1469">
        <v>2471124.3199999998</v>
      </c>
      <c r="M1469">
        <v>1988159.8</v>
      </c>
      <c r="N1469">
        <v>23343622.429999899</v>
      </c>
      <c r="O1469">
        <v>173167672.69</v>
      </c>
      <c r="P1469">
        <v>12.5450040660242</v>
      </c>
      <c r="Q1469">
        <v>1428400.21</v>
      </c>
      <c r="R1469">
        <v>7575.83</v>
      </c>
      <c r="U1469" t="s">
        <v>923</v>
      </c>
      <c r="V1469" t="s">
        <v>170</v>
      </c>
      <c r="W1469" t="s">
        <v>170</v>
      </c>
      <c r="X1469" t="s">
        <v>171</v>
      </c>
      <c r="Y1469" t="s">
        <v>227</v>
      </c>
      <c r="Z1469" t="s">
        <v>173</v>
      </c>
      <c r="AA1469" t="s">
        <v>174</v>
      </c>
      <c r="AB1469" t="s">
        <v>58</v>
      </c>
      <c r="AC1469" t="s">
        <v>924</v>
      </c>
      <c r="AE1469">
        <v>6426480.1400000397</v>
      </c>
      <c r="AF1469">
        <v>166741194.69999999</v>
      </c>
      <c r="AH1469">
        <v>80.520830865247305</v>
      </c>
      <c r="AI1469">
        <v>96.288869689029895</v>
      </c>
      <c r="AJ1469">
        <v>8740444.1700000409</v>
      </c>
      <c r="AK1469">
        <v>50.399687311344302</v>
      </c>
      <c r="AL1469">
        <v>855077.66</v>
      </c>
      <c r="AM1469">
        <v>21723891.579999998</v>
      </c>
      <c r="AN1469">
        <v>21723891.579999998</v>
      </c>
      <c r="AO1469">
        <v>1329110.69000004</v>
      </c>
      <c r="AR1469">
        <v>2067928.7</v>
      </c>
      <c r="AS1469">
        <v>1967427.1</v>
      </c>
      <c r="AU1469">
        <v>36059294.700000003</v>
      </c>
      <c r="AV1469">
        <v>77.853263048498405</v>
      </c>
    </row>
    <row r="1470" spans="1:48" x14ac:dyDescent="0.2">
      <c r="A1470" t="s">
        <v>922</v>
      </c>
      <c r="B1470" t="s">
        <v>84</v>
      </c>
      <c r="N1470">
        <v>11092508.17</v>
      </c>
      <c r="U1470" t="s">
        <v>923</v>
      </c>
      <c r="V1470" t="s">
        <v>170</v>
      </c>
      <c r="W1470" t="s">
        <v>170</v>
      </c>
      <c r="X1470" t="s">
        <v>171</v>
      </c>
      <c r="Y1470" t="s">
        <v>227</v>
      </c>
      <c r="Z1470" t="s">
        <v>173</v>
      </c>
      <c r="AA1470" t="s">
        <v>174</v>
      </c>
      <c r="AB1470" t="s">
        <v>58</v>
      </c>
      <c r="AC1470" t="s">
        <v>924</v>
      </c>
      <c r="AT1470">
        <v>81.917948779533106</v>
      </c>
      <c r="AU1470">
        <v>24019237.77</v>
      </c>
    </row>
    <row r="1471" spans="1:48" x14ac:dyDescent="0.2">
      <c r="A1471" t="s">
        <v>922</v>
      </c>
      <c r="B1471" t="s">
        <v>62</v>
      </c>
      <c r="C1471">
        <v>33782048.390000001</v>
      </c>
      <c r="D1471">
        <v>0</v>
      </c>
      <c r="E1471">
        <v>0</v>
      </c>
      <c r="F1471">
        <v>5825380.1399999997</v>
      </c>
      <c r="G1471">
        <v>2687278.56</v>
      </c>
      <c r="I1471">
        <v>7.3875002270000003</v>
      </c>
      <c r="J1471">
        <v>26500962.699999999</v>
      </c>
      <c r="K1471">
        <v>13.451607600000001</v>
      </c>
      <c r="L1471">
        <v>3339875.09</v>
      </c>
      <c r="M1471">
        <v>2163017.9300000002</v>
      </c>
      <c r="N1471">
        <v>14965640.84</v>
      </c>
      <c r="O1471">
        <v>197009632.5</v>
      </c>
      <c r="P1471">
        <v>19.321588729999998</v>
      </c>
      <c r="Q1471">
        <v>2142309.9</v>
      </c>
      <c r="R1471">
        <v>338140.79</v>
      </c>
      <c r="U1471" t="s">
        <v>923</v>
      </c>
      <c r="V1471" t="s">
        <v>170</v>
      </c>
      <c r="W1471" t="s">
        <v>170</v>
      </c>
      <c r="X1471" t="s">
        <v>171</v>
      </c>
      <c r="Y1471" t="s">
        <v>227</v>
      </c>
      <c r="Z1471" t="s">
        <v>173</v>
      </c>
      <c r="AA1471" t="s">
        <v>174</v>
      </c>
      <c r="AB1471" t="s">
        <v>58</v>
      </c>
      <c r="AC1471" t="s">
        <v>924</v>
      </c>
      <c r="AD1471">
        <v>43.082310710000002</v>
      </c>
      <c r="AE1471">
        <v>14554087.050000001</v>
      </c>
      <c r="AF1471">
        <v>182457560.5</v>
      </c>
      <c r="AH1471">
        <v>76.882849780000001</v>
      </c>
      <c r="AI1471">
        <v>92.613522570000001</v>
      </c>
      <c r="AJ1471">
        <v>16499304.84</v>
      </c>
      <c r="AK1471">
        <v>29.528130749999999</v>
      </c>
      <c r="AL1471">
        <v>1823118.21</v>
      </c>
      <c r="AM1471">
        <v>38065390.960000001</v>
      </c>
      <c r="AN1471">
        <v>38065390.960000001</v>
      </c>
      <c r="AO1471">
        <v>8346265.0199999996</v>
      </c>
      <c r="AR1471">
        <v>3859704.45</v>
      </c>
      <c r="AS1471">
        <v>2611219.14</v>
      </c>
      <c r="AT1471">
        <v>82.414354295231306</v>
      </c>
      <c r="AU1471">
        <v>24961685.170000002</v>
      </c>
      <c r="AV1471">
        <v>49.25094163</v>
      </c>
    </row>
    <row r="1472" spans="1:48" x14ac:dyDescent="0.2">
      <c r="A1472" t="s">
        <v>232</v>
      </c>
      <c r="B1472" t="s">
        <v>49</v>
      </c>
      <c r="C1472">
        <v>2105825.59</v>
      </c>
      <c r="D1472">
        <v>154113.35999999999</v>
      </c>
      <c r="E1472">
        <v>0</v>
      </c>
      <c r="F1472">
        <v>1208167.1000000001</v>
      </c>
      <c r="G1472">
        <v>926445.51</v>
      </c>
      <c r="H1472">
        <v>-8831540.6300000008</v>
      </c>
      <c r="I1472">
        <v>1.810358159</v>
      </c>
      <c r="J1472">
        <v>10792285.92</v>
      </c>
      <c r="K1472">
        <v>10.985871469999999</v>
      </c>
      <c r="L1472">
        <v>118504.02</v>
      </c>
      <c r="M1472">
        <v>3742240.83</v>
      </c>
      <c r="N1472">
        <v>10623119.970000001</v>
      </c>
      <c r="O1472">
        <v>98237868.069999993</v>
      </c>
      <c r="P1472">
        <v>12.08372423</v>
      </c>
      <c r="Q1472">
        <v>199576.72</v>
      </c>
      <c r="R1472">
        <v>80950.42</v>
      </c>
      <c r="S1472" t="s">
        <v>84</v>
      </c>
      <c r="T1472" t="s">
        <v>167</v>
      </c>
      <c r="U1472" t="s">
        <v>233</v>
      </c>
      <c r="V1472" t="s">
        <v>170</v>
      </c>
      <c r="W1472" t="s">
        <v>170</v>
      </c>
      <c r="X1472" t="s">
        <v>171</v>
      </c>
      <c r="Y1472" t="s">
        <v>227</v>
      </c>
      <c r="Z1472" t="s">
        <v>173</v>
      </c>
      <c r="AA1472" t="s">
        <v>174</v>
      </c>
      <c r="AB1472" t="s">
        <v>58</v>
      </c>
      <c r="AC1472" t="s">
        <v>234</v>
      </c>
      <c r="AD1472">
        <v>84.454157480000006</v>
      </c>
      <c r="AE1472">
        <v>1778457.26</v>
      </c>
      <c r="AF1472">
        <v>98534418.420000002</v>
      </c>
      <c r="AH1472">
        <v>87.810094370000002</v>
      </c>
      <c r="AI1472">
        <v>100.3018697</v>
      </c>
      <c r="AJ1472">
        <v>3451334.21</v>
      </c>
      <c r="AK1472">
        <v>38.812054209999999</v>
      </c>
      <c r="AL1472">
        <v>3310466.61</v>
      </c>
      <c r="AM1472">
        <v>11870793.07</v>
      </c>
      <c r="AN1472">
        <v>11870793.07</v>
      </c>
      <c r="AO1472">
        <v>1712392.06</v>
      </c>
      <c r="AR1472">
        <v>544259.31999999995</v>
      </c>
      <c r="AS1472">
        <v>800047.25</v>
      </c>
      <c r="AT1472">
        <v>85.825040349001696</v>
      </c>
      <c r="AU1472">
        <v>19454660.600000001</v>
      </c>
      <c r="AV1472">
        <v>71.078491439999993</v>
      </c>
    </row>
    <row r="1473" spans="1:48" x14ac:dyDescent="0.2">
      <c r="A1473" t="s">
        <v>232</v>
      </c>
      <c r="B1473" t="s">
        <v>114</v>
      </c>
      <c r="C1473">
        <v>91850553</v>
      </c>
      <c r="D1473">
        <v>3862748</v>
      </c>
      <c r="E1473">
        <v>11825155</v>
      </c>
      <c r="F1473">
        <v>3029422</v>
      </c>
      <c r="G1473">
        <v>2561623</v>
      </c>
      <c r="H1473">
        <v>-6127692</v>
      </c>
      <c r="I1473">
        <v>0.88276501785300099</v>
      </c>
      <c r="L1473">
        <v>35724</v>
      </c>
      <c r="M1473">
        <v>4327466</v>
      </c>
      <c r="N1473">
        <v>64540623</v>
      </c>
      <c r="O1473">
        <v>117176936</v>
      </c>
      <c r="P1473">
        <v>18.309756793777201</v>
      </c>
      <c r="Q1473">
        <v>78581</v>
      </c>
      <c r="R1473">
        <v>2957</v>
      </c>
      <c r="S1473" t="s">
        <v>84</v>
      </c>
      <c r="T1473" t="s">
        <v>167</v>
      </c>
      <c r="U1473" t="s">
        <v>233</v>
      </c>
      <c r="V1473" t="s">
        <v>170</v>
      </c>
      <c r="W1473" t="s">
        <v>170</v>
      </c>
      <c r="X1473" t="s">
        <v>171</v>
      </c>
      <c r="Y1473" t="s">
        <v>227</v>
      </c>
      <c r="Z1473" t="s">
        <v>173</v>
      </c>
      <c r="AA1473" t="s">
        <v>174</v>
      </c>
      <c r="AB1473" t="s">
        <v>58</v>
      </c>
      <c r="AC1473" t="s">
        <v>234</v>
      </c>
      <c r="AD1473">
        <v>1.12617394911057</v>
      </c>
      <c r="AE1473">
        <v>1034397</v>
      </c>
      <c r="AF1473">
        <v>116142539</v>
      </c>
      <c r="AG1473">
        <v>95738046</v>
      </c>
      <c r="AH1473">
        <v>81.703831204461594</v>
      </c>
      <c r="AI1473">
        <v>99.117234982146996</v>
      </c>
      <c r="AK1473">
        <v>200.05266356369199</v>
      </c>
      <c r="AL1473">
        <v>3716297</v>
      </c>
      <c r="AM1473">
        <v>32438212</v>
      </c>
      <c r="AN1473">
        <v>21454812</v>
      </c>
      <c r="AO1473">
        <v>-302020</v>
      </c>
      <c r="AP1473">
        <v>-544096</v>
      </c>
      <c r="AQ1473">
        <v>-15371198</v>
      </c>
      <c r="AR1473">
        <v>918972</v>
      </c>
      <c r="AS1473">
        <v>2079267</v>
      </c>
      <c r="AT1473">
        <v>82.910826352686399</v>
      </c>
      <c r="AU1473">
        <v>70668315</v>
      </c>
      <c r="AV1473">
        <v>219.04629965081099</v>
      </c>
    </row>
    <row r="1474" spans="1:48" x14ac:dyDescent="0.2">
      <c r="A1474" t="s">
        <v>235</v>
      </c>
      <c r="B1474" t="s">
        <v>85</v>
      </c>
      <c r="C1474">
        <v>15825716</v>
      </c>
      <c r="D1474">
        <v>0</v>
      </c>
      <c r="E1474">
        <v>0</v>
      </c>
      <c r="F1474">
        <v>41767895.5</v>
      </c>
      <c r="G1474">
        <v>46616</v>
      </c>
      <c r="H1474">
        <v>1433732</v>
      </c>
      <c r="J1474">
        <v>43750201.759999998</v>
      </c>
      <c r="K1474">
        <v>95.348978939999995</v>
      </c>
      <c r="L1474">
        <v>1063284.24</v>
      </c>
      <c r="N1474">
        <v>28575500</v>
      </c>
      <c r="O1474">
        <v>45644590</v>
      </c>
      <c r="P1474">
        <v>94.573556252778303</v>
      </c>
      <c r="U1474" t="s">
        <v>236</v>
      </c>
      <c r="V1474" t="s">
        <v>170</v>
      </c>
      <c r="W1474" t="s">
        <v>170</v>
      </c>
      <c r="X1474" t="s">
        <v>171</v>
      </c>
      <c r="Y1474" t="s">
        <v>227</v>
      </c>
      <c r="Z1474" t="s">
        <v>173</v>
      </c>
      <c r="AA1474" t="s">
        <v>174</v>
      </c>
      <c r="AB1474" t="s">
        <v>58</v>
      </c>
      <c r="AC1474" t="s">
        <v>237</v>
      </c>
      <c r="AF1474">
        <v>46810030</v>
      </c>
      <c r="AH1474">
        <v>1.4635798021189399</v>
      </c>
      <c r="AI1474">
        <v>102.55329273414399</v>
      </c>
      <c r="AJ1474">
        <v>1729845.1</v>
      </c>
      <c r="AK1474">
        <v>220</v>
      </c>
      <c r="AM1474">
        <v>42877795.740000002</v>
      </c>
      <c r="AN1474">
        <v>43167712</v>
      </c>
      <c r="AU1474">
        <v>27141768</v>
      </c>
      <c r="AV1474">
        <v>209</v>
      </c>
    </row>
    <row r="1475" spans="1:48" x14ac:dyDescent="0.2">
      <c r="A1475" t="s">
        <v>235</v>
      </c>
      <c r="B1475" t="s">
        <v>88</v>
      </c>
      <c r="C1475">
        <v>717341</v>
      </c>
      <c r="F1475">
        <v>56397796</v>
      </c>
      <c r="H1475">
        <v>622477</v>
      </c>
      <c r="I1475">
        <v>-0.74877904078218138</v>
      </c>
      <c r="N1475">
        <v>10055940</v>
      </c>
      <c r="O1475">
        <v>60042546</v>
      </c>
      <c r="P1475">
        <v>93.929721101433643</v>
      </c>
      <c r="U1475" t="s">
        <v>236</v>
      </c>
      <c r="V1475" t="s">
        <v>170</v>
      </c>
      <c r="W1475" t="s">
        <v>170</v>
      </c>
      <c r="X1475" t="s">
        <v>171</v>
      </c>
      <c r="Y1475" t="s">
        <v>227</v>
      </c>
      <c r="Z1475" t="s">
        <v>173</v>
      </c>
      <c r="AA1475" t="s">
        <v>174</v>
      </c>
      <c r="AB1475" t="s">
        <v>89</v>
      </c>
      <c r="AC1475" t="s">
        <v>237</v>
      </c>
      <c r="AD1475">
        <v>-62.673958410295803</v>
      </c>
      <c r="AE1475">
        <v>-449586</v>
      </c>
      <c r="AF1475">
        <v>60492132</v>
      </c>
      <c r="AG1475">
        <v>1448321</v>
      </c>
      <c r="AH1475">
        <v>2.4121578721861661</v>
      </c>
      <c r="AI1475">
        <v>100.7487790407822</v>
      </c>
      <c r="AK1475">
        <v>59.844781136164897</v>
      </c>
      <c r="AM1475">
        <v>56397796</v>
      </c>
      <c r="AN1475">
        <v>56397796</v>
      </c>
      <c r="AO1475">
        <v>-599586</v>
      </c>
      <c r="AP1475">
        <v>-599586</v>
      </c>
      <c r="AQ1475">
        <v>-1166312</v>
      </c>
      <c r="AU1475">
        <v>9433463</v>
      </c>
      <c r="AV1475">
        <v>56.140303998543096</v>
      </c>
    </row>
    <row r="1476" spans="1:48" x14ac:dyDescent="0.2">
      <c r="A1476" t="s">
        <v>238</v>
      </c>
      <c r="B1476" t="s">
        <v>76</v>
      </c>
      <c r="C1476">
        <v>2602677</v>
      </c>
      <c r="H1476">
        <v>29536</v>
      </c>
      <c r="I1476">
        <v>30.4129177225776</v>
      </c>
      <c r="N1476">
        <v>2886006</v>
      </c>
      <c r="O1476">
        <v>5703606</v>
      </c>
      <c r="P1476">
        <v>17.925677194392499</v>
      </c>
      <c r="U1476" t="s">
        <v>239</v>
      </c>
      <c r="V1476" t="s">
        <v>170</v>
      </c>
      <c r="W1476" t="s">
        <v>170</v>
      </c>
      <c r="X1476" t="s">
        <v>171</v>
      </c>
      <c r="Y1476" t="s">
        <v>227</v>
      </c>
      <c r="Z1476" t="s">
        <v>173</v>
      </c>
      <c r="AA1476" t="s">
        <v>174</v>
      </c>
      <c r="AB1476" t="s">
        <v>58</v>
      </c>
      <c r="AC1476" t="s">
        <v>240</v>
      </c>
      <c r="AD1476">
        <v>66.648032007045103</v>
      </c>
      <c r="AE1476">
        <v>1734633</v>
      </c>
      <c r="AF1476">
        <v>3968973</v>
      </c>
      <c r="AH1476">
        <v>3.74361412762382</v>
      </c>
      <c r="AI1476">
        <v>69.587082277422397</v>
      </c>
      <c r="AK1476">
        <v>261.77103245600301</v>
      </c>
      <c r="AM1476">
        <v>1022410</v>
      </c>
      <c r="AN1476">
        <v>1022410</v>
      </c>
      <c r="AU1476">
        <v>2856470</v>
      </c>
      <c r="AV1476">
        <v>259.09201196380002</v>
      </c>
    </row>
    <row r="1477" spans="1:48" x14ac:dyDescent="0.2">
      <c r="A1477" t="s">
        <v>238</v>
      </c>
      <c r="B1477" t="s">
        <v>95</v>
      </c>
      <c r="C1477">
        <v>828202</v>
      </c>
      <c r="F1477">
        <v>1149392</v>
      </c>
      <c r="H1477">
        <v>-89859</v>
      </c>
      <c r="I1477">
        <v>34.592297026111503</v>
      </c>
      <c r="N1477">
        <v>4482677</v>
      </c>
      <c r="O1477">
        <v>5811314</v>
      </c>
      <c r="P1477">
        <v>19.778521690619399</v>
      </c>
      <c r="U1477" t="s">
        <v>239</v>
      </c>
      <c r="V1477" t="s">
        <v>170</v>
      </c>
      <c r="W1477" t="s">
        <v>170</v>
      </c>
      <c r="X1477" t="s">
        <v>171</v>
      </c>
      <c r="Y1477" t="s">
        <v>227</v>
      </c>
      <c r="Z1477" t="s">
        <v>173</v>
      </c>
      <c r="AA1477" t="s">
        <v>174</v>
      </c>
      <c r="AB1477" t="s">
        <v>58</v>
      </c>
      <c r="AC1477" t="s">
        <v>240</v>
      </c>
      <c r="AD1477">
        <v>242.72665364246899</v>
      </c>
      <c r="AE1477">
        <v>2010267</v>
      </c>
      <c r="AF1477">
        <v>3801047</v>
      </c>
      <c r="AG1477">
        <v>194414</v>
      </c>
      <c r="AH1477">
        <v>3.3454396028161599</v>
      </c>
      <c r="AI1477">
        <v>65.407702973888505</v>
      </c>
      <c r="AK1477">
        <v>424.55768634273699</v>
      </c>
      <c r="AM1477">
        <v>1149392</v>
      </c>
      <c r="AN1477">
        <v>1149392</v>
      </c>
      <c r="AO1477">
        <v>821297</v>
      </c>
      <c r="AP1477">
        <v>821297</v>
      </c>
      <c r="AQ1477">
        <v>1182065</v>
      </c>
      <c r="AU1477">
        <v>4572536</v>
      </c>
      <c r="AV1477">
        <v>433.06829933962899</v>
      </c>
    </row>
    <row r="1478" spans="1:48" x14ac:dyDescent="0.2">
      <c r="A1478" t="s">
        <v>238</v>
      </c>
      <c r="B1478" t="s">
        <v>60</v>
      </c>
      <c r="C1478">
        <v>535250</v>
      </c>
      <c r="F1478">
        <v>1196580</v>
      </c>
      <c r="G1478">
        <v>665795</v>
      </c>
      <c r="H1478">
        <v>-830560</v>
      </c>
      <c r="I1478">
        <v>23.3158072496459</v>
      </c>
      <c r="N1478">
        <v>5511740</v>
      </c>
      <c r="O1478">
        <v>6709238</v>
      </c>
      <c r="P1478">
        <v>29.587309318882401</v>
      </c>
      <c r="U1478" t="s">
        <v>239</v>
      </c>
      <c r="V1478" t="s">
        <v>170</v>
      </c>
      <c r="W1478" t="s">
        <v>170</v>
      </c>
      <c r="X1478" t="s">
        <v>171</v>
      </c>
      <c r="Y1478" t="s">
        <v>227</v>
      </c>
      <c r="Z1478" t="s">
        <v>173</v>
      </c>
      <c r="AA1478" t="s">
        <v>174</v>
      </c>
      <c r="AB1478" t="s">
        <v>58</v>
      </c>
      <c r="AC1478" t="s">
        <v>240</v>
      </c>
      <c r="AD1478">
        <v>292.25838393274199</v>
      </c>
      <c r="AE1478">
        <v>1564313</v>
      </c>
      <c r="AF1478">
        <v>5144925</v>
      </c>
      <c r="AG1478">
        <v>347894</v>
      </c>
      <c r="AH1478">
        <v>5.1852982410223003</v>
      </c>
      <c r="AI1478">
        <v>76.6841927503541</v>
      </c>
      <c r="AK1478">
        <v>385.66672983571198</v>
      </c>
      <c r="AM1478">
        <v>1862375</v>
      </c>
      <c r="AN1478">
        <v>1985083</v>
      </c>
      <c r="AO1478">
        <v>355498</v>
      </c>
      <c r="AP1478">
        <v>355498</v>
      </c>
      <c r="AQ1478">
        <v>906354</v>
      </c>
      <c r="AU1478">
        <v>6342300</v>
      </c>
      <c r="AV1478">
        <v>443.78256242802399</v>
      </c>
    </row>
    <row r="1479" spans="1:48" x14ac:dyDescent="0.2">
      <c r="A1479" t="s">
        <v>241</v>
      </c>
      <c r="B1479" t="s">
        <v>86</v>
      </c>
      <c r="C1479">
        <v>30647942</v>
      </c>
      <c r="H1479">
        <v>-21746174</v>
      </c>
      <c r="I1479">
        <v>1.19349390141019</v>
      </c>
      <c r="N1479">
        <v>27659083</v>
      </c>
      <c r="O1479">
        <v>369752036</v>
      </c>
      <c r="P1479">
        <v>21.003174949386899</v>
      </c>
      <c r="S1479" t="s">
        <v>85</v>
      </c>
      <c r="T1479" t="s">
        <v>167</v>
      </c>
      <c r="U1479" t="s">
        <v>242</v>
      </c>
      <c r="V1479" t="s">
        <v>170</v>
      </c>
      <c r="W1479" t="s">
        <v>170</v>
      </c>
      <c r="X1479" t="s">
        <v>171</v>
      </c>
      <c r="Y1479" t="s">
        <v>227</v>
      </c>
      <c r="Z1479" t="s">
        <v>173</v>
      </c>
      <c r="AA1479" t="s">
        <v>174</v>
      </c>
      <c r="AB1479" t="s">
        <v>58</v>
      </c>
      <c r="AC1479" t="s">
        <v>243</v>
      </c>
      <c r="AD1479">
        <v>14.3989048269538</v>
      </c>
      <c r="AE1479">
        <v>4412968</v>
      </c>
      <c r="AF1479">
        <v>365320044</v>
      </c>
      <c r="AH1479">
        <v>80.235854333470101</v>
      </c>
      <c r="AI1479">
        <v>98.801361028881502</v>
      </c>
      <c r="AK1479">
        <v>27.256292239</v>
      </c>
      <c r="AM1479">
        <v>77639775</v>
      </c>
      <c r="AN1479">
        <v>77659667</v>
      </c>
      <c r="AO1479">
        <v>103233</v>
      </c>
      <c r="AP1479">
        <v>147431</v>
      </c>
      <c r="AQ1479">
        <v>7268551</v>
      </c>
      <c r="AT1479">
        <v>81.153105263639901</v>
      </c>
      <c r="AU1479">
        <v>49405257</v>
      </c>
      <c r="AV1479">
        <v>48.685783362000002</v>
      </c>
    </row>
    <row r="1480" spans="1:48" x14ac:dyDescent="0.2">
      <c r="A1480" t="s">
        <v>246</v>
      </c>
      <c r="B1480" t="s">
        <v>76</v>
      </c>
      <c r="C1480">
        <v>446550</v>
      </c>
      <c r="H1480">
        <v>-70779</v>
      </c>
      <c r="I1480">
        <v>5.78712921868589</v>
      </c>
      <c r="N1480">
        <v>1493535</v>
      </c>
      <c r="O1480">
        <v>8593138</v>
      </c>
      <c r="P1480">
        <v>21.330531407734899</v>
      </c>
      <c r="S1480" t="s">
        <v>85</v>
      </c>
      <c r="T1480" t="s">
        <v>103</v>
      </c>
      <c r="U1480" t="s">
        <v>247</v>
      </c>
      <c r="V1480" t="s">
        <v>160</v>
      </c>
      <c r="W1480" t="s">
        <v>160</v>
      </c>
      <c r="X1480" t="s">
        <v>161</v>
      </c>
      <c r="Y1480" t="s">
        <v>248</v>
      </c>
      <c r="Z1480" t="s">
        <v>163</v>
      </c>
      <c r="AA1480" t="s">
        <v>164</v>
      </c>
      <c r="AB1480" t="s">
        <v>58</v>
      </c>
      <c r="AC1480" t="s">
        <v>249</v>
      </c>
      <c r="AD1480">
        <v>111.364012988467</v>
      </c>
      <c r="AE1480">
        <v>497296</v>
      </c>
      <c r="AF1480">
        <v>8095842</v>
      </c>
      <c r="AH1480">
        <v>74.074511546305899</v>
      </c>
      <c r="AI1480">
        <v>94.212870781314095</v>
      </c>
      <c r="AK1480">
        <v>66.413425558453298</v>
      </c>
      <c r="AM1480">
        <v>1832962</v>
      </c>
      <c r="AN1480">
        <v>1832962</v>
      </c>
      <c r="AO1480">
        <v>372025</v>
      </c>
      <c r="AP1480">
        <v>372025</v>
      </c>
      <c r="AQ1480">
        <v>243250</v>
      </c>
      <c r="AT1480">
        <v>85.117299760830804</v>
      </c>
      <c r="AU1480">
        <v>1564314</v>
      </c>
      <c r="AV1480">
        <v>69.560774530925897</v>
      </c>
    </row>
    <row r="1481" spans="1:48" x14ac:dyDescent="0.2">
      <c r="A1481" t="s">
        <v>246</v>
      </c>
      <c r="B1481" t="s">
        <v>60</v>
      </c>
      <c r="C1481">
        <v>141949</v>
      </c>
      <c r="D1481">
        <v>100963</v>
      </c>
      <c r="F1481">
        <v>440644</v>
      </c>
      <c r="G1481">
        <v>264232</v>
      </c>
      <c r="H1481">
        <v>-303655</v>
      </c>
      <c r="I1481">
        <v>2.76930707756738</v>
      </c>
      <c r="L1481">
        <v>503471</v>
      </c>
      <c r="M1481">
        <v>298201</v>
      </c>
      <c r="N1481">
        <v>1507900</v>
      </c>
      <c r="O1481">
        <v>8729765</v>
      </c>
      <c r="P1481">
        <v>19.161329085032602</v>
      </c>
      <c r="Q1481">
        <v>53843</v>
      </c>
      <c r="R1481">
        <v>5638</v>
      </c>
      <c r="S1481" t="s">
        <v>85</v>
      </c>
      <c r="T1481" t="s">
        <v>103</v>
      </c>
      <c r="U1481" t="s">
        <v>247</v>
      </c>
      <c r="V1481" t="s">
        <v>160</v>
      </c>
      <c r="W1481" t="s">
        <v>160</v>
      </c>
      <c r="X1481" t="s">
        <v>161</v>
      </c>
      <c r="Y1481" t="s">
        <v>248</v>
      </c>
      <c r="Z1481" t="s">
        <v>163</v>
      </c>
      <c r="AA1481" t="s">
        <v>164</v>
      </c>
      <c r="AB1481" t="s">
        <v>58</v>
      </c>
      <c r="AC1481" t="s">
        <v>249</v>
      </c>
      <c r="AD1481">
        <v>170.31046361721499</v>
      </c>
      <c r="AE1481">
        <v>241754</v>
      </c>
      <c r="AF1481">
        <v>8621610</v>
      </c>
      <c r="AG1481">
        <v>6761270</v>
      </c>
      <c r="AH1481">
        <v>77.450767575072206</v>
      </c>
      <c r="AI1481">
        <v>98.761077760970693</v>
      </c>
      <c r="AK1481">
        <v>62.963182050684303</v>
      </c>
      <c r="AL1481">
        <v>184864</v>
      </c>
      <c r="AM1481">
        <v>2128566</v>
      </c>
      <c r="AN1481">
        <v>1672739</v>
      </c>
      <c r="AO1481">
        <v>78774</v>
      </c>
      <c r="AP1481">
        <v>78774</v>
      </c>
      <c r="AQ1481">
        <v>538244</v>
      </c>
      <c r="AS1481">
        <v>276710</v>
      </c>
      <c r="AT1481">
        <v>86.556940045780394</v>
      </c>
      <c r="AU1481">
        <v>1811555</v>
      </c>
      <c r="AV1481">
        <v>75.642461210841105</v>
      </c>
    </row>
    <row r="1482" spans="1:48" x14ac:dyDescent="0.2">
      <c r="A1482" t="s">
        <v>246</v>
      </c>
      <c r="B1482" t="s">
        <v>114</v>
      </c>
      <c r="C1482">
        <v>295156</v>
      </c>
      <c r="D1482">
        <v>249215</v>
      </c>
      <c r="F1482">
        <v>435093</v>
      </c>
      <c r="G1482">
        <v>162199</v>
      </c>
      <c r="H1482">
        <v>-248293</v>
      </c>
      <c r="I1482">
        <v>5.38252799124347</v>
      </c>
      <c r="L1482">
        <v>339160</v>
      </c>
      <c r="M1482">
        <v>180013</v>
      </c>
      <c r="N1482">
        <v>1734447</v>
      </c>
      <c r="O1482">
        <v>8989865</v>
      </c>
      <c r="P1482">
        <v>21.056345117529599</v>
      </c>
      <c r="Q1482">
        <v>53069</v>
      </c>
      <c r="S1482" t="s">
        <v>85</v>
      </c>
      <c r="T1482" t="s">
        <v>103</v>
      </c>
      <c r="U1482" t="s">
        <v>247</v>
      </c>
      <c r="V1482" t="s">
        <v>160</v>
      </c>
      <c r="W1482" t="s">
        <v>160</v>
      </c>
      <c r="X1482" t="s">
        <v>161</v>
      </c>
      <c r="Y1482" t="s">
        <v>248</v>
      </c>
      <c r="Z1482" t="s">
        <v>163</v>
      </c>
      <c r="AA1482" t="s">
        <v>164</v>
      </c>
      <c r="AB1482" t="s">
        <v>58</v>
      </c>
      <c r="AC1482" t="s">
        <v>249</v>
      </c>
      <c r="AD1482">
        <v>163.94110233232601</v>
      </c>
      <c r="AE1482">
        <v>483882</v>
      </c>
      <c r="AF1482">
        <v>8505983</v>
      </c>
      <c r="AG1482">
        <v>6849245</v>
      </c>
      <c r="AH1482">
        <v>76.188518959962096</v>
      </c>
      <c r="AI1482">
        <v>94.617472008756494</v>
      </c>
      <c r="AK1482">
        <v>73.407261688625496</v>
      </c>
      <c r="AL1482">
        <v>206396</v>
      </c>
      <c r="AM1482">
        <v>1830903</v>
      </c>
      <c r="AN1482">
        <v>1892937</v>
      </c>
      <c r="AO1482">
        <v>327748</v>
      </c>
      <c r="AP1482">
        <v>327748</v>
      </c>
      <c r="AQ1482">
        <v>153768</v>
      </c>
      <c r="AS1482">
        <v>205758</v>
      </c>
      <c r="AT1482">
        <v>86.679555648222006</v>
      </c>
      <c r="AU1482">
        <v>1982740</v>
      </c>
      <c r="AV1482">
        <v>83.915803734853498</v>
      </c>
    </row>
    <row r="1483" spans="1:48" x14ac:dyDescent="0.2">
      <c r="A1483" t="s">
        <v>246</v>
      </c>
      <c r="B1483" t="s">
        <v>127</v>
      </c>
      <c r="C1483">
        <v>368337</v>
      </c>
      <c r="D1483">
        <v>301832</v>
      </c>
      <c r="E1483">
        <v>0</v>
      </c>
      <c r="F1483">
        <v>437037</v>
      </c>
      <c r="G1483">
        <v>239878</v>
      </c>
      <c r="H1483">
        <v>-347753</v>
      </c>
      <c r="I1483">
        <v>3.30442396401103</v>
      </c>
      <c r="L1483">
        <v>280394</v>
      </c>
      <c r="M1483">
        <v>229523</v>
      </c>
      <c r="N1483">
        <v>1760582</v>
      </c>
      <c r="O1483">
        <v>9139021</v>
      </c>
      <c r="P1483">
        <v>20.131084062505199</v>
      </c>
      <c r="Q1483">
        <v>56315</v>
      </c>
      <c r="R1483">
        <v>1601</v>
      </c>
      <c r="S1483" t="s">
        <v>85</v>
      </c>
      <c r="T1483" t="s">
        <v>103</v>
      </c>
      <c r="U1483" t="s">
        <v>247</v>
      </c>
      <c r="V1483" t="s">
        <v>160</v>
      </c>
      <c r="W1483" t="s">
        <v>160</v>
      </c>
      <c r="X1483" t="s">
        <v>161</v>
      </c>
      <c r="Y1483" t="s">
        <v>248</v>
      </c>
      <c r="Z1483" t="s">
        <v>163</v>
      </c>
      <c r="AA1483" t="s">
        <v>164</v>
      </c>
      <c r="AB1483" t="s">
        <v>58</v>
      </c>
      <c r="AC1483" t="s">
        <v>249</v>
      </c>
      <c r="AD1483">
        <v>81.987962110784395</v>
      </c>
      <c r="AE1483">
        <v>301992</v>
      </c>
      <c r="AF1483">
        <v>8837029</v>
      </c>
      <c r="AG1483">
        <v>7065009</v>
      </c>
      <c r="AH1483">
        <v>77.305971832212705</v>
      </c>
      <c r="AI1483">
        <v>96.695576035989006</v>
      </c>
      <c r="AK1483">
        <v>71.722014265201594</v>
      </c>
      <c r="AL1483">
        <v>239559</v>
      </c>
      <c r="AM1483">
        <v>1940962</v>
      </c>
      <c r="AN1483">
        <v>1839784</v>
      </c>
      <c r="AO1483">
        <v>97508</v>
      </c>
      <c r="AP1483">
        <v>97508</v>
      </c>
      <c r="AQ1483">
        <v>101331</v>
      </c>
      <c r="AR1483">
        <v>0</v>
      </c>
      <c r="AS1483">
        <v>154823</v>
      </c>
      <c r="AT1483">
        <v>85.610600823843797</v>
      </c>
      <c r="AU1483">
        <v>2108335</v>
      </c>
      <c r="AV1483">
        <v>85.888662354734805</v>
      </c>
    </row>
    <row r="1484" spans="1:48" x14ac:dyDescent="0.2">
      <c r="A1484" t="s">
        <v>250</v>
      </c>
      <c r="B1484" t="s">
        <v>76</v>
      </c>
      <c r="C1484">
        <v>2121769</v>
      </c>
      <c r="H1484">
        <v>1795919</v>
      </c>
      <c r="I1484">
        <v>0.81609260117170102</v>
      </c>
      <c r="N1484">
        <v>15240560</v>
      </c>
      <c r="O1484">
        <v>56392375</v>
      </c>
      <c r="P1484">
        <v>83.487194855687505</v>
      </c>
      <c r="S1484" t="s">
        <v>84</v>
      </c>
      <c r="T1484" t="s">
        <v>251</v>
      </c>
      <c r="U1484" t="s">
        <v>252</v>
      </c>
      <c r="V1484" t="s">
        <v>160</v>
      </c>
      <c r="W1484" t="s">
        <v>160</v>
      </c>
      <c r="X1484" t="s">
        <v>161</v>
      </c>
      <c r="Y1484" t="s">
        <v>248</v>
      </c>
      <c r="Z1484" t="s">
        <v>163</v>
      </c>
      <c r="AA1484" t="s">
        <v>164</v>
      </c>
      <c r="AB1484" t="s">
        <v>58</v>
      </c>
      <c r="AC1484" t="s">
        <v>253</v>
      </c>
      <c r="AE1484">
        <v>460214</v>
      </c>
      <c r="AF1484">
        <v>55932161</v>
      </c>
      <c r="AH1484">
        <v>77.672557681778798</v>
      </c>
      <c r="AI1484">
        <v>99.183907398828296</v>
      </c>
      <c r="AK1484">
        <v>98.093860525074305</v>
      </c>
      <c r="AM1484">
        <v>47080412</v>
      </c>
      <c r="AN1484">
        <v>47080412</v>
      </c>
      <c r="AU1484">
        <v>13444641</v>
      </c>
      <c r="AV1484">
        <v>86.534664019149901</v>
      </c>
    </row>
    <row r="1485" spans="1:48" x14ac:dyDescent="0.2">
      <c r="A1485" t="s">
        <v>254</v>
      </c>
      <c r="B1485" t="s">
        <v>62</v>
      </c>
      <c r="C1485">
        <v>1716135.41</v>
      </c>
      <c r="D1485">
        <v>0</v>
      </c>
      <c r="E1485">
        <v>0</v>
      </c>
      <c r="F1485">
        <v>4738505.66</v>
      </c>
      <c r="G1485">
        <v>247788.6</v>
      </c>
      <c r="I1485">
        <v>12.39234941</v>
      </c>
      <c r="J1485">
        <v>6874053.2599999998</v>
      </c>
      <c r="K1485">
        <v>49.066077389999997</v>
      </c>
      <c r="L1485">
        <v>1215395.1200000001</v>
      </c>
      <c r="M1485">
        <v>715836.7</v>
      </c>
      <c r="N1485">
        <v>2889830.43</v>
      </c>
      <c r="O1485">
        <v>14009787.67</v>
      </c>
      <c r="P1485">
        <v>64.461138759999997</v>
      </c>
      <c r="Q1485">
        <v>641948.63</v>
      </c>
      <c r="R1485">
        <v>5200.32</v>
      </c>
      <c r="S1485" t="s">
        <v>85</v>
      </c>
      <c r="T1485" t="s">
        <v>103</v>
      </c>
      <c r="U1485" t="s">
        <v>255</v>
      </c>
      <c r="V1485" t="s">
        <v>160</v>
      </c>
      <c r="W1485" t="s">
        <v>160</v>
      </c>
      <c r="X1485" t="s">
        <v>161</v>
      </c>
      <c r="Y1485" t="s">
        <v>248</v>
      </c>
      <c r="Z1485" t="s">
        <v>163</v>
      </c>
      <c r="AA1485" t="s">
        <v>164</v>
      </c>
      <c r="AB1485" t="s">
        <v>58</v>
      </c>
      <c r="AC1485" t="s">
        <v>256</v>
      </c>
      <c r="AD1485">
        <v>101.16578389999999</v>
      </c>
      <c r="AE1485">
        <v>1736141.84</v>
      </c>
      <c r="AF1485">
        <v>12227979.73</v>
      </c>
      <c r="AH1485">
        <v>35.169110029999999</v>
      </c>
      <c r="AI1485">
        <v>87.281692039999996</v>
      </c>
      <c r="AJ1485">
        <v>1938098.37</v>
      </c>
      <c r="AK1485">
        <v>85.078563900000006</v>
      </c>
      <c r="AL1485">
        <v>40676</v>
      </c>
      <c r="AM1485">
        <v>9030868.6699999999</v>
      </c>
      <c r="AN1485">
        <v>9030868.6699999999</v>
      </c>
      <c r="AO1485">
        <v>390444.81</v>
      </c>
      <c r="AR1485">
        <v>310104.74</v>
      </c>
      <c r="AS1485">
        <v>225211.71</v>
      </c>
      <c r="AU1485">
        <v>3093829.62</v>
      </c>
      <c r="AV1485">
        <v>91.084438129999995</v>
      </c>
    </row>
    <row r="1486" spans="1:48" x14ac:dyDescent="0.2">
      <c r="A1486" t="s">
        <v>254</v>
      </c>
      <c r="B1486" t="s">
        <v>95</v>
      </c>
      <c r="C1486">
        <v>3350219</v>
      </c>
      <c r="D1486">
        <v>852676</v>
      </c>
      <c r="F1486">
        <v>4432335</v>
      </c>
      <c r="G1486">
        <v>791634</v>
      </c>
      <c r="H1486">
        <v>-1136206</v>
      </c>
      <c r="I1486">
        <v>5.6794922556742202</v>
      </c>
      <c r="L1486">
        <v>823485</v>
      </c>
      <c r="M1486">
        <v>969161</v>
      </c>
      <c r="N1486">
        <v>5172854</v>
      </c>
      <c r="O1486">
        <v>39581496</v>
      </c>
      <c r="P1486">
        <v>24.135363655785</v>
      </c>
      <c r="Q1486">
        <v>539742</v>
      </c>
      <c r="R1486">
        <v>19406</v>
      </c>
      <c r="S1486" t="s">
        <v>85</v>
      </c>
      <c r="T1486" t="s">
        <v>103</v>
      </c>
      <c r="U1486" t="s">
        <v>255</v>
      </c>
      <c r="V1486" t="s">
        <v>160</v>
      </c>
      <c r="W1486" t="s">
        <v>160</v>
      </c>
      <c r="X1486" t="s">
        <v>161</v>
      </c>
      <c r="Y1486" t="s">
        <v>248</v>
      </c>
      <c r="Z1486" t="s">
        <v>163</v>
      </c>
      <c r="AA1486" t="s">
        <v>164</v>
      </c>
      <c r="AB1486" t="s">
        <v>58</v>
      </c>
      <c r="AC1486" t="s">
        <v>256</v>
      </c>
      <c r="AD1486">
        <v>67.100926834932295</v>
      </c>
      <c r="AE1486">
        <v>2248028</v>
      </c>
      <c r="AF1486">
        <v>37333467</v>
      </c>
      <c r="AG1486">
        <v>29729652</v>
      </c>
      <c r="AH1486">
        <v>75.109975631037301</v>
      </c>
      <c r="AI1486">
        <v>94.320505217892702</v>
      </c>
      <c r="AK1486">
        <v>49.880913551371997</v>
      </c>
      <c r="AL1486">
        <v>184192</v>
      </c>
      <c r="AM1486">
        <v>9428411</v>
      </c>
      <c r="AN1486">
        <v>9553138</v>
      </c>
      <c r="AO1486">
        <v>875974</v>
      </c>
      <c r="AP1486">
        <v>875974</v>
      </c>
      <c r="AQ1486">
        <v>-1243156</v>
      </c>
      <c r="AR1486">
        <v>452123</v>
      </c>
      <c r="AS1486">
        <v>363657</v>
      </c>
      <c r="AT1486">
        <v>83.962527053056206</v>
      </c>
      <c r="AU1486">
        <v>6309060</v>
      </c>
      <c r="AV1486">
        <v>60.837146467002398</v>
      </c>
    </row>
    <row r="1487" spans="1:48" x14ac:dyDescent="0.2">
      <c r="A1487" t="s">
        <v>260</v>
      </c>
      <c r="B1487" t="s">
        <v>102</v>
      </c>
      <c r="C1487">
        <v>4142461.69</v>
      </c>
      <c r="D1487">
        <v>0</v>
      </c>
      <c r="E1487">
        <v>0</v>
      </c>
      <c r="F1487">
        <v>1158627.56</v>
      </c>
      <c r="G1487">
        <v>2678067.9300000002</v>
      </c>
      <c r="H1487">
        <v>1458047.8900000199</v>
      </c>
      <c r="I1487">
        <v>1.21655503004763</v>
      </c>
      <c r="J1487">
        <v>11587113.08</v>
      </c>
      <c r="K1487">
        <v>12.589110106477399</v>
      </c>
      <c r="L1487">
        <v>312708.84000000003</v>
      </c>
      <c r="M1487">
        <v>2627843.7200000002</v>
      </c>
      <c r="N1487">
        <v>12306144.52</v>
      </c>
      <c r="O1487">
        <v>92040763.659999996</v>
      </c>
      <c r="P1487">
        <v>13.524608189892501</v>
      </c>
      <c r="Q1487">
        <v>110302.31</v>
      </c>
      <c r="R1487">
        <v>1774897.62</v>
      </c>
      <c r="S1487" t="s">
        <v>63</v>
      </c>
      <c r="T1487" t="s">
        <v>103</v>
      </c>
      <c r="U1487" t="s">
        <v>261</v>
      </c>
      <c r="V1487" t="s">
        <v>160</v>
      </c>
      <c r="W1487" t="s">
        <v>160</v>
      </c>
      <c r="X1487" t="s">
        <v>161</v>
      </c>
      <c r="Y1487" t="s">
        <v>248</v>
      </c>
      <c r="Z1487" t="s">
        <v>163</v>
      </c>
      <c r="AA1487" t="s">
        <v>164</v>
      </c>
      <c r="AB1487" t="s">
        <v>58</v>
      </c>
      <c r="AC1487" t="s">
        <v>262</v>
      </c>
      <c r="AD1487">
        <v>27.030462169463799</v>
      </c>
      <c r="AE1487">
        <v>1119726.53999998</v>
      </c>
      <c r="AF1487">
        <v>90916671.870000005</v>
      </c>
      <c r="AH1487">
        <v>83.842437895305096</v>
      </c>
      <c r="AI1487">
        <v>98.778702234422596</v>
      </c>
      <c r="AJ1487">
        <v>2718324.5699999798</v>
      </c>
      <c r="AK1487">
        <v>48.728268821087902</v>
      </c>
      <c r="AL1487">
        <v>722004.02</v>
      </c>
      <c r="AM1487">
        <v>12448152.66</v>
      </c>
      <c r="AN1487">
        <v>12448152.66</v>
      </c>
      <c r="AO1487">
        <v>96933.879999981902</v>
      </c>
      <c r="AR1487">
        <v>805044.73</v>
      </c>
      <c r="AS1487">
        <v>1181181.53</v>
      </c>
      <c r="AT1487">
        <v>81.273197286851996</v>
      </c>
      <c r="AU1487">
        <v>10848096.630000001</v>
      </c>
      <c r="AV1487">
        <v>42.954880622820703</v>
      </c>
    </row>
    <row r="1488" spans="1:48" x14ac:dyDescent="0.2">
      <c r="A1488" t="s">
        <v>263</v>
      </c>
      <c r="B1488" t="s">
        <v>127</v>
      </c>
      <c r="C1488">
        <v>349298</v>
      </c>
      <c r="D1488">
        <v>0</v>
      </c>
      <c r="E1488">
        <v>0</v>
      </c>
      <c r="F1488">
        <v>566655</v>
      </c>
      <c r="G1488">
        <v>510311</v>
      </c>
      <c r="H1488">
        <v>7335</v>
      </c>
      <c r="I1488">
        <v>13.123268278928</v>
      </c>
      <c r="L1488">
        <v>0</v>
      </c>
      <c r="M1488">
        <v>1139837</v>
      </c>
      <c r="N1488">
        <v>3123438</v>
      </c>
      <c r="O1488">
        <v>5039423</v>
      </c>
      <c r="P1488">
        <v>68.085870148229304</v>
      </c>
      <c r="Q1488">
        <v>30571</v>
      </c>
      <c r="R1488">
        <v>3880</v>
      </c>
      <c r="T1488" t="s">
        <v>103</v>
      </c>
      <c r="U1488" t="s">
        <v>264</v>
      </c>
      <c r="V1488" t="s">
        <v>160</v>
      </c>
      <c r="W1488" t="s">
        <v>160</v>
      </c>
      <c r="X1488" t="s">
        <v>161</v>
      </c>
      <c r="Y1488" t="s">
        <v>248</v>
      </c>
      <c r="Z1488" t="s">
        <v>163</v>
      </c>
      <c r="AA1488" t="s">
        <v>164</v>
      </c>
      <c r="AB1488" t="s">
        <v>58</v>
      </c>
      <c r="AC1488" t="s">
        <v>265</v>
      </c>
      <c r="AD1488">
        <v>189.33317682895401</v>
      </c>
      <c r="AE1488">
        <v>661337</v>
      </c>
      <c r="AF1488">
        <v>4378086</v>
      </c>
      <c r="AG1488">
        <v>2045521</v>
      </c>
      <c r="AH1488">
        <v>40.5903810813262</v>
      </c>
      <c r="AI1488">
        <v>86.876731721072005</v>
      </c>
      <c r="AK1488">
        <v>256.83316408129002</v>
      </c>
      <c r="AL1488">
        <v>615306</v>
      </c>
      <c r="AM1488">
        <v>3157579</v>
      </c>
      <c r="AN1488">
        <v>3431135</v>
      </c>
      <c r="AO1488">
        <v>482036</v>
      </c>
      <c r="AP1488">
        <v>482036</v>
      </c>
      <c r="AQ1488">
        <v>492596</v>
      </c>
      <c r="AR1488">
        <v>216402</v>
      </c>
      <c r="AS1488">
        <v>74617</v>
      </c>
      <c r="AU1488">
        <v>3116103</v>
      </c>
      <c r="AV1488">
        <v>256.23002380492301</v>
      </c>
    </row>
    <row r="1489" spans="1:48" x14ac:dyDescent="0.2">
      <c r="A1489" t="s">
        <v>266</v>
      </c>
      <c r="B1489" t="s">
        <v>76</v>
      </c>
      <c r="C1489">
        <v>512757</v>
      </c>
      <c r="H1489">
        <v>-406009</v>
      </c>
      <c r="I1489">
        <v>5.2578872158351802</v>
      </c>
      <c r="N1489">
        <v>2208453</v>
      </c>
      <c r="O1489">
        <v>17531947</v>
      </c>
      <c r="P1489">
        <v>4.7506874165202504</v>
      </c>
      <c r="S1489" t="s">
        <v>49</v>
      </c>
      <c r="T1489" t="s">
        <v>103</v>
      </c>
      <c r="U1489" t="s">
        <v>267</v>
      </c>
      <c r="V1489" t="s">
        <v>268</v>
      </c>
      <c r="W1489" t="s">
        <v>160</v>
      </c>
      <c r="X1489" t="s">
        <v>161</v>
      </c>
      <c r="Y1489" t="s">
        <v>269</v>
      </c>
      <c r="Z1489" t="s">
        <v>163</v>
      </c>
      <c r="AA1489" t="s">
        <v>164</v>
      </c>
      <c r="AB1489" t="s">
        <v>58</v>
      </c>
      <c r="AC1489" t="s">
        <v>270</v>
      </c>
      <c r="AD1489">
        <v>179.77521516039801</v>
      </c>
      <c r="AE1489">
        <v>921810</v>
      </c>
      <c r="AF1489">
        <v>16610137</v>
      </c>
      <c r="AH1489">
        <v>86.223800471219803</v>
      </c>
      <c r="AI1489">
        <v>94.742112784164803</v>
      </c>
      <c r="AK1489">
        <v>47.8649321194642</v>
      </c>
      <c r="AM1489">
        <v>832888</v>
      </c>
      <c r="AN1489">
        <v>832888</v>
      </c>
      <c r="AO1489">
        <v>754446</v>
      </c>
      <c r="AP1489">
        <v>754446</v>
      </c>
      <c r="AQ1489">
        <v>1190095</v>
      </c>
      <c r="AT1489">
        <v>94.305973876420197</v>
      </c>
      <c r="AU1489">
        <v>2614462</v>
      </c>
      <c r="AV1489">
        <v>56.664572965292201</v>
      </c>
    </row>
    <row r="1490" spans="1:48" x14ac:dyDescent="0.2">
      <c r="A1490" t="s">
        <v>266</v>
      </c>
      <c r="B1490" t="s">
        <v>50</v>
      </c>
      <c r="C1490">
        <v>512943</v>
      </c>
      <c r="D1490">
        <v>0</v>
      </c>
      <c r="E1490">
        <v>0</v>
      </c>
      <c r="F1490">
        <v>36157</v>
      </c>
      <c r="G1490">
        <v>124854</v>
      </c>
      <c r="H1490">
        <v>-2795250</v>
      </c>
      <c r="I1490">
        <v>0.66884791670845789</v>
      </c>
      <c r="L1490">
        <v>16908</v>
      </c>
      <c r="M1490">
        <v>0</v>
      </c>
      <c r="N1490">
        <v>3903218</v>
      </c>
      <c r="O1490">
        <v>23429990</v>
      </c>
      <c r="P1490">
        <v>2.7245978338018921</v>
      </c>
      <c r="Q1490">
        <v>0</v>
      </c>
      <c r="R1490">
        <v>27270</v>
      </c>
      <c r="S1490" t="s">
        <v>49</v>
      </c>
      <c r="T1490" t="s">
        <v>103</v>
      </c>
      <c r="U1490" t="s">
        <v>267</v>
      </c>
      <c r="V1490" t="s">
        <v>268</v>
      </c>
      <c r="W1490" t="s">
        <v>160</v>
      </c>
      <c r="X1490" t="s">
        <v>161</v>
      </c>
      <c r="Y1490" t="s">
        <v>269</v>
      </c>
      <c r="Z1490" t="s">
        <v>163</v>
      </c>
      <c r="AA1490" t="s">
        <v>164</v>
      </c>
      <c r="AB1490" t="s">
        <v>58</v>
      </c>
      <c r="AC1490" t="s">
        <v>270</v>
      </c>
      <c r="AD1490">
        <v>30.55134781057545</v>
      </c>
      <c r="AE1490">
        <v>156711</v>
      </c>
      <c r="AF1490">
        <v>23273279</v>
      </c>
      <c r="AG1490">
        <v>17486469</v>
      </c>
      <c r="AH1490">
        <v>74.632848754950388</v>
      </c>
      <c r="AI1490">
        <v>99.331152083291542</v>
      </c>
      <c r="AK1490">
        <v>60.376472090589402</v>
      </c>
      <c r="AL1490">
        <v>0</v>
      </c>
      <c r="AM1490">
        <v>205189</v>
      </c>
      <c r="AN1490">
        <v>638373</v>
      </c>
      <c r="AO1490">
        <v>-114651</v>
      </c>
      <c r="AP1490">
        <v>-114651</v>
      </c>
      <c r="AQ1490">
        <v>99309</v>
      </c>
      <c r="AR1490">
        <v>0</v>
      </c>
      <c r="AS1490">
        <v>0</v>
      </c>
      <c r="AT1490">
        <v>88.351023598337591</v>
      </c>
      <c r="AU1490">
        <v>6698468</v>
      </c>
      <c r="AV1490">
        <v>103.61447048351</v>
      </c>
    </row>
    <row r="1491" spans="1:48" x14ac:dyDescent="0.2">
      <c r="A1491" t="s">
        <v>271</v>
      </c>
      <c r="B1491" t="s">
        <v>95</v>
      </c>
      <c r="C1491">
        <v>342994</v>
      </c>
      <c r="E1491">
        <v>366010</v>
      </c>
      <c r="F1491">
        <v>1050704</v>
      </c>
      <c r="G1491">
        <v>14016191</v>
      </c>
      <c r="H1491">
        <v>24387273</v>
      </c>
      <c r="I1491">
        <v>15.1320661118573</v>
      </c>
      <c r="N1491">
        <v>33799908</v>
      </c>
      <c r="O1491">
        <v>16033977</v>
      </c>
      <c r="P1491">
        <v>97.390822002551204</v>
      </c>
      <c r="T1491" t="s">
        <v>103</v>
      </c>
      <c r="U1491" t="s">
        <v>272</v>
      </c>
      <c r="V1491" t="s">
        <v>160</v>
      </c>
      <c r="W1491" t="s">
        <v>160</v>
      </c>
      <c r="X1491" t="s">
        <v>161</v>
      </c>
      <c r="Y1491" t="s">
        <v>248</v>
      </c>
      <c r="Z1491" t="s">
        <v>163</v>
      </c>
      <c r="AA1491" t="s">
        <v>164</v>
      </c>
      <c r="AB1491" t="s">
        <v>58</v>
      </c>
      <c r="AC1491" t="s">
        <v>273</v>
      </c>
      <c r="AD1491">
        <v>707.38030402864194</v>
      </c>
      <c r="AE1491">
        <v>2426272</v>
      </c>
      <c r="AF1491">
        <v>13607705</v>
      </c>
      <c r="AG1491">
        <v>4701248</v>
      </c>
      <c r="AH1491">
        <v>29.320536009250901</v>
      </c>
      <c r="AI1491">
        <v>84.867933888142701</v>
      </c>
      <c r="AK1491">
        <v>894.19684509621595</v>
      </c>
      <c r="AM1491">
        <v>17551168</v>
      </c>
      <c r="AN1491">
        <v>15615622</v>
      </c>
      <c r="AO1491">
        <v>2394151</v>
      </c>
      <c r="AP1491">
        <v>1968898</v>
      </c>
      <c r="AQ1491">
        <v>4897887</v>
      </c>
      <c r="AR1491">
        <v>802699</v>
      </c>
      <c r="AS1491">
        <v>1315564</v>
      </c>
      <c r="AU1491">
        <v>9412635</v>
      </c>
      <c r="AV1491">
        <v>249.016906230698</v>
      </c>
    </row>
    <row r="1492" spans="1:48" x14ac:dyDescent="0.2">
      <c r="A1492" t="s">
        <v>277</v>
      </c>
      <c r="B1492" t="s">
        <v>102</v>
      </c>
      <c r="C1492">
        <v>12765612.779999999</v>
      </c>
      <c r="D1492">
        <v>0</v>
      </c>
      <c r="E1492">
        <v>0</v>
      </c>
      <c r="F1492">
        <v>2447874.98</v>
      </c>
      <c r="G1492">
        <v>6742739.25</v>
      </c>
      <c r="I1492">
        <v>2.9019847330729398</v>
      </c>
      <c r="J1492">
        <v>23596729.02</v>
      </c>
      <c r="K1492">
        <v>13.425130309287701</v>
      </c>
      <c r="L1492">
        <v>2256388.2999999998</v>
      </c>
      <c r="M1492">
        <v>3504851.74</v>
      </c>
      <c r="N1492">
        <v>33861692</v>
      </c>
      <c r="O1492">
        <v>175765362.99000001</v>
      </c>
      <c r="P1492">
        <v>17.086842822216699</v>
      </c>
      <c r="Q1492">
        <v>1057923.57</v>
      </c>
      <c r="R1492">
        <v>146543.54</v>
      </c>
      <c r="S1492" t="s">
        <v>63</v>
      </c>
      <c r="T1492" t="s">
        <v>51</v>
      </c>
      <c r="U1492" t="s">
        <v>278</v>
      </c>
      <c r="V1492" t="s">
        <v>279</v>
      </c>
      <c r="W1492" t="s">
        <v>131</v>
      </c>
      <c r="X1492" t="s">
        <v>132</v>
      </c>
      <c r="Y1492" t="s">
        <v>280</v>
      </c>
      <c r="Z1492" t="s">
        <v>134</v>
      </c>
      <c r="AA1492" t="s">
        <v>135</v>
      </c>
      <c r="AB1492" t="s">
        <v>58</v>
      </c>
      <c r="AC1492" t="s">
        <v>281</v>
      </c>
      <c r="AD1492">
        <v>39.956436779841297</v>
      </c>
      <c r="AE1492">
        <v>5100684.00000004</v>
      </c>
      <c r="AF1492">
        <v>170657273.61000001</v>
      </c>
      <c r="AH1492">
        <v>81.072080446309101</v>
      </c>
      <c r="AI1492">
        <v>97.093802047738706</v>
      </c>
      <c r="AJ1492">
        <v>9466614.7000000402</v>
      </c>
      <c r="AK1492">
        <v>71.4309379385613</v>
      </c>
      <c r="AL1492">
        <v>2183285.7400000002</v>
      </c>
      <c r="AM1492">
        <v>30032751.309999999</v>
      </c>
      <c r="AN1492">
        <v>30032751.309999999</v>
      </c>
      <c r="AO1492">
        <v>2095954.5100000401</v>
      </c>
      <c r="AR1492">
        <v>1236050.8600000001</v>
      </c>
      <c r="AS1492">
        <v>7195971.9000000004</v>
      </c>
      <c r="AT1492">
        <v>81.527982848810495</v>
      </c>
      <c r="AU1492">
        <v>37804140.729999997</v>
      </c>
      <c r="AV1492">
        <v>79.747498450617101</v>
      </c>
    </row>
    <row r="1493" spans="1:48" x14ac:dyDescent="0.2">
      <c r="A1493" t="s">
        <v>277</v>
      </c>
      <c r="B1493" t="s">
        <v>62</v>
      </c>
      <c r="C1493">
        <v>16485620.84</v>
      </c>
      <c r="D1493">
        <v>1263916.1100000001</v>
      </c>
      <c r="E1493">
        <v>163291.35</v>
      </c>
      <c r="F1493">
        <v>6712542.4199999999</v>
      </c>
      <c r="G1493">
        <v>6197832.0499999998</v>
      </c>
      <c r="I1493">
        <v>4.3331301939999998</v>
      </c>
      <c r="J1493">
        <v>24498066.899999999</v>
      </c>
      <c r="K1493">
        <v>12.914716990000001</v>
      </c>
      <c r="L1493">
        <v>2849745.69</v>
      </c>
      <c r="M1493">
        <v>3652355.15</v>
      </c>
      <c r="N1493">
        <v>21507346.219999999</v>
      </c>
      <c r="O1493">
        <v>189691085.90000001</v>
      </c>
      <c r="P1493">
        <v>19.35009479</v>
      </c>
      <c r="Q1493">
        <v>1109820.1200000001</v>
      </c>
      <c r="R1493">
        <v>125498.8</v>
      </c>
      <c r="S1493" t="s">
        <v>63</v>
      </c>
      <c r="T1493" t="s">
        <v>51</v>
      </c>
      <c r="U1493" t="s">
        <v>278</v>
      </c>
      <c r="V1493" t="s">
        <v>279</v>
      </c>
      <c r="W1493" t="s">
        <v>131</v>
      </c>
      <c r="X1493" t="s">
        <v>132</v>
      </c>
      <c r="Y1493" t="s">
        <v>280</v>
      </c>
      <c r="Z1493" t="s">
        <v>134</v>
      </c>
      <c r="AA1493" t="s">
        <v>135</v>
      </c>
      <c r="AB1493" t="s">
        <v>58</v>
      </c>
      <c r="AC1493" t="s">
        <v>281</v>
      </c>
      <c r="AD1493">
        <v>49.858975890000004</v>
      </c>
      <c r="AE1493">
        <v>8219561.7199999997</v>
      </c>
      <c r="AF1493">
        <v>181425178.59999999</v>
      </c>
      <c r="AH1493">
        <v>79.917974490000006</v>
      </c>
      <c r="AI1493">
        <v>95.64243768</v>
      </c>
      <c r="AJ1493">
        <v>8869103.1699999999</v>
      </c>
      <c r="AK1493">
        <v>42.676792149999997</v>
      </c>
      <c r="AL1493">
        <v>2638611.7799999998</v>
      </c>
      <c r="AM1493">
        <v>36705404.93</v>
      </c>
      <c r="AN1493">
        <v>36705404.93</v>
      </c>
      <c r="AO1493">
        <v>4628114.99</v>
      </c>
      <c r="AR1493">
        <v>1934057.35</v>
      </c>
      <c r="AS1493">
        <v>6303632.0099999998</v>
      </c>
      <c r="AT1493">
        <v>81.746207974586198</v>
      </c>
      <c r="AU1493">
        <v>29698948.59</v>
      </c>
      <c r="AV1493">
        <v>58.931299240000001</v>
      </c>
    </row>
    <row r="1494" spans="1:48" x14ac:dyDescent="0.2">
      <c r="A1494" t="s">
        <v>277</v>
      </c>
      <c r="B1494" t="s">
        <v>85</v>
      </c>
      <c r="C1494">
        <v>14048033</v>
      </c>
      <c r="D1494">
        <v>753369.14</v>
      </c>
      <c r="E1494">
        <v>40427.99</v>
      </c>
      <c r="F1494">
        <v>4128558.77</v>
      </c>
      <c r="G1494">
        <v>6890625.0199999996</v>
      </c>
      <c r="H1494">
        <v>-10776263</v>
      </c>
      <c r="I1494">
        <v>3.8715396089633098</v>
      </c>
      <c r="J1494">
        <v>22008677.550000001</v>
      </c>
      <c r="K1494">
        <v>11.55288728</v>
      </c>
      <c r="L1494">
        <v>3213692.09</v>
      </c>
      <c r="M1494">
        <v>3718340.75</v>
      </c>
      <c r="N1494">
        <v>24028800</v>
      </c>
      <c r="O1494">
        <v>190427756</v>
      </c>
      <c r="P1494">
        <v>17.981716908957299</v>
      </c>
      <c r="Q1494">
        <v>822089.34</v>
      </c>
      <c r="R1494">
        <v>278791.56</v>
      </c>
      <c r="S1494" t="s">
        <v>63</v>
      </c>
      <c r="T1494" t="s">
        <v>51</v>
      </c>
      <c r="U1494" t="s">
        <v>278</v>
      </c>
      <c r="V1494" t="s">
        <v>279</v>
      </c>
      <c r="W1494" t="s">
        <v>131</v>
      </c>
      <c r="X1494" t="s">
        <v>132</v>
      </c>
      <c r="Y1494" t="s">
        <v>280</v>
      </c>
      <c r="Z1494" t="s">
        <v>134</v>
      </c>
      <c r="AA1494" t="s">
        <v>135</v>
      </c>
      <c r="AB1494" t="s">
        <v>58</v>
      </c>
      <c r="AC1494" t="s">
        <v>281</v>
      </c>
      <c r="AD1494">
        <v>52.480557242426698</v>
      </c>
      <c r="AE1494">
        <v>7372486</v>
      </c>
      <c r="AF1494">
        <v>183055271</v>
      </c>
      <c r="AH1494">
        <v>81.732182991223198</v>
      </c>
      <c r="AI1494">
        <v>96.128460916170198</v>
      </c>
      <c r="AJ1494">
        <v>11096736.800000001</v>
      </c>
      <c r="AK1494">
        <v>47.25</v>
      </c>
      <c r="AL1494">
        <v>2605576.31</v>
      </c>
      <c r="AM1494">
        <v>34318122.530000001</v>
      </c>
      <c r="AN1494">
        <v>34242180</v>
      </c>
      <c r="AO1494">
        <v>4185330</v>
      </c>
      <c r="AR1494">
        <v>604272.6</v>
      </c>
      <c r="AS1494">
        <v>7376349.6100000003</v>
      </c>
      <c r="AT1494">
        <v>82.824180438400504</v>
      </c>
      <c r="AU1494">
        <v>34805063</v>
      </c>
      <c r="AV1494">
        <v>68</v>
      </c>
    </row>
    <row r="1495" spans="1:48" x14ac:dyDescent="0.2">
      <c r="A1495" t="s">
        <v>277</v>
      </c>
      <c r="B1495" t="s">
        <v>88</v>
      </c>
      <c r="C1495">
        <v>40239727</v>
      </c>
      <c r="D1495">
        <v>3452675</v>
      </c>
      <c r="E1495">
        <v>3501677</v>
      </c>
      <c r="F1495">
        <v>7344508</v>
      </c>
      <c r="G1495">
        <v>21674966</v>
      </c>
      <c r="H1495">
        <v>-33337407</v>
      </c>
      <c r="I1495">
        <v>-1.6460785338254049</v>
      </c>
      <c r="M1495">
        <v>4200000</v>
      </c>
      <c r="N1495">
        <v>8772411</v>
      </c>
      <c r="O1495">
        <v>223469593</v>
      </c>
      <c r="P1495">
        <v>18.212467948603638</v>
      </c>
      <c r="Q1495">
        <v>360000</v>
      </c>
      <c r="R1495">
        <v>1330087</v>
      </c>
      <c r="S1495" t="s">
        <v>63</v>
      </c>
      <c r="T1495" t="s">
        <v>51</v>
      </c>
      <c r="U1495" t="s">
        <v>278</v>
      </c>
      <c r="V1495" t="s">
        <v>279</v>
      </c>
      <c r="W1495" t="s">
        <v>131</v>
      </c>
      <c r="X1495" t="s">
        <v>132</v>
      </c>
      <c r="Y1495" t="s">
        <v>280</v>
      </c>
      <c r="Z1495" t="s">
        <v>134</v>
      </c>
      <c r="AA1495" t="s">
        <v>135</v>
      </c>
      <c r="AB1495" t="s">
        <v>89</v>
      </c>
      <c r="AC1495" t="s">
        <v>281</v>
      </c>
      <c r="AD1495">
        <v>-9.1414263322412701</v>
      </c>
      <c r="AE1495">
        <v>-3678485</v>
      </c>
      <c r="AF1495">
        <v>227148078</v>
      </c>
      <c r="AG1495">
        <v>191565771</v>
      </c>
      <c r="AH1495">
        <v>85.723416966173119</v>
      </c>
      <c r="AI1495">
        <v>101.6460785338254</v>
      </c>
      <c r="AK1495">
        <v>13.903124287056499</v>
      </c>
      <c r="AL1495">
        <v>7117417</v>
      </c>
      <c r="AM1495">
        <v>62510254</v>
      </c>
      <c r="AN1495">
        <v>40699328</v>
      </c>
      <c r="AO1495">
        <v>-8978421</v>
      </c>
      <c r="AP1495">
        <v>-8978421</v>
      </c>
      <c r="AQ1495">
        <v>-21857285</v>
      </c>
      <c r="AR1495">
        <v>1487291</v>
      </c>
      <c r="AS1495">
        <v>12041633</v>
      </c>
      <c r="AU1495">
        <v>42109818</v>
      </c>
      <c r="AV1495">
        <v>66.738554926271505</v>
      </c>
    </row>
    <row r="1496" spans="1:48" x14ac:dyDescent="0.2">
      <c r="A1496" t="s">
        <v>282</v>
      </c>
      <c r="B1496" t="s">
        <v>49</v>
      </c>
      <c r="C1496">
        <v>94696</v>
      </c>
      <c r="H1496">
        <v>210674.49</v>
      </c>
      <c r="N1496">
        <v>1335386.52</v>
      </c>
      <c r="O1496">
        <v>4241432</v>
      </c>
      <c r="P1496">
        <v>65.213211009866498</v>
      </c>
      <c r="T1496" t="s">
        <v>167</v>
      </c>
      <c r="U1496" t="s">
        <v>283</v>
      </c>
      <c r="V1496" t="s">
        <v>284</v>
      </c>
      <c r="W1496" t="s">
        <v>285</v>
      </c>
      <c r="X1496" t="s">
        <v>286</v>
      </c>
      <c r="Y1496" t="s">
        <v>287</v>
      </c>
      <c r="Z1496" t="s">
        <v>288</v>
      </c>
      <c r="AA1496" t="s">
        <v>289</v>
      </c>
      <c r="AB1496" t="s">
        <v>58</v>
      </c>
      <c r="AC1496" t="s">
        <v>290</v>
      </c>
      <c r="AF1496">
        <v>4677439</v>
      </c>
      <c r="AH1496">
        <v>65.441907355817605</v>
      </c>
      <c r="AI1496">
        <v>110.279712134958</v>
      </c>
      <c r="AK1496">
        <v>103</v>
      </c>
      <c r="AN1496">
        <v>2765974</v>
      </c>
      <c r="AU1496">
        <v>1124712.03</v>
      </c>
      <c r="AV1496">
        <v>87</v>
      </c>
    </row>
    <row r="1497" spans="1:48" x14ac:dyDescent="0.2">
      <c r="A1497" t="s">
        <v>282</v>
      </c>
      <c r="B1497" t="s">
        <v>76</v>
      </c>
      <c r="C1497">
        <v>218938</v>
      </c>
      <c r="H1497">
        <v>309533</v>
      </c>
      <c r="I1497">
        <v>13.2830695065004</v>
      </c>
      <c r="N1497">
        <v>1556414</v>
      </c>
      <c r="O1497">
        <v>4691777</v>
      </c>
      <c r="P1497">
        <v>65.200221579158594</v>
      </c>
      <c r="T1497" t="s">
        <v>167</v>
      </c>
      <c r="U1497" t="s">
        <v>283</v>
      </c>
      <c r="V1497" t="s">
        <v>284</v>
      </c>
      <c r="W1497" t="s">
        <v>285</v>
      </c>
      <c r="X1497" t="s">
        <v>286</v>
      </c>
      <c r="Y1497" t="s">
        <v>287</v>
      </c>
      <c r="Z1497" t="s">
        <v>288</v>
      </c>
      <c r="AA1497" t="s">
        <v>289</v>
      </c>
      <c r="AB1497" t="s">
        <v>58</v>
      </c>
      <c r="AC1497" t="s">
        <v>290</v>
      </c>
      <c r="AD1497">
        <v>284.652275986809</v>
      </c>
      <c r="AE1497">
        <v>623212</v>
      </c>
      <c r="AF1497">
        <v>4068565</v>
      </c>
      <c r="AH1497">
        <v>48.137539358754701</v>
      </c>
      <c r="AI1497">
        <v>86.716930493499603</v>
      </c>
      <c r="AK1497">
        <v>137.71662490337499</v>
      </c>
      <c r="AM1497">
        <v>3059049</v>
      </c>
      <c r="AN1497">
        <v>3059049</v>
      </c>
      <c r="AO1497">
        <v>552190</v>
      </c>
      <c r="AP1497">
        <v>552190</v>
      </c>
      <c r="AQ1497">
        <v>292423</v>
      </c>
      <c r="AU1497">
        <v>1246881</v>
      </c>
      <c r="AV1497">
        <v>110.328127976326</v>
      </c>
    </row>
    <row r="1498" spans="1:48" x14ac:dyDescent="0.2">
      <c r="A1498" t="s">
        <v>282</v>
      </c>
      <c r="B1498" t="s">
        <v>60</v>
      </c>
      <c r="C1498">
        <v>219959</v>
      </c>
      <c r="D1498">
        <v>112317</v>
      </c>
      <c r="E1498">
        <v>246988</v>
      </c>
      <c r="F1498">
        <v>240038</v>
      </c>
      <c r="G1498">
        <v>220410</v>
      </c>
      <c r="H1498">
        <v>-847586</v>
      </c>
      <c r="I1498">
        <v>6.5390616794798397</v>
      </c>
      <c r="L1498">
        <v>6192</v>
      </c>
      <c r="M1498">
        <v>2535960</v>
      </c>
      <c r="N1498">
        <v>3032564</v>
      </c>
      <c r="O1498">
        <v>5055863</v>
      </c>
      <c r="P1498">
        <v>68.048441977165893</v>
      </c>
      <c r="Q1498">
        <v>32217</v>
      </c>
      <c r="R1498">
        <v>0</v>
      </c>
      <c r="T1498" t="s">
        <v>167</v>
      </c>
      <c r="U1498" t="s">
        <v>283</v>
      </c>
      <c r="V1498" t="s">
        <v>284</v>
      </c>
      <c r="W1498" t="s">
        <v>285</v>
      </c>
      <c r="X1498" t="s">
        <v>286</v>
      </c>
      <c r="Y1498" t="s">
        <v>287</v>
      </c>
      <c r="Z1498" t="s">
        <v>288</v>
      </c>
      <c r="AA1498" t="s">
        <v>289</v>
      </c>
      <c r="AB1498" t="s">
        <v>58</v>
      </c>
      <c r="AC1498" t="s">
        <v>290</v>
      </c>
      <c r="AD1498">
        <v>150.30346564587001</v>
      </c>
      <c r="AE1498">
        <v>330606</v>
      </c>
      <c r="AF1498">
        <v>4725257</v>
      </c>
      <c r="AG1498">
        <v>2437464</v>
      </c>
      <c r="AH1498">
        <v>48.210641783608501</v>
      </c>
      <c r="AI1498">
        <v>93.460938320520199</v>
      </c>
      <c r="AK1498">
        <v>231.03992862187201</v>
      </c>
      <c r="AL1498">
        <v>535960</v>
      </c>
      <c r="AM1498">
        <v>4485836</v>
      </c>
      <c r="AN1498">
        <v>3440436</v>
      </c>
      <c r="AO1498">
        <v>470327</v>
      </c>
      <c r="AP1498">
        <v>470327</v>
      </c>
      <c r="AQ1498">
        <v>1781799</v>
      </c>
      <c r="AR1498">
        <v>348668</v>
      </c>
      <c r="AS1498">
        <v>207086</v>
      </c>
      <c r="AU1498">
        <v>3880150</v>
      </c>
      <c r="AV1498">
        <v>295.61439726982002</v>
      </c>
    </row>
    <row r="1499" spans="1:48" x14ac:dyDescent="0.2">
      <c r="A1499" t="s">
        <v>282</v>
      </c>
      <c r="B1499" t="s">
        <v>114</v>
      </c>
      <c r="C1499">
        <v>909135</v>
      </c>
      <c r="D1499">
        <v>149441</v>
      </c>
      <c r="E1499">
        <v>127451</v>
      </c>
      <c r="F1499">
        <v>108130</v>
      </c>
      <c r="G1499">
        <v>160738</v>
      </c>
      <c r="H1499">
        <v>-838871</v>
      </c>
      <c r="I1499">
        <v>26.256498864456901</v>
      </c>
      <c r="L1499">
        <v>18663</v>
      </c>
      <c r="M1499">
        <v>1740941</v>
      </c>
      <c r="N1499">
        <v>3843289</v>
      </c>
      <c r="O1499">
        <v>5154362</v>
      </c>
      <c r="P1499">
        <v>69.363618620500503</v>
      </c>
      <c r="Q1499">
        <v>52409</v>
      </c>
      <c r="R1499">
        <v>0</v>
      </c>
      <c r="T1499" t="s">
        <v>167</v>
      </c>
      <c r="U1499" t="s">
        <v>283</v>
      </c>
      <c r="V1499" t="s">
        <v>284</v>
      </c>
      <c r="W1499" t="s">
        <v>285</v>
      </c>
      <c r="X1499" t="s">
        <v>286</v>
      </c>
      <c r="Y1499" t="s">
        <v>287</v>
      </c>
      <c r="Z1499" t="s">
        <v>288</v>
      </c>
      <c r="AA1499" t="s">
        <v>289</v>
      </c>
      <c r="AB1499" t="s">
        <v>58</v>
      </c>
      <c r="AC1499" t="s">
        <v>290</v>
      </c>
      <c r="AD1499">
        <v>148.86183020123499</v>
      </c>
      <c r="AE1499">
        <v>1353355</v>
      </c>
      <c r="AF1499">
        <v>3801007</v>
      </c>
      <c r="AG1499">
        <v>2352958</v>
      </c>
      <c r="AH1499">
        <v>45.649839883190197</v>
      </c>
      <c r="AI1499">
        <v>73.743501135543099</v>
      </c>
      <c r="AK1499">
        <v>364.00460193838097</v>
      </c>
      <c r="AL1499">
        <v>497109</v>
      </c>
      <c r="AM1499">
        <v>3732058</v>
      </c>
      <c r="AN1499">
        <v>3575252</v>
      </c>
      <c r="AO1499">
        <v>1255401</v>
      </c>
      <c r="AP1499">
        <v>1255401</v>
      </c>
      <c r="AQ1499">
        <v>671395</v>
      </c>
      <c r="AR1499">
        <v>724037</v>
      </c>
      <c r="AS1499">
        <v>153139</v>
      </c>
      <c r="AU1499">
        <v>4682160</v>
      </c>
      <c r="AV1499">
        <v>443.455536914297</v>
      </c>
    </row>
    <row r="1500" spans="1:48" x14ac:dyDescent="0.2">
      <c r="A1500" t="s">
        <v>282</v>
      </c>
      <c r="B1500" t="s">
        <v>127</v>
      </c>
      <c r="C1500">
        <v>263665</v>
      </c>
      <c r="D1500">
        <v>534571</v>
      </c>
      <c r="E1500">
        <v>56202</v>
      </c>
      <c r="F1500">
        <v>699675</v>
      </c>
      <c r="G1500">
        <v>168260</v>
      </c>
      <c r="H1500">
        <v>-1242641</v>
      </c>
      <c r="I1500">
        <v>22.101781406881798</v>
      </c>
      <c r="L1500">
        <v>0</v>
      </c>
      <c r="M1500">
        <v>28369</v>
      </c>
      <c r="N1500">
        <v>4844663</v>
      </c>
      <c r="O1500">
        <v>5338814</v>
      </c>
      <c r="P1500">
        <v>68.626065639297394</v>
      </c>
      <c r="Q1500">
        <v>50602</v>
      </c>
      <c r="R1500">
        <v>34240</v>
      </c>
      <c r="T1500" t="s">
        <v>167</v>
      </c>
      <c r="U1500" t="s">
        <v>283</v>
      </c>
      <c r="V1500" t="s">
        <v>284</v>
      </c>
      <c r="W1500" t="s">
        <v>285</v>
      </c>
      <c r="X1500" t="s">
        <v>286</v>
      </c>
      <c r="Y1500" t="s">
        <v>287</v>
      </c>
      <c r="Z1500" t="s">
        <v>288</v>
      </c>
      <c r="AA1500" t="s">
        <v>289</v>
      </c>
      <c r="AB1500" t="s">
        <v>58</v>
      </c>
      <c r="AC1500" t="s">
        <v>290</v>
      </c>
      <c r="AD1500">
        <v>447.52735478732501</v>
      </c>
      <c r="AE1500">
        <v>1179973</v>
      </c>
      <c r="AF1500">
        <v>4158841</v>
      </c>
      <c r="AG1500">
        <v>1971906</v>
      </c>
      <c r="AH1500">
        <v>36.935281880957099</v>
      </c>
      <c r="AI1500">
        <v>77.898218593118301</v>
      </c>
      <c r="AK1500">
        <v>419.36652062437599</v>
      </c>
      <c r="AL1500">
        <v>2081509</v>
      </c>
      <c r="AM1500">
        <v>3713200</v>
      </c>
      <c r="AN1500">
        <v>3663818</v>
      </c>
      <c r="AO1500">
        <v>1059600</v>
      </c>
      <c r="AP1500">
        <v>1059600</v>
      </c>
      <c r="AQ1500">
        <v>1353033</v>
      </c>
      <c r="AR1500">
        <v>53772</v>
      </c>
      <c r="AS1500">
        <v>6000</v>
      </c>
      <c r="AU1500">
        <v>6087304</v>
      </c>
      <c r="AV1500">
        <v>526.93272957537897</v>
      </c>
    </row>
    <row r="1501" spans="1:48" x14ac:dyDescent="0.2">
      <c r="A1501" t="s">
        <v>297</v>
      </c>
      <c r="B1501" t="s">
        <v>62</v>
      </c>
      <c r="C1501">
        <v>2986504.47</v>
      </c>
      <c r="D1501">
        <v>66217.789999999994</v>
      </c>
      <c r="E1501">
        <v>358387.3</v>
      </c>
      <c r="F1501">
        <v>512036.93</v>
      </c>
      <c r="G1501">
        <v>538612.69999999995</v>
      </c>
      <c r="I1501">
        <v>5.446059591</v>
      </c>
      <c r="J1501">
        <v>4111269.1</v>
      </c>
      <c r="K1501">
        <v>8.5509039050000002</v>
      </c>
      <c r="L1501">
        <v>21326.29</v>
      </c>
      <c r="M1501">
        <v>1059680.0900000001</v>
      </c>
      <c r="N1501">
        <v>11226806.960000001</v>
      </c>
      <c r="O1501">
        <v>48079935.710000001</v>
      </c>
      <c r="P1501">
        <v>16.107439450000001</v>
      </c>
      <c r="Q1501">
        <v>68563.839999999997</v>
      </c>
      <c r="R1501">
        <v>74401.14</v>
      </c>
      <c r="S1501" t="s">
        <v>84</v>
      </c>
      <c r="U1501" t="s">
        <v>298</v>
      </c>
      <c r="V1501" t="s">
        <v>284</v>
      </c>
      <c r="W1501" t="s">
        <v>285</v>
      </c>
      <c r="X1501" t="s">
        <v>286</v>
      </c>
      <c r="Y1501" t="s">
        <v>287</v>
      </c>
      <c r="Z1501" t="s">
        <v>288</v>
      </c>
      <c r="AA1501" t="s">
        <v>289</v>
      </c>
      <c r="AB1501" t="s">
        <v>58</v>
      </c>
      <c r="AC1501" t="s">
        <v>299</v>
      </c>
      <c r="AD1501">
        <v>87.676478520000003</v>
      </c>
      <c r="AE1501">
        <v>2618461.9500000002</v>
      </c>
      <c r="AF1501">
        <v>45450581.200000003</v>
      </c>
      <c r="AH1501">
        <v>84.885419909999996</v>
      </c>
      <c r="AI1501">
        <v>94.531285299999993</v>
      </c>
      <c r="AJ1501">
        <v>3127942.4</v>
      </c>
      <c r="AK1501">
        <v>88.924066510000003</v>
      </c>
      <c r="AL1501">
        <v>3696939.46</v>
      </c>
      <c r="AM1501">
        <v>7744446.5300000003</v>
      </c>
      <c r="AN1501">
        <v>7744446.5300000003</v>
      </c>
      <c r="AO1501">
        <v>2252195.33</v>
      </c>
      <c r="AR1501">
        <v>13745.14</v>
      </c>
      <c r="AS1501">
        <v>961994.01</v>
      </c>
      <c r="AT1501">
        <v>83.278153129790397</v>
      </c>
      <c r="AU1501">
        <v>12856007.77</v>
      </c>
      <c r="AV1501">
        <v>101.82846240000001</v>
      </c>
    </row>
    <row r="1502" spans="1:48" x14ac:dyDescent="0.2">
      <c r="A1502" t="s">
        <v>300</v>
      </c>
      <c r="B1502" t="s">
        <v>76</v>
      </c>
      <c r="C1502">
        <v>3856718</v>
      </c>
      <c r="H1502">
        <v>-8572220</v>
      </c>
      <c r="I1502">
        <v>5.94771253667788</v>
      </c>
      <c r="N1502">
        <v>19259000</v>
      </c>
      <c r="O1502">
        <v>113186405</v>
      </c>
      <c r="P1502">
        <v>32.7599502784809</v>
      </c>
      <c r="S1502" t="s">
        <v>63</v>
      </c>
      <c r="T1502" t="s">
        <v>167</v>
      </c>
      <c r="U1502" t="s">
        <v>301</v>
      </c>
      <c r="V1502" t="s">
        <v>285</v>
      </c>
      <c r="W1502" t="s">
        <v>285</v>
      </c>
      <c r="X1502" t="s">
        <v>286</v>
      </c>
      <c r="Y1502" t="s">
        <v>302</v>
      </c>
      <c r="Z1502" t="s">
        <v>288</v>
      </c>
      <c r="AA1502" t="s">
        <v>289</v>
      </c>
      <c r="AB1502" t="s">
        <v>58</v>
      </c>
      <c r="AC1502" t="s">
        <v>303</v>
      </c>
      <c r="AD1502">
        <v>174.55261183213301</v>
      </c>
      <c r="AE1502">
        <v>6732002</v>
      </c>
      <c r="AF1502">
        <v>106454403</v>
      </c>
      <c r="AH1502">
        <v>70.222992770200605</v>
      </c>
      <c r="AI1502">
        <v>94.052287463322102</v>
      </c>
      <c r="AK1502">
        <v>65.128729339640401</v>
      </c>
      <c r="AM1502">
        <v>37079810</v>
      </c>
      <c r="AN1502">
        <v>37079810</v>
      </c>
      <c r="AO1502">
        <v>2944925</v>
      </c>
      <c r="AP1502">
        <v>2938327</v>
      </c>
      <c r="AQ1502">
        <v>14561797</v>
      </c>
      <c r="AT1502">
        <v>71.933690919851699</v>
      </c>
      <c r="AU1502">
        <v>27831220</v>
      </c>
      <c r="AV1502">
        <v>94.117658994339607</v>
      </c>
    </row>
    <row r="1503" spans="1:48" x14ac:dyDescent="0.2">
      <c r="A1503" t="s">
        <v>300</v>
      </c>
      <c r="B1503" t="s">
        <v>95</v>
      </c>
      <c r="C1503">
        <v>5584524</v>
      </c>
      <c r="D1503">
        <v>2649958</v>
      </c>
      <c r="E1503">
        <v>1141267</v>
      </c>
      <c r="F1503">
        <v>4428766</v>
      </c>
      <c r="G1503">
        <v>10301162</v>
      </c>
      <c r="H1503">
        <v>-24584791</v>
      </c>
      <c r="I1503">
        <v>5.88742261490823</v>
      </c>
      <c r="L1503">
        <v>411320</v>
      </c>
      <c r="M1503">
        <v>3488725</v>
      </c>
      <c r="N1503">
        <v>24741633</v>
      </c>
      <c r="O1503">
        <v>109249402</v>
      </c>
      <c r="P1503">
        <v>28.168797665363901</v>
      </c>
      <c r="Q1503">
        <v>1734841</v>
      </c>
      <c r="R1503">
        <v>2026351</v>
      </c>
      <c r="S1503" t="s">
        <v>63</v>
      </c>
      <c r="T1503" t="s">
        <v>167</v>
      </c>
      <c r="U1503" t="s">
        <v>301</v>
      </c>
      <c r="V1503" t="s">
        <v>285</v>
      </c>
      <c r="W1503" t="s">
        <v>285</v>
      </c>
      <c r="X1503" t="s">
        <v>286</v>
      </c>
      <c r="Y1503" t="s">
        <v>302</v>
      </c>
      <c r="Z1503" t="s">
        <v>288</v>
      </c>
      <c r="AA1503" t="s">
        <v>289</v>
      </c>
      <c r="AB1503" t="s">
        <v>58</v>
      </c>
      <c r="AC1503" t="s">
        <v>303</v>
      </c>
      <c r="AD1503">
        <v>115.174972835644</v>
      </c>
      <c r="AE1503">
        <v>6431974</v>
      </c>
      <c r="AF1503">
        <v>102817427</v>
      </c>
      <c r="AG1503">
        <v>77215790</v>
      </c>
      <c r="AH1503">
        <v>70.678455521431601</v>
      </c>
      <c r="AI1503">
        <v>94.112576469754998</v>
      </c>
      <c r="AK1503">
        <v>86.629165306772407</v>
      </c>
      <c r="AL1503">
        <v>5442277</v>
      </c>
      <c r="AM1503">
        <v>43292328</v>
      </c>
      <c r="AN1503">
        <v>30774243</v>
      </c>
      <c r="AO1503">
        <v>2496243</v>
      </c>
      <c r="AP1503">
        <v>2496243</v>
      </c>
      <c r="AQ1503">
        <v>13829914</v>
      </c>
      <c r="AR1503">
        <v>5668391</v>
      </c>
      <c r="AS1503">
        <v>5999270</v>
      </c>
      <c r="AT1503">
        <v>73.241761363536099</v>
      </c>
      <c r="AU1503">
        <v>49326424</v>
      </c>
      <c r="AV1503">
        <v>172.709171568746</v>
      </c>
    </row>
    <row r="1504" spans="1:48" x14ac:dyDescent="0.2">
      <c r="A1504" t="s">
        <v>304</v>
      </c>
      <c r="B1504" t="s">
        <v>86</v>
      </c>
      <c r="C1504">
        <v>5953145</v>
      </c>
      <c r="H1504">
        <v>-24999738</v>
      </c>
      <c r="I1504">
        <v>9.9177471215128108</v>
      </c>
      <c r="N1504">
        <v>9538540</v>
      </c>
      <c r="O1504">
        <v>29431432</v>
      </c>
      <c r="P1504">
        <v>91.269374864260797</v>
      </c>
      <c r="S1504" t="s">
        <v>76</v>
      </c>
      <c r="T1504" t="s">
        <v>167</v>
      </c>
      <c r="U1504" t="s">
        <v>305</v>
      </c>
      <c r="V1504" t="s">
        <v>284</v>
      </c>
      <c r="W1504" t="s">
        <v>285</v>
      </c>
      <c r="X1504" t="s">
        <v>286</v>
      </c>
      <c r="Y1504" t="s">
        <v>287</v>
      </c>
      <c r="Z1504" t="s">
        <v>288</v>
      </c>
      <c r="AA1504" t="s">
        <v>289</v>
      </c>
      <c r="AB1504" t="s">
        <v>58</v>
      </c>
      <c r="AC1504" t="s">
        <v>306</v>
      </c>
      <c r="AD1504">
        <v>49.031814276319501</v>
      </c>
      <c r="AE1504">
        <v>2918935</v>
      </c>
      <c r="AF1504">
        <v>26512497</v>
      </c>
      <c r="AH1504">
        <v>8.0930312870946999</v>
      </c>
      <c r="AI1504">
        <v>90.082252878487196</v>
      </c>
      <c r="AK1504">
        <v>129.51908678999999</v>
      </c>
      <c r="AM1504">
        <v>26861884</v>
      </c>
      <c r="AN1504">
        <v>26861884</v>
      </c>
      <c r="AO1504">
        <v>176395</v>
      </c>
      <c r="AP1504">
        <v>176395</v>
      </c>
      <c r="AQ1504">
        <v>9836832</v>
      </c>
      <c r="AU1504">
        <v>34538278</v>
      </c>
      <c r="AV1504">
        <v>468.97808531999999</v>
      </c>
    </row>
    <row r="1505" spans="1:48" x14ac:dyDescent="0.2">
      <c r="A1505" t="s">
        <v>875</v>
      </c>
      <c r="B1505" t="s">
        <v>86</v>
      </c>
      <c r="C1505">
        <v>86281443</v>
      </c>
      <c r="H1505">
        <v>-6284102</v>
      </c>
      <c r="I1505">
        <v>1.5550666724350599</v>
      </c>
      <c r="N1505">
        <v>37203762</v>
      </c>
      <c r="O1505">
        <v>445831624</v>
      </c>
      <c r="P1505">
        <v>20.0628251081624</v>
      </c>
      <c r="S1505" t="s">
        <v>76</v>
      </c>
      <c r="T1505" t="s">
        <v>167</v>
      </c>
      <c r="U1505" t="s">
        <v>876</v>
      </c>
      <c r="V1505" t="s">
        <v>284</v>
      </c>
      <c r="W1505" t="s">
        <v>285</v>
      </c>
      <c r="X1505" t="s">
        <v>286</v>
      </c>
      <c r="Y1505" t="s">
        <v>287</v>
      </c>
      <c r="Z1505" t="s">
        <v>288</v>
      </c>
      <c r="AA1505" t="s">
        <v>289</v>
      </c>
      <c r="AB1505" t="s">
        <v>58</v>
      </c>
      <c r="AC1505" t="s">
        <v>877</v>
      </c>
      <c r="AD1505">
        <v>8.0353071980958894</v>
      </c>
      <c r="AE1505">
        <v>6932979</v>
      </c>
      <c r="AF1505">
        <v>434855616</v>
      </c>
      <c r="AH1505">
        <v>81.266151501177504</v>
      </c>
      <c r="AI1505">
        <v>97.538082224512607</v>
      </c>
      <c r="AK1505">
        <v>30.799543175</v>
      </c>
      <c r="AM1505">
        <v>86395506.5</v>
      </c>
      <c r="AN1505">
        <v>89446419</v>
      </c>
      <c r="AO1505">
        <v>1425229</v>
      </c>
      <c r="AP1505">
        <v>1375837</v>
      </c>
      <c r="AQ1505">
        <v>16318070</v>
      </c>
      <c r="AT1505">
        <v>81.136265427590004</v>
      </c>
      <c r="AU1505">
        <v>43487864</v>
      </c>
      <c r="AV1505">
        <v>36.001906067</v>
      </c>
    </row>
    <row r="1506" spans="1:48" x14ac:dyDescent="0.2">
      <c r="A1506" t="s">
        <v>307</v>
      </c>
      <c r="B1506" t="s">
        <v>127</v>
      </c>
      <c r="C1506">
        <v>43532687</v>
      </c>
      <c r="D1506">
        <v>9805776</v>
      </c>
      <c r="E1506">
        <v>16401332</v>
      </c>
      <c r="F1506">
        <v>29355813</v>
      </c>
      <c r="G1506">
        <v>30136624</v>
      </c>
      <c r="H1506">
        <v>-41319178</v>
      </c>
      <c r="I1506">
        <v>4.4791512080257503</v>
      </c>
      <c r="L1506">
        <v>174557</v>
      </c>
      <c r="M1506">
        <v>6828814</v>
      </c>
      <c r="N1506">
        <v>57376999</v>
      </c>
      <c r="O1506">
        <v>491526608</v>
      </c>
      <c r="P1506">
        <v>23.5109528394036</v>
      </c>
      <c r="Q1506">
        <v>1358575</v>
      </c>
      <c r="R1506">
        <v>1587833</v>
      </c>
      <c r="S1506" t="s">
        <v>60</v>
      </c>
      <c r="T1506" t="s">
        <v>167</v>
      </c>
      <c r="U1506" t="s">
        <v>308</v>
      </c>
      <c r="V1506" t="s">
        <v>284</v>
      </c>
      <c r="W1506" t="s">
        <v>285</v>
      </c>
      <c r="X1506" t="s">
        <v>286</v>
      </c>
      <c r="Y1506" t="s">
        <v>287</v>
      </c>
      <c r="Z1506" t="s">
        <v>288</v>
      </c>
      <c r="AA1506" t="s">
        <v>289</v>
      </c>
      <c r="AB1506" t="s">
        <v>58</v>
      </c>
      <c r="AC1506" t="s">
        <v>309</v>
      </c>
      <c r="AD1506">
        <v>50.573997419456298</v>
      </c>
      <c r="AE1506">
        <v>22016220</v>
      </c>
      <c r="AF1506">
        <v>469157371</v>
      </c>
      <c r="AG1506">
        <v>388960717</v>
      </c>
      <c r="AH1506">
        <v>79.133196589837496</v>
      </c>
      <c r="AI1506">
        <v>95.449028265017205</v>
      </c>
      <c r="AK1506">
        <v>44.027272972334899</v>
      </c>
      <c r="AL1506">
        <v>13352172</v>
      </c>
      <c r="AM1506">
        <v>124458288</v>
      </c>
      <c r="AN1506">
        <v>115562589</v>
      </c>
      <c r="AO1506">
        <v>13126679</v>
      </c>
      <c r="AP1506">
        <v>13126679</v>
      </c>
      <c r="AQ1506">
        <v>-5415926</v>
      </c>
      <c r="AR1506">
        <v>11802052</v>
      </c>
      <c r="AS1506">
        <v>3654740</v>
      </c>
      <c r="AT1506">
        <v>79.411779903925094</v>
      </c>
      <c r="AU1506">
        <v>98696177</v>
      </c>
      <c r="AV1506">
        <v>75.732847688755598</v>
      </c>
    </row>
    <row r="1507" spans="1:48" x14ac:dyDescent="0.2">
      <c r="A1507" t="s">
        <v>310</v>
      </c>
      <c r="B1507" t="s">
        <v>62</v>
      </c>
      <c r="C1507">
        <v>800674.21</v>
      </c>
      <c r="D1507">
        <v>286744.56</v>
      </c>
      <c r="E1507">
        <v>0</v>
      </c>
      <c r="F1507">
        <v>1003512.69</v>
      </c>
      <c r="G1507">
        <v>597259.25</v>
      </c>
      <c r="H1507">
        <v>1078665.19</v>
      </c>
      <c r="I1507">
        <v>21.65625605</v>
      </c>
      <c r="J1507">
        <v>1944401.55</v>
      </c>
      <c r="K1507">
        <v>36.777892850000001</v>
      </c>
      <c r="L1507">
        <v>660822.75</v>
      </c>
      <c r="M1507">
        <v>223204.1</v>
      </c>
      <c r="N1507">
        <v>1872604.88</v>
      </c>
      <c r="O1507">
        <v>5286875.8899999997</v>
      </c>
      <c r="P1507">
        <v>64.195565790000003</v>
      </c>
      <c r="Q1507">
        <v>399431.37</v>
      </c>
      <c r="T1507" t="s">
        <v>167</v>
      </c>
      <c r="U1507" t="s">
        <v>311</v>
      </c>
      <c r="V1507" t="s">
        <v>312</v>
      </c>
      <c r="W1507" t="s">
        <v>313</v>
      </c>
      <c r="X1507" t="s">
        <v>286</v>
      </c>
      <c r="Y1507" t="s">
        <v>314</v>
      </c>
      <c r="Z1507" t="s">
        <v>315</v>
      </c>
      <c r="AA1507" t="s">
        <v>289</v>
      </c>
      <c r="AB1507" t="s">
        <v>58</v>
      </c>
      <c r="AC1507" t="s">
        <v>316</v>
      </c>
      <c r="AD1507">
        <v>142.99691010000001</v>
      </c>
      <c r="AE1507">
        <v>1144939.3799999999</v>
      </c>
      <c r="AF1507">
        <v>4132517.42</v>
      </c>
      <c r="AH1507">
        <v>37.145281650000001</v>
      </c>
      <c r="AI1507">
        <v>78.165584100000004</v>
      </c>
      <c r="AJ1507">
        <v>1486852.67</v>
      </c>
      <c r="AK1507">
        <v>163.13004599999999</v>
      </c>
      <c r="AL1507">
        <v>67103.42</v>
      </c>
      <c r="AM1507">
        <v>3393939.89</v>
      </c>
      <c r="AN1507">
        <v>3393939.89</v>
      </c>
      <c r="AO1507">
        <v>821226.13</v>
      </c>
      <c r="AR1507">
        <v>58890.79</v>
      </c>
      <c r="AS1507">
        <v>96970.96</v>
      </c>
      <c r="AU1507">
        <v>793939.69</v>
      </c>
      <c r="AV1507">
        <v>69.163238609999993</v>
      </c>
    </row>
    <row r="1508" spans="1:48" x14ac:dyDescent="0.2">
      <c r="A1508" t="s">
        <v>310</v>
      </c>
      <c r="B1508" t="s">
        <v>49</v>
      </c>
      <c r="C1508">
        <v>742232.01</v>
      </c>
      <c r="D1508">
        <v>293745.94</v>
      </c>
      <c r="E1508">
        <v>0</v>
      </c>
      <c r="F1508">
        <v>979245.42</v>
      </c>
      <c r="G1508">
        <v>553804.76</v>
      </c>
      <c r="H1508">
        <v>405183.76</v>
      </c>
      <c r="I1508">
        <v>15.97667704</v>
      </c>
      <c r="J1508">
        <v>1928442.1</v>
      </c>
      <c r="K1508">
        <v>38.200777809999998</v>
      </c>
      <c r="L1508">
        <v>391204.33</v>
      </c>
      <c r="M1508">
        <v>242652.3</v>
      </c>
      <c r="N1508">
        <v>2018312.48</v>
      </c>
      <c r="O1508">
        <v>5048174.96</v>
      </c>
      <c r="P1508">
        <v>62.87182962</v>
      </c>
      <c r="Q1508">
        <v>380282.07</v>
      </c>
      <c r="T1508" t="s">
        <v>167</v>
      </c>
      <c r="U1508" t="s">
        <v>311</v>
      </c>
      <c r="V1508" t="s">
        <v>312</v>
      </c>
      <c r="W1508" t="s">
        <v>313</v>
      </c>
      <c r="X1508" t="s">
        <v>286</v>
      </c>
      <c r="Y1508" t="s">
        <v>314</v>
      </c>
      <c r="Z1508" t="s">
        <v>315</v>
      </c>
      <c r="AA1508" t="s">
        <v>289</v>
      </c>
      <c r="AB1508" t="s">
        <v>58</v>
      </c>
      <c r="AC1508" t="s">
        <v>316</v>
      </c>
      <c r="AD1508">
        <v>108.66287079999999</v>
      </c>
      <c r="AE1508">
        <v>806530.61</v>
      </c>
      <c r="AF1508">
        <v>4237213.3899999997</v>
      </c>
      <c r="AH1508">
        <v>41.111248850000003</v>
      </c>
      <c r="AI1508">
        <v>83.935549449999996</v>
      </c>
      <c r="AJ1508">
        <v>1144529.96</v>
      </c>
      <c r="AK1508">
        <v>171.4788532</v>
      </c>
      <c r="AL1508">
        <v>88636.6</v>
      </c>
      <c r="AM1508">
        <v>3173879.96</v>
      </c>
      <c r="AN1508">
        <v>3173879.96</v>
      </c>
      <c r="AO1508">
        <v>333252.36</v>
      </c>
      <c r="AR1508">
        <v>98211.36</v>
      </c>
      <c r="AS1508">
        <v>146097.18</v>
      </c>
      <c r="AU1508">
        <v>1613128.72</v>
      </c>
      <c r="AV1508">
        <v>137.05383370000001</v>
      </c>
    </row>
    <row r="1509" spans="1:48" x14ac:dyDescent="0.2">
      <c r="A1509" t="s">
        <v>310</v>
      </c>
      <c r="B1509" t="s">
        <v>76</v>
      </c>
      <c r="C1509">
        <v>1270108</v>
      </c>
      <c r="H1509">
        <v>304573</v>
      </c>
      <c r="I1509">
        <v>15.876355293101099</v>
      </c>
      <c r="N1509">
        <v>1251881</v>
      </c>
      <c r="O1509">
        <v>4969497</v>
      </c>
      <c r="P1509">
        <v>62.228772851658803</v>
      </c>
      <c r="T1509" t="s">
        <v>167</v>
      </c>
      <c r="U1509" t="s">
        <v>311</v>
      </c>
      <c r="V1509" t="s">
        <v>312</v>
      </c>
      <c r="W1509" t="s">
        <v>313</v>
      </c>
      <c r="X1509" t="s">
        <v>286</v>
      </c>
      <c r="Y1509" t="s">
        <v>314</v>
      </c>
      <c r="Z1509" t="s">
        <v>315</v>
      </c>
      <c r="AA1509" t="s">
        <v>289</v>
      </c>
      <c r="AB1509" t="s">
        <v>58</v>
      </c>
      <c r="AC1509" t="s">
        <v>316</v>
      </c>
      <c r="AD1509">
        <v>62.118733210089196</v>
      </c>
      <c r="AE1509">
        <v>788975</v>
      </c>
      <c r="AF1509">
        <v>4180522</v>
      </c>
      <c r="AH1509">
        <v>42.057415468808998</v>
      </c>
      <c r="AI1509">
        <v>84.123644706898901</v>
      </c>
      <c r="AK1509">
        <v>107.804039782592</v>
      </c>
      <c r="AM1509">
        <v>3092457</v>
      </c>
      <c r="AN1509">
        <v>3092457</v>
      </c>
      <c r="AO1509">
        <v>477664</v>
      </c>
      <c r="AP1509">
        <v>477664</v>
      </c>
      <c r="AU1509">
        <v>947308</v>
      </c>
      <c r="AV1509">
        <v>81.5761476676836</v>
      </c>
    </row>
    <row r="1510" spans="1:48" x14ac:dyDescent="0.2">
      <c r="A1510" t="s">
        <v>317</v>
      </c>
      <c r="B1510" t="s">
        <v>84</v>
      </c>
      <c r="C1510">
        <v>7460996.9800000004</v>
      </c>
      <c r="D1510">
        <v>0</v>
      </c>
      <c r="E1510">
        <v>0</v>
      </c>
      <c r="F1510">
        <v>6165529.4199999999</v>
      </c>
      <c r="G1510">
        <v>3231344.21</v>
      </c>
      <c r="I1510">
        <v>3.1305908307234098</v>
      </c>
      <c r="J1510">
        <v>14570706.960000001</v>
      </c>
      <c r="K1510">
        <v>12.2332576642224</v>
      </c>
      <c r="L1510">
        <v>992256.62</v>
      </c>
      <c r="M1510">
        <v>2456709.14</v>
      </c>
      <c r="N1510">
        <v>13423841.5</v>
      </c>
      <c r="O1510">
        <v>119107333.14</v>
      </c>
      <c r="P1510">
        <v>20.4783894802936</v>
      </c>
      <c r="Q1510">
        <v>741344.69</v>
      </c>
      <c r="R1510">
        <v>160876.46</v>
      </c>
      <c r="S1510" t="s">
        <v>67</v>
      </c>
      <c r="T1510" t="s">
        <v>167</v>
      </c>
      <c r="U1510" t="s">
        <v>318</v>
      </c>
      <c r="V1510" t="s">
        <v>312</v>
      </c>
      <c r="W1510" t="s">
        <v>313</v>
      </c>
      <c r="X1510" t="s">
        <v>286</v>
      </c>
      <c r="Y1510" t="s">
        <v>314</v>
      </c>
      <c r="Z1510" t="s">
        <v>315</v>
      </c>
      <c r="AA1510" t="s">
        <v>289</v>
      </c>
      <c r="AB1510" t="s">
        <v>58</v>
      </c>
      <c r="AC1510" t="s">
        <v>319</v>
      </c>
      <c r="AD1510">
        <v>49.9767425183976</v>
      </c>
      <c r="AE1510">
        <v>3728763.25000002</v>
      </c>
      <c r="AF1510">
        <v>115223810.04000001</v>
      </c>
      <c r="AH1510">
        <v>79.196185459987902</v>
      </c>
      <c r="AI1510">
        <v>96.739476069508399</v>
      </c>
      <c r="AJ1510">
        <v>7091851.48000002</v>
      </c>
      <c r="AK1510">
        <v>41.940836171988899</v>
      </c>
      <c r="AL1510">
        <v>2668611.84</v>
      </c>
      <c r="AM1510">
        <v>24391263.579999998</v>
      </c>
      <c r="AN1510">
        <v>24391263.579999998</v>
      </c>
      <c r="AO1510">
        <v>2180624.75000002</v>
      </c>
      <c r="AR1510">
        <v>1846299.41</v>
      </c>
      <c r="AS1510">
        <v>2563086.46</v>
      </c>
      <c r="AT1510">
        <v>80.976025777437599</v>
      </c>
      <c r="AU1510">
        <v>18597947.559999999</v>
      </c>
      <c r="AV1510">
        <v>58.106576403572603</v>
      </c>
    </row>
    <row r="1511" spans="1:48" x14ac:dyDescent="0.2">
      <c r="A1511" t="s">
        <v>317</v>
      </c>
      <c r="B1511" t="s">
        <v>60</v>
      </c>
      <c r="C1511">
        <v>15155187</v>
      </c>
      <c r="D1511">
        <v>1373309</v>
      </c>
      <c r="E1511">
        <v>0</v>
      </c>
      <c r="F1511">
        <v>6350299</v>
      </c>
      <c r="G1511">
        <v>9742567</v>
      </c>
      <c r="H1511">
        <v>-146789</v>
      </c>
      <c r="I1511">
        <v>6.42513301718812</v>
      </c>
      <c r="L1511">
        <v>12402</v>
      </c>
      <c r="M1511">
        <v>2176417</v>
      </c>
      <c r="N1511">
        <v>24767847</v>
      </c>
      <c r="O1511">
        <v>132685860</v>
      </c>
      <c r="P1511">
        <v>18.946065541573201</v>
      </c>
      <c r="Q1511">
        <v>892614</v>
      </c>
      <c r="R1511">
        <v>1562405</v>
      </c>
      <c r="S1511" t="s">
        <v>67</v>
      </c>
      <c r="T1511" t="s">
        <v>167</v>
      </c>
      <c r="U1511" t="s">
        <v>318</v>
      </c>
      <c r="V1511" t="s">
        <v>312</v>
      </c>
      <c r="W1511" t="s">
        <v>313</v>
      </c>
      <c r="X1511" t="s">
        <v>286</v>
      </c>
      <c r="Y1511" t="s">
        <v>314</v>
      </c>
      <c r="Z1511" t="s">
        <v>315</v>
      </c>
      <c r="AA1511" t="s">
        <v>289</v>
      </c>
      <c r="AB1511" t="s">
        <v>58</v>
      </c>
      <c r="AC1511" t="s">
        <v>319</v>
      </c>
      <c r="AD1511">
        <v>56.252971342418903</v>
      </c>
      <c r="AE1511">
        <v>8525243</v>
      </c>
      <c r="AF1511">
        <v>124160617</v>
      </c>
      <c r="AG1511">
        <v>105480916</v>
      </c>
      <c r="AH1511">
        <v>79.496727081544293</v>
      </c>
      <c r="AI1511">
        <v>93.574866982811898</v>
      </c>
      <c r="AK1511">
        <v>71.813632498298603</v>
      </c>
      <c r="AL1511">
        <v>5279779</v>
      </c>
      <c r="AM1511">
        <v>33038706</v>
      </c>
      <c r="AN1511">
        <v>25138750</v>
      </c>
      <c r="AO1511">
        <v>3660442</v>
      </c>
      <c r="AP1511">
        <v>3660442</v>
      </c>
      <c r="AQ1511">
        <v>1437637</v>
      </c>
      <c r="AR1511">
        <v>1937933</v>
      </c>
      <c r="AS1511">
        <v>3710981</v>
      </c>
      <c r="AT1511">
        <v>82.844903529105395</v>
      </c>
      <c r="AU1511">
        <v>24914636</v>
      </c>
      <c r="AV1511">
        <v>72.239242818840097</v>
      </c>
    </row>
    <row r="1512" spans="1:48" x14ac:dyDescent="0.2">
      <c r="A1512" t="s">
        <v>317</v>
      </c>
      <c r="B1512" t="s">
        <v>50</v>
      </c>
      <c r="C1512">
        <v>25999404</v>
      </c>
      <c r="D1512">
        <v>1728714</v>
      </c>
      <c r="E1512">
        <v>49696</v>
      </c>
      <c r="F1512">
        <v>5614788</v>
      </c>
      <c r="G1512">
        <v>12178877</v>
      </c>
      <c r="H1512">
        <v>7978777</v>
      </c>
      <c r="I1512">
        <v>3.458874501414499</v>
      </c>
      <c r="L1512">
        <v>0</v>
      </c>
      <c r="M1512">
        <v>2387407</v>
      </c>
      <c r="N1512">
        <v>44043796</v>
      </c>
      <c r="O1512">
        <v>153662210</v>
      </c>
      <c r="P1512">
        <v>22.37720451892498</v>
      </c>
      <c r="Q1512">
        <v>636026</v>
      </c>
      <c r="R1512">
        <v>953718</v>
      </c>
      <c r="S1512" t="s">
        <v>67</v>
      </c>
      <c r="T1512" t="s">
        <v>167</v>
      </c>
      <c r="U1512" t="s">
        <v>318</v>
      </c>
      <c r="V1512" t="s">
        <v>312</v>
      </c>
      <c r="W1512" t="s">
        <v>313</v>
      </c>
      <c r="X1512" t="s">
        <v>286</v>
      </c>
      <c r="Y1512" t="s">
        <v>314</v>
      </c>
      <c r="Z1512" t="s">
        <v>315</v>
      </c>
      <c r="AA1512" t="s">
        <v>289</v>
      </c>
      <c r="AB1512" t="s">
        <v>58</v>
      </c>
      <c r="AC1512" t="s">
        <v>319</v>
      </c>
      <c r="AD1512">
        <v>20.44271091752719</v>
      </c>
      <c r="AE1512">
        <v>5314983</v>
      </c>
      <c r="AF1512">
        <v>148347228</v>
      </c>
      <c r="AG1512">
        <v>122402007</v>
      </c>
      <c r="AH1512">
        <v>79.656544702825755</v>
      </c>
      <c r="AI1512">
        <v>96.541126149363606</v>
      </c>
      <c r="AK1512">
        <v>106.88279635396999</v>
      </c>
      <c r="AL1512">
        <v>11867350</v>
      </c>
      <c r="AM1512">
        <v>45593034</v>
      </c>
      <c r="AN1512">
        <v>34385307</v>
      </c>
      <c r="AO1512">
        <v>532983</v>
      </c>
      <c r="AP1512">
        <v>532983</v>
      </c>
      <c r="AQ1512">
        <v>-3253531</v>
      </c>
      <c r="AR1512">
        <v>1416929</v>
      </c>
      <c r="AS1512">
        <v>8759529</v>
      </c>
      <c r="AT1512">
        <v>80.977028605957997</v>
      </c>
      <c r="AU1512">
        <v>36065019</v>
      </c>
      <c r="AV1512">
        <v>87.520387236356001</v>
      </c>
    </row>
    <row r="1513" spans="1:48" x14ac:dyDescent="0.2">
      <c r="A1513" t="s">
        <v>317</v>
      </c>
      <c r="B1513" t="s">
        <v>88</v>
      </c>
      <c r="C1513">
        <v>34415696</v>
      </c>
      <c r="D1513">
        <v>4712189</v>
      </c>
      <c r="E1513">
        <v>0</v>
      </c>
      <c r="F1513">
        <v>3968239</v>
      </c>
      <c r="G1513">
        <v>16724844</v>
      </c>
      <c r="H1513">
        <v>6332714</v>
      </c>
      <c r="I1513">
        <v>-0.4366267786458653</v>
      </c>
      <c r="L1513">
        <v>81162</v>
      </c>
      <c r="M1513">
        <v>3353023</v>
      </c>
      <c r="N1513">
        <v>29547441</v>
      </c>
      <c r="O1513">
        <v>160310369</v>
      </c>
      <c r="P1513">
        <v>25.5291059806618</v>
      </c>
      <c r="Q1513">
        <v>612300</v>
      </c>
      <c r="R1513">
        <v>2498237</v>
      </c>
      <c r="S1513" t="s">
        <v>67</v>
      </c>
      <c r="T1513" t="s">
        <v>167</v>
      </c>
      <c r="U1513" t="s">
        <v>318</v>
      </c>
      <c r="V1513" t="s">
        <v>312</v>
      </c>
      <c r="W1513" t="s">
        <v>313</v>
      </c>
      <c r="X1513" t="s">
        <v>286</v>
      </c>
      <c r="Y1513" t="s">
        <v>314</v>
      </c>
      <c r="Z1513" t="s">
        <v>315</v>
      </c>
      <c r="AA1513" t="s">
        <v>289</v>
      </c>
      <c r="AB1513" t="s">
        <v>89</v>
      </c>
      <c r="AC1513" t="s">
        <v>319</v>
      </c>
      <c r="AD1513">
        <v>-2.0338336321892201</v>
      </c>
      <c r="AE1513">
        <v>-699958</v>
      </c>
      <c r="AF1513">
        <v>161010328</v>
      </c>
      <c r="AG1513">
        <v>129415258</v>
      </c>
      <c r="AH1513">
        <v>80.72793968804352</v>
      </c>
      <c r="AI1513">
        <v>100.4366274024358</v>
      </c>
      <c r="AK1513">
        <v>66.064574193029401</v>
      </c>
      <c r="AL1513">
        <v>11862379</v>
      </c>
      <c r="AM1513">
        <v>64101693</v>
      </c>
      <c r="AN1513">
        <v>40925804</v>
      </c>
      <c r="AO1513">
        <v>-3416958</v>
      </c>
      <c r="AP1513">
        <v>-3416958</v>
      </c>
      <c r="AQ1513">
        <v>-11859767</v>
      </c>
      <c r="AR1513">
        <v>1409009</v>
      </c>
      <c r="AS1513">
        <v>18880311</v>
      </c>
      <c r="AU1513">
        <v>23214727</v>
      </c>
      <c r="AV1513">
        <v>51.905376653850396</v>
      </c>
    </row>
    <row r="1514" spans="1:48" x14ac:dyDescent="0.2">
      <c r="A1514" t="s">
        <v>320</v>
      </c>
      <c r="B1514" t="s">
        <v>63</v>
      </c>
      <c r="C1514">
        <v>4395831.9800000004</v>
      </c>
      <c r="D1514">
        <v>0</v>
      </c>
      <c r="E1514">
        <v>0</v>
      </c>
      <c r="F1514">
        <v>44252.86</v>
      </c>
      <c r="G1514">
        <v>572093.93999999994</v>
      </c>
      <c r="I1514">
        <v>15.157344128425001</v>
      </c>
      <c r="J1514">
        <v>4507658.8899999997</v>
      </c>
      <c r="K1514">
        <v>30.203698752670501</v>
      </c>
      <c r="N1514">
        <v>10124660.039999999</v>
      </c>
      <c r="O1514">
        <v>14924194.970000001</v>
      </c>
      <c r="P1514">
        <v>64.504642557614602</v>
      </c>
      <c r="Q1514">
        <v>874894.58</v>
      </c>
      <c r="S1514" t="s">
        <v>102</v>
      </c>
      <c r="T1514" t="s">
        <v>103</v>
      </c>
      <c r="U1514" t="s">
        <v>321</v>
      </c>
      <c r="V1514" t="s">
        <v>322</v>
      </c>
      <c r="W1514" t="s">
        <v>322</v>
      </c>
      <c r="X1514" t="s">
        <v>323</v>
      </c>
      <c r="Y1514" t="s">
        <v>324</v>
      </c>
      <c r="Z1514" t="s">
        <v>325</v>
      </c>
      <c r="AA1514" t="s">
        <v>326</v>
      </c>
      <c r="AB1514" t="s">
        <v>58</v>
      </c>
      <c r="AC1514" t="s">
        <v>327</v>
      </c>
      <c r="AD1514">
        <v>51.460374288464102</v>
      </c>
      <c r="AE1514">
        <v>2262111.59</v>
      </c>
      <c r="AF1514">
        <v>12652563.050000001</v>
      </c>
      <c r="AH1514">
        <v>32.393065486734301</v>
      </c>
      <c r="AI1514">
        <v>84.778864625084694</v>
      </c>
      <c r="AJ1514">
        <v>5353870.84</v>
      </c>
      <c r="AK1514">
        <v>288.07425025240298</v>
      </c>
      <c r="AM1514">
        <v>9626798.6199999992</v>
      </c>
      <c r="AN1514">
        <v>9626798.6199999992</v>
      </c>
      <c r="AO1514">
        <v>1005514.14</v>
      </c>
      <c r="AR1514">
        <v>2517027.34</v>
      </c>
      <c r="AS1514">
        <v>616318.94999999995</v>
      </c>
      <c r="AU1514">
        <v>11756967.24</v>
      </c>
      <c r="AV1514">
        <v>334.51785141667398</v>
      </c>
    </row>
    <row r="1515" spans="1:48" x14ac:dyDescent="0.2">
      <c r="A1515" t="s">
        <v>320</v>
      </c>
      <c r="B1515" t="s">
        <v>62</v>
      </c>
      <c r="C1515">
        <v>5732355.5899999999</v>
      </c>
      <c r="D1515">
        <v>759078.89</v>
      </c>
      <c r="E1515">
        <v>10341.99</v>
      </c>
      <c r="F1515">
        <v>606687.05000000005</v>
      </c>
      <c r="G1515">
        <v>849685.22</v>
      </c>
      <c r="H1515">
        <v>1440779.16</v>
      </c>
      <c r="I1515">
        <v>4.8596764720000003</v>
      </c>
      <c r="J1515">
        <v>5844841.0199999996</v>
      </c>
      <c r="K1515">
        <v>18.757625610000002</v>
      </c>
      <c r="L1515">
        <v>2584471.86</v>
      </c>
      <c r="M1515">
        <v>641739.18000000005</v>
      </c>
      <c r="N1515">
        <v>9995165.3900000006</v>
      </c>
      <c r="O1515">
        <v>31159812.77</v>
      </c>
      <c r="P1515">
        <v>31.711730240000001</v>
      </c>
      <c r="Q1515">
        <v>1050880.1599999999</v>
      </c>
      <c r="R1515">
        <v>15073.38</v>
      </c>
      <c r="S1515" t="s">
        <v>102</v>
      </c>
      <c r="T1515" t="s">
        <v>103</v>
      </c>
      <c r="U1515" t="s">
        <v>321</v>
      </c>
      <c r="V1515" t="s">
        <v>322</v>
      </c>
      <c r="W1515" t="s">
        <v>322</v>
      </c>
      <c r="X1515" t="s">
        <v>323</v>
      </c>
      <c r="Y1515" t="s">
        <v>324</v>
      </c>
      <c r="Z1515" t="s">
        <v>325</v>
      </c>
      <c r="AA1515" t="s">
        <v>326</v>
      </c>
      <c r="AB1515" t="s">
        <v>58</v>
      </c>
      <c r="AC1515" t="s">
        <v>327</v>
      </c>
      <c r="AD1515">
        <v>26.416122770000001</v>
      </c>
      <c r="AE1515">
        <v>1514266.09</v>
      </c>
      <c r="AF1515">
        <v>29645546.68</v>
      </c>
      <c r="AH1515">
        <v>69.745467410000003</v>
      </c>
      <c r="AI1515">
        <v>95.140323530000003</v>
      </c>
      <c r="AJ1515">
        <v>4396729.3899999997</v>
      </c>
      <c r="AK1515">
        <v>121.37605619999999</v>
      </c>
      <c r="AL1515">
        <v>841097.85</v>
      </c>
      <c r="AM1515">
        <v>9881315.7699999996</v>
      </c>
      <c r="AN1515">
        <v>9881315.7699999996</v>
      </c>
      <c r="AO1515">
        <v>349310.53</v>
      </c>
      <c r="AR1515">
        <v>2236514.39</v>
      </c>
      <c r="AS1515">
        <v>285745.8</v>
      </c>
      <c r="AT1515">
        <v>70.536900031235007</v>
      </c>
      <c r="AU1515">
        <v>8554386.2300000004</v>
      </c>
      <c r="AV1515">
        <v>103.87998829999999</v>
      </c>
    </row>
    <row r="1516" spans="1:48" x14ac:dyDescent="0.2">
      <c r="A1516" t="s">
        <v>320</v>
      </c>
      <c r="B1516" t="s">
        <v>87</v>
      </c>
      <c r="C1516">
        <v>6168344</v>
      </c>
      <c r="D1516">
        <v>754439</v>
      </c>
      <c r="E1516">
        <v>3360676</v>
      </c>
      <c r="F1516">
        <v>2104499</v>
      </c>
      <c r="G1516">
        <v>1492020</v>
      </c>
      <c r="H1516">
        <v>-3747452</v>
      </c>
      <c r="I1516">
        <v>2.8868722577414299</v>
      </c>
      <c r="L1516">
        <v>2218229</v>
      </c>
      <c r="M1516">
        <v>3516508</v>
      </c>
      <c r="N1516">
        <v>14713098</v>
      </c>
      <c r="O1516">
        <v>41303317</v>
      </c>
      <c r="P1516">
        <v>43.549829182000103</v>
      </c>
      <c r="Q1516">
        <v>544021</v>
      </c>
      <c r="R1516">
        <v>108376</v>
      </c>
      <c r="S1516" t="s">
        <v>102</v>
      </c>
      <c r="T1516" t="s">
        <v>103</v>
      </c>
      <c r="U1516" t="s">
        <v>321</v>
      </c>
      <c r="V1516" t="s">
        <v>322</v>
      </c>
      <c r="W1516" t="s">
        <v>322</v>
      </c>
      <c r="X1516" t="s">
        <v>323</v>
      </c>
      <c r="Y1516" t="s">
        <v>324</v>
      </c>
      <c r="Z1516" t="s">
        <v>325</v>
      </c>
      <c r="AA1516" t="s">
        <v>326</v>
      </c>
      <c r="AB1516" t="s">
        <v>58</v>
      </c>
      <c r="AC1516" t="s">
        <v>327</v>
      </c>
      <c r="AD1516">
        <v>19.3305366886153</v>
      </c>
      <c r="AE1516">
        <v>1192374</v>
      </c>
      <c r="AF1516">
        <v>40110943</v>
      </c>
      <c r="AG1516">
        <v>30857103</v>
      </c>
      <c r="AH1516">
        <v>74.7085349101623</v>
      </c>
      <c r="AI1516">
        <v>97.113127742258598</v>
      </c>
      <c r="AK1516">
        <v>132.051626908896</v>
      </c>
      <c r="AL1516">
        <v>1285080</v>
      </c>
      <c r="AM1516">
        <v>18479645</v>
      </c>
      <c r="AN1516">
        <v>17987524</v>
      </c>
      <c r="AO1516">
        <v>-413863</v>
      </c>
      <c r="AP1516">
        <v>-413863</v>
      </c>
      <c r="AQ1516">
        <v>-3187269</v>
      </c>
      <c r="AR1516">
        <v>1532247</v>
      </c>
      <c r="AS1516">
        <v>1563550</v>
      </c>
      <c r="AT1516">
        <v>73.2093101605643</v>
      </c>
      <c r="AU1516">
        <v>18460550</v>
      </c>
      <c r="AV1516">
        <v>165.68540909147899</v>
      </c>
    </row>
    <row r="1517" spans="1:48" x14ac:dyDescent="0.2">
      <c r="A1517" t="s">
        <v>328</v>
      </c>
      <c r="B1517" t="s">
        <v>85</v>
      </c>
      <c r="C1517">
        <v>14797387</v>
      </c>
      <c r="D1517">
        <v>2181974.29</v>
      </c>
      <c r="E1517">
        <v>0</v>
      </c>
      <c r="F1517">
        <v>5367045.68</v>
      </c>
      <c r="G1517">
        <v>10769508.23</v>
      </c>
      <c r="H1517">
        <v>-14477692</v>
      </c>
      <c r="I1517">
        <v>3.54810383189387</v>
      </c>
      <c r="J1517">
        <v>33521675.870000001</v>
      </c>
      <c r="K1517">
        <v>11.30143883</v>
      </c>
      <c r="L1517">
        <v>1419346.2</v>
      </c>
      <c r="M1517">
        <v>7009137.2400000002</v>
      </c>
      <c r="N1517">
        <v>17045577</v>
      </c>
      <c r="O1517">
        <v>291544061</v>
      </c>
      <c r="P1517">
        <v>16.9863703723328</v>
      </c>
      <c r="Q1517">
        <v>4728880.93</v>
      </c>
      <c r="R1517">
        <v>120113.21</v>
      </c>
      <c r="S1517" t="s">
        <v>63</v>
      </c>
      <c r="T1517" t="s">
        <v>103</v>
      </c>
      <c r="U1517" t="s">
        <v>329</v>
      </c>
      <c r="V1517" t="s">
        <v>322</v>
      </c>
      <c r="W1517" t="s">
        <v>322</v>
      </c>
      <c r="X1517" t="s">
        <v>323</v>
      </c>
      <c r="Y1517" t="s">
        <v>324</v>
      </c>
      <c r="Z1517" t="s">
        <v>325</v>
      </c>
      <c r="AA1517" t="s">
        <v>326</v>
      </c>
      <c r="AB1517" t="s">
        <v>58</v>
      </c>
      <c r="AC1517" t="s">
        <v>330</v>
      </c>
      <c r="AD1517">
        <v>69.906166541430593</v>
      </c>
      <c r="AE1517">
        <v>10344286</v>
      </c>
      <c r="AF1517">
        <v>281199775</v>
      </c>
      <c r="AH1517">
        <v>81.8502620775389</v>
      </c>
      <c r="AI1517">
        <v>96.451896168106103</v>
      </c>
      <c r="AJ1517">
        <v>17648647.93</v>
      </c>
      <c r="AK1517">
        <v>22</v>
      </c>
      <c r="AL1517">
        <v>10937354.939999999</v>
      </c>
      <c r="AM1517">
        <v>57849005.590000004</v>
      </c>
      <c r="AN1517">
        <v>49522754</v>
      </c>
      <c r="AO1517">
        <v>9498799</v>
      </c>
      <c r="AR1517">
        <v>2300800.0299999998</v>
      </c>
      <c r="AS1517">
        <v>10059641.300000001</v>
      </c>
      <c r="AT1517">
        <v>83.4848315984609</v>
      </c>
      <c r="AU1517">
        <v>31523269</v>
      </c>
      <c r="AV1517">
        <v>40</v>
      </c>
    </row>
    <row r="1518" spans="1:48" x14ac:dyDescent="0.2">
      <c r="A1518" t="s">
        <v>331</v>
      </c>
      <c r="B1518" t="s">
        <v>87</v>
      </c>
      <c r="C1518">
        <v>373282267</v>
      </c>
      <c r="D1518">
        <v>7150458</v>
      </c>
      <c r="E1518">
        <v>18528174</v>
      </c>
      <c r="F1518">
        <v>7959626</v>
      </c>
      <c r="G1518">
        <v>21643676</v>
      </c>
      <c r="H1518">
        <v>-27754670</v>
      </c>
      <c r="I1518">
        <v>1.2518491431287699</v>
      </c>
      <c r="L1518">
        <v>96940</v>
      </c>
      <c r="M1518">
        <v>5014446</v>
      </c>
      <c r="N1518">
        <v>20964649</v>
      </c>
      <c r="O1518">
        <v>360153300</v>
      </c>
      <c r="P1518">
        <v>25.659097112257498</v>
      </c>
      <c r="Q1518">
        <v>3006069</v>
      </c>
      <c r="R1518">
        <v>2643453</v>
      </c>
      <c r="S1518" t="s">
        <v>87</v>
      </c>
      <c r="T1518" t="s">
        <v>103</v>
      </c>
      <c r="U1518" t="s">
        <v>332</v>
      </c>
      <c r="V1518" t="s">
        <v>322</v>
      </c>
      <c r="W1518" t="s">
        <v>322</v>
      </c>
      <c r="X1518" t="s">
        <v>323</v>
      </c>
      <c r="Y1518" t="s">
        <v>324</v>
      </c>
      <c r="Z1518" t="s">
        <v>325</v>
      </c>
      <c r="AA1518" t="s">
        <v>326</v>
      </c>
      <c r="AB1518" t="s">
        <v>58</v>
      </c>
      <c r="AC1518" t="s">
        <v>333</v>
      </c>
      <c r="AD1518">
        <v>1.2078194970885101</v>
      </c>
      <c r="AE1518">
        <v>4508576</v>
      </c>
      <c r="AF1518">
        <v>355644724</v>
      </c>
      <c r="AG1518">
        <v>285514966</v>
      </c>
      <c r="AH1518">
        <v>79.275954433848</v>
      </c>
      <c r="AI1518">
        <v>98.748150856871206</v>
      </c>
      <c r="AK1518">
        <v>21.221385080915798</v>
      </c>
      <c r="AL1518">
        <v>18669654</v>
      </c>
      <c r="AM1518">
        <v>102717105</v>
      </c>
      <c r="AN1518">
        <v>92412085</v>
      </c>
      <c r="AO1518">
        <v>-144524</v>
      </c>
      <c r="AP1518">
        <v>-144524</v>
      </c>
      <c r="AQ1518">
        <v>10868587</v>
      </c>
      <c r="AR1518">
        <v>8051893</v>
      </c>
      <c r="AS1518">
        <v>9952716</v>
      </c>
      <c r="AT1518">
        <v>79.933174458539099</v>
      </c>
      <c r="AU1518">
        <v>48719319</v>
      </c>
      <c r="AV1518">
        <v>49.315942727158202</v>
      </c>
    </row>
    <row r="1519" spans="1:48" x14ac:dyDescent="0.2">
      <c r="A1519" t="s">
        <v>334</v>
      </c>
      <c r="B1519" t="s">
        <v>102</v>
      </c>
      <c r="S1519" t="s">
        <v>102</v>
      </c>
      <c r="T1519" t="s">
        <v>51</v>
      </c>
      <c r="U1519" t="s">
        <v>335</v>
      </c>
      <c r="V1519" t="s">
        <v>336</v>
      </c>
      <c r="W1519" t="s">
        <v>131</v>
      </c>
      <c r="X1519" t="s">
        <v>132</v>
      </c>
      <c r="Y1519" t="s">
        <v>337</v>
      </c>
      <c r="Z1519" t="s">
        <v>134</v>
      </c>
      <c r="AA1519" t="s">
        <v>135</v>
      </c>
      <c r="AB1519" t="s">
        <v>58</v>
      </c>
      <c r="AC1519" t="s">
        <v>338</v>
      </c>
      <c r="AT1519">
        <v>85.720912521948605</v>
      </c>
    </row>
    <row r="1520" spans="1:48" x14ac:dyDescent="0.2">
      <c r="A1520" t="s">
        <v>334</v>
      </c>
      <c r="B1520" t="s">
        <v>84</v>
      </c>
      <c r="S1520" t="s">
        <v>102</v>
      </c>
      <c r="T1520" t="s">
        <v>51</v>
      </c>
      <c r="U1520" t="s">
        <v>335</v>
      </c>
      <c r="V1520" t="s">
        <v>336</v>
      </c>
      <c r="W1520" t="s">
        <v>131</v>
      </c>
      <c r="X1520" t="s">
        <v>132</v>
      </c>
      <c r="Y1520" t="s">
        <v>337</v>
      </c>
      <c r="Z1520" t="s">
        <v>134</v>
      </c>
      <c r="AA1520" t="s">
        <v>135</v>
      </c>
      <c r="AB1520" t="s">
        <v>58</v>
      </c>
      <c r="AC1520" t="s">
        <v>338</v>
      </c>
      <c r="AT1520">
        <v>86.531263534428902</v>
      </c>
      <c r="AU1520">
        <v>10387733.23</v>
      </c>
    </row>
    <row r="1521" spans="1:48" x14ac:dyDescent="0.2">
      <c r="A1521" t="s">
        <v>334</v>
      </c>
      <c r="B1521" t="s">
        <v>76</v>
      </c>
      <c r="C1521">
        <v>5292603</v>
      </c>
      <c r="H1521">
        <v>-12901156</v>
      </c>
      <c r="I1521">
        <v>2.21801515212309</v>
      </c>
      <c r="N1521">
        <v>-2056277</v>
      </c>
      <c r="O1521">
        <v>160701968</v>
      </c>
      <c r="P1521">
        <v>16.967464269012599</v>
      </c>
      <c r="S1521" t="s">
        <v>102</v>
      </c>
      <c r="T1521" t="s">
        <v>51</v>
      </c>
      <c r="U1521" t="s">
        <v>335</v>
      </c>
      <c r="V1521" t="s">
        <v>336</v>
      </c>
      <c r="W1521" t="s">
        <v>131</v>
      </c>
      <c r="X1521" t="s">
        <v>132</v>
      </c>
      <c r="Y1521" t="s">
        <v>337</v>
      </c>
      <c r="Z1521" t="s">
        <v>134</v>
      </c>
      <c r="AA1521" t="s">
        <v>135</v>
      </c>
      <c r="AB1521" t="s">
        <v>58</v>
      </c>
      <c r="AC1521" t="s">
        <v>338</v>
      </c>
      <c r="AD1521">
        <v>67.346710115986397</v>
      </c>
      <c r="AE1521">
        <v>3564394</v>
      </c>
      <c r="AF1521">
        <v>157137574</v>
      </c>
      <c r="AH1521">
        <v>82.233902076420094</v>
      </c>
      <c r="AI1521">
        <v>97.781984847876899</v>
      </c>
      <c r="AM1521">
        <v>27267049</v>
      </c>
      <c r="AN1521">
        <v>27267049</v>
      </c>
      <c r="AO1521">
        <v>476986</v>
      </c>
      <c r="AP1521">
        <v>476986</v>
      </c>
      <c r="AT1521">
        <v>85.500504999846001</v>
      </c>
      <c r="AU1521">
        <v>10844879</v>
      </c>
      <c r="AV1521">
        <v>24.8454671955162</v>
      </c>
    </row>
    <row r="1522" spans="1:48" x14ac:dyDescent="0.2">
      <c r="A1522" t="s">
        <v>334</v>
      </c>
      <c r="B1522" t="s">
        <v>60</v>
      </c>
      <c r="C1522">
        <v>10618460</v>
      </c>
      <c r="D1522">
        <v>1000423</v>
      </c>
      <c r="E1522">
        <v>2311649</v>
      </c>
      <c r="F1522">
        <v>7525541</v>
      </c>
      <c r="G1522">
        <v>8110079</v>
      </c>
      <c r="H1522">
        <v>-13121951</v>
      </c>
      <c r="I1522">
        <v>7.9661630241830101</v>
      </c>
      <c r="L1522">
        <v>5723</v>
      </c>
      <c r="M1522">
        <v>3328904</v>
      </c>
      <c r="N1522">
        <v>19860888</v>
      </c>
      <c r="O1522">
        <v>170748238</v>
      </c>
      <c r="P1522">
        <v>17.9688067996344</v>
      </c>
      <c r="Q1522">
        <v>1856302</v>
      </c>
      <c r="R1522">
        <v>1628265</v>
      </c>
      <c r="S1522" t="s">
        <v>102</v>
      </c>
      <c r="T1522" t="s">
        <v>51</v>
      </c>
      <c r="U1522" t="s">
        <v>335</v>
      </c>
      <c r="V1522" t="s">
        <v>336</v>
      </c>
      <c r="W1522" t="s">
        <v>131</v>
      </c>
      <c r="X1522" t="s">
        <v>132</v>
      </c>
      <c r="Y1522" t="s">
        <v>337</v>
      </c>
      <c r="Z1522" t="s">
        <v>134</v>
      </c>
      <c r="AA1522" t="s">
        <v>135</v>
      </c>
      <c r="AB1522" t="s">
        <v>58</v>
      </c>
      <c r="AC1522" t="s">
        <v>338</v>
      </c>
      <c r="AD1522">
        <v>128.09845307134901</v>
      </c>
      <c r="AE1522">
        <v>13602083</v>
      </c>
      <c r="AF1522">
        <v>157146155</v>
      </c>
      <c r="AG1522">
        <v>132085596</v>
      </c>
      <c r="AH1522">
        <v>77.356930617345498</v>
      </c>
      <c r="AI1522">
        <v>92.033836975816996</v>
      </c>
      <c r="AK1522">
        <v>45.4985340239473</v>
      </c>
      <c r="AL1522">
        <v>2044407</v>
      </c>
      <c r="AM1522">
        <v>39561176</v>
      </c>
      <c r="AN1522">
        <v>30681421</v>
      </c>
      <c r="AO1522">
        <v>10481155</v>
      </c>
      <c r="AP1522">
        <v>10481155</v>
      </c>
      <c r="AQ1522">
        <v>13334490</v>
      </c>
      <c r="AR1522">
        <v>959515</v>
      </c>
      <c r="AS1522">
        <v>10790368</v>
      </c>
      <c r="AT1522">
        <v>86.445074779105497</v>
      </c>
      <c r="AU1522">
        <v>32982839</v>
      </c>
      <c r="AV1522">
        <v>75.559099998342305</v>
      </c>
    </row>
    <row r="1523" spans="1:48" x14ac:dyDescent="0.2">
      <c r="A1523" t="s">
        <v>334</v>
      </c>
      <c r="B1523" t="s">
        <v>127</v>
      </c>
      <c r="C1523">
        <v>7927978</v>
      </c>
      <c r="D1523">
        <v>1686053</v>
      </c>
      <c r="E1523">
        <v>1874400</v>
      </c>
      <c r="F1523">
        <v>10317225</v>
      </c>
      <c r="G1523">
        <v>3955821</v>
      </c>
      <c r="H1523">
        <v>-18473943</v>
      </c>
      <c r="I1523">
        <v>6.6118408737724197</v>
      </c>
      <c r="M1523">
        <v>2734295</v>
      </c>
      <c r="N1523">
        <v>29276120</v>
      </c>
      <c r="O1523">
        <v>173970793</v>
      </c>
      <c r="P1523">
        <v>17.3623563352959</v>
      </c>
      <c r="Q1523">
        <v>977259</v>
      </c>
      <c r="R1523">
        <v>2125654</v>
      </c>
      <c r="S1523" t="s">
        <v>102</v>
      </c>
      <c r="T1523" t="s">
        <v>51</v>
      </c>
      <c r="U1523" t="s">
        <v>335</v>
      </c>
      <c r="V1523" t="s">
        <v>336</v>
      </c>
      <c r="W1523" t="s">
        <v>131</v>
      </c>
      <c r="X1523" t="s">
        <v>132</v>
      </c>
      <c r="Y1523" t="s">
        <v>337</v>
      </c>
      <c r="Z1523" t="s">
        <v>134</v>
      </c>
      <c r="AA1523" t="s">
        <v>135</v>
      </c>
      <c r="AB1523" t="s">
        <v>58</v>
      </c>
      <c r="AC1523" t="s">
        <v>338</v>
      </c>
      <c r="AD1523">
        <v>145.08960544542401</v>
      </c>
      <c r="AE1523">
        <v>11502672</v>
      </c>
      <c r="AF1523">
        <v>162468121</v>
      </c>
      <c r="AG1523">
        <v>138040875</v>
      </c>
      <c r="AH1523">
        <v>79.347155128504795</v>
      </c>
      <c r="AI1523">
        <v>93.388159126227606</v>
      </c>
      <c r="AK1523">
        <v>64.870592059103103</v>
      </c>
      <c r="AL1523">
        <v>2272853</v>
      </c>
      <c r="AM1523">
        <v>35366987</v>
      </c>
      <c r="AN1523">
        <v>30205429</v>
      </c>
      <c r="AO1523">
        <v>6333522</v>
      </c>
      <c r="AP1523">
        <v>6333522</v>
      </c>
      <c r="AQ1523">
        <v>8159811</v>
      </c>
      <c r="AR1523">
        <v>1617933</v>
      </c>
      <c r="AS1523">
        <v>7805494</v>
      </c>
      <c r="AT1523">
        <v>84.619946800573501</v>
      </c>
      <c r="AU1523">
        <v>47750063</v>
      </c>
      <c r="AV1523">
        <v>105.805511716357</v>
      </c>
    </row>
    <row r="1524" spans="1:48" x14ac:dyDescent="0.2">
      <c r="A1524" t="s">
        <v>334</v>
      </c>
      <c r="B1524" t="s">
        <v>87</v>
      </c>
      <c r="C1524">
        <v>7765089</v>
      </c>
      <c r="D1524">
        <v>2872101</v>
      </c>
      <c r="E1524">
        <v>3011342</v>
      </c>
      <c r="F1524">
        <v>10734236</v>
      </c>
      <c r="G1524">
        <v>6104494</v>
      </c>
      <c r="H1524">
        <v>-23821936</v>
      </c>
      <c r="I1524">
        <v>5.5213348275809597</v>
      </c>
      <c r="L1524">
        <v>83000</v>
      </c>
      <c r="M1524">
        <v>2657958</v>
      </c>
      <c r="N1524">
        <v>34969291</v>
      </c>
      <c r="O1524">
        <v>181045405</v>
      </c>
      <c r="P1524">
        <v>17.276945526455101</v>
      </c>
      <c r="Q1524">
        <v>1255621</v>
      </c>
      <c r="R1524">
        <v>1593793</v>
      </c>
      <c r="S1524" t="s">
        <v>102</v>
      </c>
      <c r="T1524" t="s">
        <v>51</v>
      </c>
      <c r="U1524" t="s">
        <v>335</v>
      </c>
      <c r="V1524" t="s">
        <v>336</v>
      </c>
      <c r="W1524" t="s">
        <v>131</v>
      </c>
      <c r="X1524" t="s">
        <v>132</v>
      </c>
      <c r="Y1524" t="s">
        <v>337</v>
      </c>
      <c r="Z1524" t="s">
        <v>134</v>
      </c>
      <c r="AA1524" t="s">
        <v>135</v>
      </c>
      <c r="AB1524" t="s">
        <v>58</v>
      </c>
      <c r="AC1524" t="s">
        <v>338</v>
      </c>
      <c r="AD1524">
        <v>128.73159599329799</v>
      </c>
      <c r="AE1524">
        <v>9996123</v>
      </c>
      <c r="AF1524">
        <v>171049281</v>
      </c>
      <c r="AG1524">
        <v>143027588</v>
      </c>
      <c r="AH1524">
        <v>79.000948960842194</v>
      </c>
      <c r="AI1524">
        <v>94.478664620071399</v>
      </c>
      <c r="AK1524">
        <v>73.5983494721618</v>
      </c>
      <c r="AL1524">
        <v>1632672</v>
      </c>
      <c r="AM1524">
        <v>40279502</v>
      </c>
      <c r="AN1524">
        <v>31279116</v>
      </c>
      <c r="AO1524">
        <v>5855847</v>
      </c>
      <c r="AP1524">
        <v>5855847</v>
      </c>
      <c r="AQ1524">
        <v>11578811</v>
      </c>
      <c r="AR1524">
        <v>3079509</v>
      </c>
      <c r="AS1524">
        <v>7254776</v>
      </c>
      <c r="AT1524">
        <v>83.912695494647195</v>
      </c>
      <c r="AU1524">
        <v>58791227</v>
      </c>
      <c r="AV1524">
        <v>123.73534455254401</v>
      </c>
    </row>
    <row r="1525" spans="1:48" x14ac:dyDescent="0.2">
      <c r="A1525" t="s">
        <v>339</v>
      </c>
      <c r="B1525" t="s">
        <v>95</v>
      </c>
      <c r="C1525">
        <v>2039830</v>
      </c>
      <c r="D1525">
        <v>865714</v>
      </c>
      <c r="E1525">
        <v>1436599</v>
      </c>
      <c r="F1525">
        <v>5068036</v>
      </c>
      <c r="G1525">
        <v>7136353</v>
      </c>
      <c r="H1525">
        <v>-11227916</v>
      </c>
      <c r="I1525">
        <v>1.98447819596801</v>
      </c>
      <c r="L1525">
        <v>4000</v>
      </c>
      <c r="M1525">
        <v>3665488</v>
      </c>
      <c r="N1525">
        <v>21140733</v>
      </c>
      <c r="O1525">
        <v>148702818</v>
      </c>
      <c r="P1525">
        <v>16.7140430385119</v>
      </c>
      <c r="Q1525">
        <v>993506</v>
      </c>
      <c r="R1525">
        <v>893504</v>
      </c>
      <c r="S1525" t="s">
        <v>63</v>
      </c>
      <c r="T1525" t="s">
        <v>103</v>
      </c>
      <c r="U1525" t="s">
        <v>340</v>
      </c>
      <c r="V1525" t="s">
        <v>341</v>
      </c>
      <c r="W1525" t="s">
        <v>322</v>
      </c>
      <c r="X1525" t="s">
        <v>323</v>
      </c>
      <c r="Y1525" t="s">
        <v>342</v>
      </c>
      <c r="Z1525" t="s">
        <v>325</v>
      </c>
      <c r="AA1525" t="s">
        <v>326</v>
      </c>
      <c r="AB1525" t="s">
        <v>58</v>
      </c>
      <c r="AC1525" t="s">
        <v>343</v>
      </c>
      <c r="AD1525">
        <v>144.66769289597701</v>
      </c>
      <c r="AE1525">
        <v>2950975</v>
      </c>
      <c r="AF1525">
        <v>145751843</v>
      </c>
      <c r="AG1525">
        <v>122010638</v>
      </c>
      <c r="AH1525">
        <v>82.0499837467774</v>
      </c>
      <c r="AI1525">
        <v>98.015521804032005</v>
      </c>
      <c r="AK1525">
        <v>52.216587614607398</v>
      </c>
      <c r="AL1525">
        <v>3564814</v>
      </c>
      <c r="AM1525">
        <v>31428953</v>
      </c>
      <c r="AN1525">
        <v>24854253</v>
      </c>
      <c r="AO1525">
        <v>413424</v>
      </c>
      <c r="AP1525">
        <v>413424</v>
      </c>
      <c r="AQ1525">
        <v>4669862</v>
      </c>
      <c r="AR1525">
        <v>2143372</v>
      </c>
      <c r="AS1525">
        <v>5657567</v>
      </c>
      <c r="AT1525">
        <v>81.945542831979196</v>
      </c>
      <c r="AU1525">
        <v>32368649</v>
      </c>
      <c r="AV1525">
        <v>79.948996871346594</v>
      </c>
    </row>
    <row r="1526" spans="1:48" x14ac:dyDescent="0.2">
      <c r="A1526" t="s">
        <v>339</v>
      </c>
      <c r="B1526" t="s">
        <v>50</v>
      </c>
      <c r="C1526">
        <v>17916513</v>
      </c>
      <c r="D1526">
        <v>2579648</v>
      </c>
      <c r="E1526">
        <v>2189932</v>
      </c>
      <c r="F1526">
        <v>3335029</v>
      </c>
      <c r="G1526">
        <v>10283909</v>
      </c>
      <c r="H1526">
        <v>-15958957</v>
      </c>
      <c r="I1526">
        <v>-0.74119524976453621</v>
      </c>
      <c r="L1526">
        <v>0</v>
      </c>
      <c r="M1526">
        <v>4907208</v>
      </c>
      <c r="N1526">
        <v>14559382</v>
      </c>
      <c r="O1526">
        <v>180447055</v>
      </c>
      <c r="P1526">
        <v>20.182839780898611</v>
      </c>
      <c r="Q1526">
        <v>564655</v>
      </c>
      <c r="R1526">
        <v>1164231</v>
      </c>
      <c r="S1526" t="s">
        <v>63</v>
      </c>
      <c r="T1526" t="s">
        <v>103</v>
      </c>
      <c r="U1526" t="s">
        <v>340</v>
      </c>
      <c r="V1526" t="s">
        <v>341</v>
      </c>
      <c r="W1526" t="s">
        <v>322</v>
      </c>
      <c r="X1526" t="s">
        <v>323</v>
      </c>
      <c r="Y1526" t="s">
        <v>342</v>
      </c>
      <c r="Z1526" t="s">
        <v>325</v>
      </c>
      <c r="AA1526" t="s">
        <v>326</v>
      </c>
      <c r="AB1526" t="s">
        <v>58</v>
      </c>
      <c r="AC1526" t="s">
        <v>343</v>
      </c>
      <c r="AD1526">
        <v>-7.4649849554988741</v>
      </c>
      <c r="AE1526">
        <v>-1337465</v>
      </c>
      <c r="AF1526">
        <v>181784520</v>
      </c>
      <c r="AG1526">
        <v>150443085</v>
      </c>
      <c r="AH1526">
        <v>83.37242467049407</v>
      </c>
      <c r="AI1526">
        <v>100.7411952497645</v>
      </c>
      <c r="AK1526">
        <v>28.832914485787899</v>
      </c>
      <c r="AL1526">
        <v>9197599</v>
      </c>
      <c r="AM1526">
        <v>44892950</v>
      </c>
      <c r="AN1526">
        <v>36419340</v>
      </c>
      <c r="AO1526">
        <v>-4604494</v>
      </c>
      <c r="AP1526">
        <v>-4604494</v>
      </c>
      <c r="AQ1526">
        <v>-7237937</v>
      </c>
      <c r="AR1526">
        <v>5162250</v>
      </c>
      <c r="AS1526">
        <v>5508489</v>
      </c>
      <c r="AT1526">
        <v>82.00552017765061</v>
      </c>
      <c r="AU1526">
        <v>30518339</v>
      </c>
      <c r="AV1526">
        <v>60.437500618864597</v>
      </c>
    </row>
    <row r="1527" spans="1:48" x14ac:dyDescent="0.2">
      <c r="A1527" t="s">
        <v>344</v>
      </c>
      <c r="B1527" t="s">
        <v>50</v>
      </c>
      <c r="C1527">
        <v>0</v>
      </c>
      <c r="D1527">
        <v>0</v>
      </c>
      <c r="E1527">
        <v>0</v>
      </c>
      <c r="F1527">
        <v>112663</v>
      </c>
      <c r="G1527">
        <v>344046</v>
      </c>
      <c r="H1527">
        <v>-484190</v>
      </c>
      <c r="I1527">
        <v>-23.753967743053661</v>
      </c>
      <c r="L1527">
        <v>0</v>
      </c>
      <c r="M1527">
        <v>0</v>
      </c>
      <c r="N1527">
        <v>55194</v>
      </c>
      <c r="O1527">
        <v>403882</v>
      </c>
      <c r="P1527">
        <v>100</v>
      </c>
      <c r="Q1527">
        <v>0</v>
      </c>
      <c r="R1527">
        <v>0</v>
      </c>
      <c r="U1527" t="s">
        <v>345</v>
      </c>
      <c r="AB1527" t="s">
        <v>58</v>
      </c>
      <c r="AC1527" t="s">
        <v>346</v>
      </c>
      <c r="AE1527">
        <v>-95938</v>
      </c>
      <c r="AF1527">
        <v>499820</v>
      </c>
      <c r="AG1527">
        <v>0</v>
      </c>
      <c r="AH1527">
        <v>0</v>
      </c>
      <c r="AI1527">
        <v>123.75396774305371</v>
      </c>
      <c r="AK1527">
        <v>39.753991436917303</v>
      </c>
      <c r="AL1527">
        <v>0</v>
      </c>
      <c r="AM1527">
        <v>456709</v>
      </c>
      <c r="AN1527">
        <v>403882</v>
      </c>
      <c r="AO1527">
        <v>-95938</v>
      </c>
      <c r="AP1527">
        <v>-95938</v>
      </c>
      <c r="AQ1527">
        <v>5980</v>
      </c>
      <c r="AR1527">
        <v>0</v>
      </c>
      <c r="AS1527">
        <v>0</v>
      </c>
      <c r="AU1527">
        <v>539384</v>
      </c>
      <c r="AV1527">
        <v>388.49633868192501</v>
      </c>
    </row>
    <row r="1528" spans="1:48" x14ac:dyDescent="0.2">
      <c r="A1528" t="s">
        <v>347</v>
      </c>
      <c r="B1528" t="s">
        <v>102</v>
      </c>
      <c r="C1528">
        <v>10784724.390000001</v>
      </c>
      <c r="D1528">
        <v>0</v>
      </c>
      <c r="E1528">
        <v>0</v>
      </c>
      <c r="F1528">
        <v>1533483.06</v>
      </c>
      <c r="G1528">
        <v>3791115.54</v>
      </c>
      <c r="I1528">
        <v>4.4247644142726203</v>
      </c>
      <c r="J1528">
        <v>20223640.309999999</v>
      </c>
      <c r="K1528">
        <v>11.4346771198753</v>
      </c>
      <c r="L1528">
        <v>1865430.69</v>
      </c>
      <c r="M1528">
        <v>1677262.08</v>
      </c>
      <c r="N1528">
        <v>25519835.850000001</v>
      </c>
      <c r="O1528">
        <v>176862364.34999999</v>
      </c>
      <c r="P1528">
        <v>13.0886786824752</v>
      </c>
      <c r="Q1528">
        <v>1363717.88</v>
      </c>
      <c r="R1528">
        <v>117309.88</v>
      </c>
      <c r="S1528" t="s">
        <v>102</v>
      </c>
      <c r="T1528" t="s">
        <v>51</v>
      </c>
      <c r="U1528" t="s">
        <v>348</v>
      </c>
      <c r="V1528" t="s">
        <v>70</v>
      </c>
      <c r="W1528" t="s">
        <v>70</v>
      </c>
      <c r="X1528" t="s">
        <v>71</v>
      </c>
      <c r="Y1528" t="s">
        <v>349</v>
      </c>
      <c r="Z1528" t="s">
        <v>73</v>
      </c>
      <c r="AA1528" t="s">
        <v>74</v>
      </c>
      <c r="AB1528" t="s">
        <v>58</v>
      </c>
      <c r="AC1528" t="s">
        <v>350</v>
      </c>
      <c r="AD1528">
        <v>72.563216981755303</v>
      </c>
      <c r="AE1528">
        <v>7825742.9599999804</v>
      </c>
      <c r="AF1528">
        <v>169109389.27000001</v>
      </c>
      <c r="AH1528">
        <v>82.588511245354695</v>
      </c>
      <c r="AI1528">
        <v>95.616379375853299</v>
      </c>
      <c r="AJ1528">
        <v>9968529.72999998</v>
      </c>
      <c r="AK1528">
        <v>54.326616314200201</v>
      </c>
      <c r="AL1528">
        <v>3683690.34</v>
      </c>
      <c r="AM1528">
        <v>23148946.579999998</v>
      </c>
      <c r="AN1528">
        <v>23148946.579999998</v>
      </c>
      <c r="AO1528">
        <v>5689453.1499999799</v>
      </c>
      <c r="AR1528">
        <v>1438060.5</v>
      </c>
      <c r="AS1528">
        <v>6482602.0899999999</v>
      </c>
      <c r="AT1528">
        <v>85.377090717640598</v>
      </c>
      <c r="AU1528">
        <v>28152067.600000001</v>
      </c>
      <c r="AV1528">
        <v>59.930110207061702</v>
      </c>
    </row>
    <row r="1529" spans="1:48" x14ac:dyDescent="0.2">
      <c r="A1529" t="s">
        <v>347</v>
      </c>
      <c r="B1529" t="s">
        <v>62</v>
      </c>
      <c r="D1529">
        <v>0</v>
      </c>
      <c r="E1529">
        <v>0</v>
      </c>
      <c r="F1529">
        <v>1548764.57</v>
      </c>
      <c r="G1529">
        <v>3823061.87</v>
      </c>
      <c r="I1529">
        <v>4.0739088160000003</v>
      </c>
      <c r="J1529">
        <v>20523091.359999999</v>
      </c>
      <c r="K1529">
        <v>11.194728509999999</v>
      </c>
      <c r="L1529">
        <v>1252156.47</v>
      </c>
      <c r="M1529">
        <v>3091426.8</v>
      </c>
      <c r="N1529">
        <v>25167429.329999998</v>
      </c>
      <c r="O1529">
        <v>183328173.90000001</v>
      </c>
      <c r="P1529">
        <v>12.366884089999999</v>
      </c>
      <c r="Q1529">
        <v>1402265.44</v>
      </c>
      <c r="R1529">
        <v>150000.60999999999</v>
      </c>
      <c r="S1529" t="s">
        <v>102</v>
      </c>
      <c r="T1529" t="s">
        <v>51</v>
      </c>
      <c r="U1529" t="s">
        <v>348</v>
      </c>
      <c r="V1529" t="s">
        <v>70</v>
      </c>
      <c r="W1529" t="s">
        <v>70</v>
      </c>
      <c r="X1529" t="s">
        <v>71</v>
      </c>
      <c r="Y1529" t="s">
        <v>349</v>
      </c>
      <c r="Z1529" t="s">
        <v>73</v>
      </c>
      <c r="AA1529" t="s">
        <v>74</v>
      </c>
      <c r="AB1529" t="s">
        <v>58</v>
      </c>
      <c r="AC1529" t="s">
        <v>350</v>
      </c>
      <c r="AE1529">
        <v>7468622.6399999997</v>
      </c>
      <c r="AF1529">
        <v>175703083</v>
      </c>
      <c r="AH1529">
        <v>83.226148019999997</v>
      </c>
      <c r="AI1529">
        <v>95.840742410000004</v>
      </c>
      <c r="AJ1529">
        <v>10139669.91</v>
      </c>
      <c r="AK1529">
        <v>51.565825750000002</v>
      </c>
      <c r="AL1529">
        <v>3200415.11</v>
      </c>
      <c r="AM1529">
        <v>22671982.780000001</v>
      </c>
      <c r="AN1529">
        <v>22671982.780000001</v>
      </c>
      <c r="AO1529">
        <v>5140750.49</v>
      </c>
      <c r="AR1529">
        <v>1835847.86</v>
      </c>
      <c r="AS1529">
        <v>4870574.92</v>
      </c>
      <c r="AT1529">
        <v>85.304606446779502</v>
      </c>
      <c r="AU1529">
        <v>31469069.16</v>
      </c>
      <c r="AV1529">
        <v>64.477325649999997</v>
      </c>
    </row>
    <row r="1530" spans="1:48" x14ac:dyDescent="0.2">
      <c r="A1530" t="s">
        <v>347</v>
      </c>
      <c r="B1530" t="s">
        <v>60</v>
      </c>
      <c r="C1530">
        <v>13937612</v>
      </c>
      <c r="D1530">
        <v>1038745</v>
      </c>
      <c r="E1530">
        <v>96901</v>
      </c>
      <c r="F1530">
        <v>5565346</v>
      </c>
      <c r="G1530">
        <v>5662764</v>
      </c>
      <c r="H1530">
        <v>-3198673</v>
      </c>
      <c r="I1530">
        <v>5.6719297332423704</v>
      </c>
      <c r="L1530">
        <v>1608253</v>
      </c>
      <c r="M1530">
        <v>5159291</v>
      </c>
      <c r="N1530">
        <v>32735855</v>
      </c>
      <c r="O1530">
        <v>199435757</v>
      </c>
      <c r="P1530">
        <v>13.7847437257703</v>
      </c>
      <c r="Q1530">
        <v>3484899</v>
      </c>
      <c r="R1530">
        <v>88861</v>
      </c>
      <c r="S1530" t="s">
        <v>102</v>
      </c>
      <c r="T1530" t="s">
        <v>51</v>
      </c>
      <c r="U1530" t="s">
        <v>348</v>
      </c>
      <c r="V1530" t="s">
        <v>70</v>
      </c>
      <c r="W1530" t="s">
        <v>70</v>
      </c>
      <c r="X1530" t="s">
        <v>71</v>
      </c>
      <c r="Y1530" t="s">
        <v>349</v>
      </c>
      <c r="Z1530" t="s">
        <v>73</v>
      </c>
      <c r="AA1530" t="s">
        <v>74</v>
      </c>
      <c r="AB1530" t="s">
        <v>58</v>
      </c>
      <c r="AC1530" t="s">
        <v>350</v>
      </c>
      <c r="AD1530">
        <v>81.160646457944196</v>
      </c>
      <c r="AE1530">
        <v>11311856</v>
      </c>
      <c r="AF1530">
        <v>188123901</v>
      </c>
      <c r="AG1530">
        <v>162987971</v>
      </c>
      <c r="AH1530">
        <v>81.724548020744393</v>
      </c>
      <c r="AI1530">
        <v>94.328070266757607</v>
      </c>
      <c r="AK1530">
        <v>62.644394132566902</v>
      </c>
      <c r="AL1530">
        <v>5461764</v>
      </c>
      <c r="AM1530">
        <v>36962485</v>
      </c>
      <c r="AN1530">
        <v>27491708</v>
      </c>
      <c r="AO1530">
        <v>6643575</v>
      </c>
      <c r="AP1530">
        <v>6643575</v>
      </c>
      <c r="AQ1530">
        <v>6532525</v>
      </c>
      <c r="AR1530">
        <v>4326518</v>
      </c>
      <c r="AS1530">
        <v>4469143</v>
      </c>
      <c r="AT1530">
        <v>83.594179900502994</v>
      </c>
      <c r="AU1530">
        <v>35934528</v>
      </c>
      <c r="AV1530">
        <v>68.765478555539801</v>
      </c>
    </row>
    <row r="1531" spans="1:48" x14ac:dyDescent="0.2">
      <c r="A1531" t="s">
        <v>351</v>
      </c>
      <c r="B1531" t="s">
        <v>102</v>
      </c>
      <c r="S1531" t="s">
        <v>84</v>
      </c>
      <c r="T1531" t="s">
        <v>51</v>
      </c>
      <c r="U1531" t="s">
        <v>352</v>
      </c>
      <c r="V1531" t="s">
        <v>353</v>
      </c>
      <c r="W1531" t="s">
        <v>354</v>
      </c>
      <c r="X1531" t="s">
        <v>71</v>
      </c>
      <c r="Y1531" t="s">
        <v>355</v>
      </c>
      <c r="Z1531" t="s">
        <v>356</v>
      </c>
      <c r="AA1531" t="s">
        <v>74</v>
      </c>
      <c r="AB1531" t="s">
        <v>58</v>
      </c>
      <c r="AC1531" t="s">
        <v>357</v>
      </c>
      <c r="AT1531">
        <v>84.203358649876407</v>
      </c>
    </row>
    <row r="1532" spans="1:48" x14ac:dyDescent="0.2">
      <c r="A1532" t="s">
        <v>351</v>
      </c>
      <c r="B1532" t="s">
        <v>86</v>
      </c>
      <c r="C1532">
        <v>75774272</v>
      </c>
      <c r="H1532">
        <v>25494640</v>
      </c>
      <c r="I1532">
        <v>2.9370001794706799</v>
      </c>
      <c r="N1532">
        <v>103992426</v>
      </c>
      <c r="O1532">
        <v>561400885</v>
      </c>
      <c r="P1532">
        <v>15.056971454542699</v>
      </c>
      <c r="S1532" t="s">
        <v>84</v>
      </c>
      <c r="T1532" t="s">
        <v>51</v>
      </c>
      <c r="U1532" t="s">
        <v>352</v>
      </c>
      <c r="V1532" t="s">
        <v>353</v>
      </c>
      <c r="W1532" t="s">
        <v>354</v>
      </c>
      <c r="X1532" t="s">
        <v>71</v>
      </c>
      <c r="Y1532" t="s">
        <v>355</v>
      </c>
      <c r="Z1532" t="s">
        <v>356</v>
      </c>
      <c r="AA1532" t="s">
        <v>74</v>
      </c>
      <c r="AB1532" t="s">
        <v>58</v>
      </c>
      <c r="AC1532" t="s">
        <v>357</v>
      </c>
      <c r="AD1532">
        <v>21.7598197446226</v>
      </c>
      <c r="AE1532">
        <v>16488345</v>
      </c>
      <c r="AF1532">
        <v>544883059</v>
      </c>
      <c r="AH1532">
        <v>82.831464542489996</v>
      </c>
      <c r="AI1532">
        <v>97.057748492861705</v>
      </c>
      <c r="AK1532">
        <v>68.7069872</v>
      </c>
      <c r="AM1532">
        <v>84529971</v>
      </c>
      <c r="AN1532">
        <v>84529971</v>
      </c>
      <c r="AO1532">
        <v>6791860</v>
      </c>
      <c r="AP1532">
        <v>6791860</v>
      </c>
      <c r="AQ1532">
        <v>-30655082</v>
      </c>
      <c r="AT1532">
        <v>85.164295734182403</v>
      </c>
      <c r="AU1532">
        <v>78497786</v>
      </c>
      <c r="AV1532">
        <v>51.862876800999999</v>
      </c>
    </row>
    <row r="1533" spans="1:48" x14ac:dyDescent="0.2">
      <c r="A1533" t="s">
        <v>351</v>
      </c>
      <c r="B1533" t="s">
        <v>127</v>
      </c>
      <c r="C1533">
        <v>37413655</v>
      </c>
      <c r="D1533">
        <v>8503079</v>
      </c>
      <c r="E1533">
        <v>13520618</v>
      </c>
      <c r="F1533">
        <v>23174254</v>
      </c>
      <c r="G1533">
        <v>27426740</v>
      </c>
      <c r="H1533">
        <v>64636814</v>
      </c>
      <c r="I1533">
        <v>5.4604322004760402</v>
      </c>
      <c r="L1533">
        <v>671655</v>
      </c>
      <c r="M1533">
        <v>14488573</v>
      </c>
      <c r="N1533">
        <v>180032049</v>
      </c>
      <c r="O1533">
        <v>623598110</v>
      </c>
      <c r="P1533">
        <v>19.569582082280501</v>
      </c>
      <c r="Q1533">
        <v>2449205</v>
      </c>
      <c r="R1533">
        <v>4693147</v>
      </c>
      <c r="S1533" t="s">
        <v>84</v>
      </c>
      <c r="T1533" t="s">
        <v>51</v>
      </c>
      <c r="U1533" t="s">
        <v>352</v>
      </c>
      <c r="V1533" t="s">
        <v>353</v>
      </c>
      <c r="W1533" t="s">
        <v>354</v>
      </c>
      <c r="X1533" t="s">
        <v>71</v>
      </c>
      <c r="Y1533" t="s">
        <v>355</v>
      </c>
      <c r="Z1533" t="s">
        <v>356</v>
      </c>
      <c r="AA1533" t="s">
        <v>74</v>
      </c>
      <c r="AB1533" t="s">
        <v>58</v>
      </c>
      <c r="AC1533" t="s">
        <v>357</v>
      </c>
      <c r="AD1533">
        <v>91.012631618054996</v>
      </c>
      <c r="AE1533">
        <v>34051152</v>
      </c>
      <c r="AF1533">
        <v>589450366</v>
      </c>
      <c r="AG1533">
        <v>493160493</v>
      </c>
      <c r="AH1533">
        <v>79.083064090749104</v>
      </c>
      <c r="AI1533">
        <v>94.524078336286195</v>
      </c>
      <c r="AK1533">
        <v>109.952493676117</v>
      </c>
      <c r="AL1533">
        <v>24774082</v>
      </c>
      <c r="AM1533">
        <v>142745626</v>
      </c>
      <c r="AN1533">
        <v>122035544</v>
      </c>
      <c r="AO1533">
        <v>16754056</v>
      </c>
      <c r="AP1533">
        <v>16754056</v>
      </c>
      <c r="AQ1533">
        <v>23334052</v>
      </c>
      <c r="AR1533">
        <v>14254802</v>
      </c>
      <c r="AS1533">
        <v>8789471</v>
      </c>
      <c r="AT1533">
        <v>83.718490113966297</v>
      </c>
      <c r="AU1533">
        <v>115395235</v>
      </c>
      <c r="AV1533">
        <v>70.4763063969325</v>
      </c>
    </row>
    <row r="1534" spans="1:48" x14ac:dyDescent="0.2">
      <c r="A1534" t="s">
        <v>358</v>
      </c>
      <c r="B1534" t="s">
        <v>49</v>
      </c>
      <c r="C1534">
        <v>2060547.89</v>
      </c>
      <c r="D1534">
        <v>766606.6</v>
      </c>
      <c r="E1534">
        <v>135119.41</v>
      </c>
      <c r="F1534">
        <v>2004650.33</v>
      </c>
      <c r="G1534">
        <v>1670873.08</v>
      </c>
      <c r="H1534">
        <v>-1425206.94</v>
      </c>
      <c r="I1534">
        <v>1.922642419</v>
      </c>
      <c r="J1534">
        <v>9207206.5600000005</v>
      </c>
      <c r="K1534">
        <v>12.685618699999999</v>
      </c>
      <c r="L1534">
        <v>1130281.98</v>
      </c>
      <c r="M1534">
        <v>941991.28</v>
      </c>
      <c r="N1534">
        <v>13901640.74</v>
      </c>
      <c r="O1534">
        <v>72579877.879999995</v>
      </c>
      <c r="P1534">
        <v>18.19371168</v>
      </c>
      <c r="Q1534">
        <v>2664769.37</v>
      </c>
      <c r="S1534" t="s">
        <v>63</v>
      </c>
      <c r="T1534" t="s">
        <v>103</v>
      </c>
      <c r="U1534" t="s">
        <v>359</v>
      </c>
      <c r="V1534" t="s">
        <v>360</v>
      </c>
      <c r="W1534" t="s">
        <v>160</v>
      </c>
      <c r="X1534" t="s">
        <v>161</v>
      </c>
      <c r="Y1534" t="s">
        <v>361</v>
      </c>
      <c r="Z1534" t="s">
        <v>163</v>
      </c>
      <c r="AA1534" t="s">
        <v>164</v>
      </c>
      <c r="AB1534" t="s">
        <v>58</v>
      </c>
      <c r="AC1534" t="s">
        <v>362</v>
      </c>
      <c r="AD1534">
        <v>67.722353200000001</v>
      </c>
      <c r="AE1534">
        <v>1395451.52</v>
      </c>
      <c r="AF1534">
        <v>71167466.780000001</v>
      </c>
      <c r="AH1534">
        <v>81.20936657</v>
      </c>
      <c r="AI1534">
        <v>98.053990799999994</v>
      </c>
      <c r="AJ1534">
        <v>3298914.82</v>
      </c>
      <c r="AK1534">
        <v>70.321326479999996</v>
      </c>
      <c r="AL1534">
        <v>1342824.85</v>
      </c>
      <c r="AM1534">
        <v>13204973.720000001</v>
      </c>
      <c r="AN1534">
        <v>13204973.720000001</v>
      </c>
      <c r="AO1534">
        <v>839865.52</v>
      </c>
      <c r="AR1534">
        <v>303011.78999999998</v>
      </c>
      <c r="AS1534">
        <v>1535871.67</v>
      </c>
      <c r="AT1534">
        <v>83.216864794171897</v>
      </c>
      <c r="AU1534">
        <v>15326847.68</v>
      </c>
      <c r="AV1534">
        <v>77.530723159999994</v>
      </c>
    </row>
    <row r="1535" spans="1:48" x14ac:dyDescent="0.2">
      <c r="A1535" t="s">
        <v>358</v>
      </c>
      <c r="B1535" t="s">
        <v>60</v>
      </c>
      <c r="C1535">
        <v>7582034</v>
      </c>
      <c r="D1535">
        <v>692073</v>
      </c>
      <c r="E1535">
        <v>61585</v>
      </c>
      <c r="F1535">
        <v>6013412</v>
      </c>
      <c r="G1535">
        <v>3003903</v>
      </c>
      <c r="H1535">
        <v>-227969</v>
      </c>
      <c r="I1535">
        <v>4.9297866518484303</v>
      </c>
      <c r="L1535">
        <v>892038</v>
      </c>
      <c r="M1535">
        <v>1284690</v>
      </c>
      <c r="N1535">
        <v>10859819</v>
      </c>
      <c r="O1535">
        <v>87040501</v>
      </c>
      <c r="P1535">
        <v>26.211919437366301</v>
      </c>
      <c r="Q1535">
        <v>7098527</v>
      </c>
      <c r="R1535">
        <v>712772</v>
      </c>
      <c r="S1535" t="s">
        <v>63</v>
      </c>
      <c r="T1535" t="s">
        <v>103</v>
      </c>
      <c r="U1535" t="s">
        <v>359</v>
      </c>
      <c r="V1535" t="s">
        <v>360</v>
      </c>
      <c r="W1535" t="s">
        <v>160</v>
      </c>
      <c r="X1535" t="s">
        <v>161</v>
      </c>
      <c r="Y1535" t="s">
        <v>361</v>
      </c>
      <c r="Z1535" t="s">
        <v>163</v>
      </c>
      <c r="AA1535" t="s">
        <v>164</v>
      </c>
      <c r="AB1535" t="s">
        <v>58</v>
      </c>
      <c r="AC1535" t="s">
        <v>362</v>
      </c>
      <c r="AD1535">
        <v>56.593138463900303</v>
      </c>
      <c r="AE1535">
        <v>4290911</v>
      </c>
      <c r="AF1535">
        <v>82749591</v>
      </c>
      <c r="AG1535">
        <v>65207745</v>
      </c>
      <c r="AH1535">
        <v>74.916555225250804</v>
      </c>
      <c r="AI1535">
        <v>95.070214497042002</v>
      </c>
      <c r="AK1535">
        <v>47.245367532994798</v>
      </c>
      <c r="AL1535">
        <v>2490068</v>
      </c>
      <c r="AM1535">
        <v>25874330</v>
      </c>
      <c r="AN1535">
        <v>22814986</v>
      </c>
      <c r="AO1535">
        <v>3004411</v>
      </c>
      <c r="AP1535">
        <v>3211761</v>
      </c>
      <c r="AQ1535">
        <v>303929</v>
      </c>
      <c r="AR1535">
        <v>1228831</v>
      </c>
      <c r="AS1535">
        <v>2396431</v>
      </c>
      <c r="AT1535">
        <v>82.390630935188696</v>
      </c>
      <c r="AU1535">
        <v>11087788</v>
      </c>
      <c r="AV1535">
        <v>48.237140894146499</v>
      </c>
    </row>
    <row r="1536" spans="1:48" x14ac:dyDescent="0.2">
      <c r="A1536" t="s">
        <v>358</v>
      </c>
      <c r="B1536" t="s">
        <v>114</v>
      </c>
      <c r="C1536">
        <v>7726650</v>
      </c>
      <c r="D1536">
        <v>949315</v>
      </c>
      <c r="E1536">
        <v>79992</v>
      </c>
      <c r="F1536">
        <v>3046230</v>
      </c>
      <c r="G1536">
        <v>3113665</v>
      </c>
      <c r="H1536">
        <v>1219556</v>
      </c>
      <c r="I1536">
        <v>5.75281689069989</v>
      </c>
      <c r="L1536">
        <v>1074644</v>
      </c>
      <c r="M1536">
        <v>1458359</v>
      </c>
      <c r="N1536">
        <v>10798801</v>
      </c>
      <c r="O1536">
        <v>82335108</v>
      </c>
      <c r="P1536">
        <v>20.570891824177799</v>
      </c>
      <c r="Q1536">
        <v>628760</v>
      </c>
      <c r="R1536">
        <v>521926</v>
      </c>
      <c r="S1536" t="s">
        <v>63</v>
      </c>
      <c r="T1536" t="s">
        <v>103</v>
      </c>
      <c r="U1536" t="s">
        <v>359</v>
      </c>
      <c r="V1536" t="s">
        <v>360</v>
      </c>
      <c r="W1536" t="s">
        <v>160</v>
      </c>
      <c r="X1536" t="s">
        <v>161</v>
      </c>
      <c r="Y1536" t="s">
        <v>361</v>
      </c>
      <c r="Z1536" t="s">
        <v>163</v>
      </c>
      <c r="AA1536" t="s">
        <v>164</v>
      </c>
      <c r="AB1536" t="s">
        <v>58</v>
      </c>
      <c r="AC1536" t="s">
        <v>362</v>
      </c>
      <c r="AD1536">
        <v>61.301961393359299</v>
      </c>
      <c r="AE1536">
        <v>4736588</v>
      </c>
      <c r="AF1536">
        <v>77598520</v>
      </c>
      <c r="AG1536">
        <v>67052375</v>
      </c>
      <c r="AH1536">
        <v>81.438376202773696</v>
      </c>
      <c r="AI1536">
        <v>94.247183109300096</v>
      </c>
      <c r="AK1536">
        <v>50.098485898957897</v>
      </c>
      <c r="AL1536">
        <v>2714178</v>
      </c>
      <c r="AM1536">
        <v>17379598</v>
      </c>
      <c r="AN1536">
        <v>16937066</v>
      </c>
      <c r="AO1536">
        <v>2864122</v>
      </c>
      <c r="AP1536">
        <v>2864122</v>
      </c>
      <c r="AQ1536">
        <v>-1946924</v>
      </c>
      <c r="AR1536">
        <v>1693123</v>
      </c>
      <c r="AS1536">
        <v>2099406</v>
      </c>
      <c r="AT1536">
        <v>82.648476612756298</v>
      </c>
      <c r="AU1536">
        <v>9579245</v>
      </c>
      <c r="AV1536">
        <v>44.4406439710448</v>
      </c>
    </row>
    <row r="1537" spans="1:48" x14ac:dyDescent="0.2">
      <c r="A1537" t="s">
        <v>358</v>
      </c>
      <c r="B1537" t="s">
        <v>127</v>
      </c>
      <c r="C1537">
        <v>5642436</v>
      </c>
      <c r="D1537">
        <v>1040107</v>
      </c>
      <c r="E1537">
        <v>308835</v>
      </c>
      <c r="F1537">
        <v>3770430</v>
      </c>
      <c r="G1537">
        <v>5881526</v>
      </c>
      <c r="H1537">
        <v>162439</v>
      </c>
      <c r="I1537">
        <v>6.3008403481136703</v>
      </c>
      <c r="L1537">
        <v>997449</v>
      </c>
      <c r="M1537">
        <v>1406503</v>
      </c>
      <c r="N1537">
        <v>13746878</v>
      </c>
      <c r="O1537">
        <v>87686875</v>
      </c>
      <c r="P1537">
        <v>22.7898291505998</v>
      </c>
      <c r="Q1537">
        <v>627018</v>
      </c>
      <c r="R1537">
        <v>631212</v>
      </c>
      <c r="S1537" t="s">
        <v>63</v>
      </c>
      <c r="T1537" t="s">
        <v>103</v>
      </c>
      <c r="U1537" t="s">
        <v>359</v>
      </c>
      <c r="V1537" t="s">
        <v>360</v>
      </c>
      <c r="W1537" t="s">
        <v>160</v>
      </c>
      <c r="X1537" t="s">
        <v>161</v>
      </c>
      <c r="Y1537" t="s">
        <v>361</v>
      </c>
      <c r="Z1537" t="s">
        <v>163</v>
      </c>
      <c r="AA1537" t="s">
        <v>164</v>
      </c>
      <c r="AB1537" t="s">
        <v>58</v>
      </c>
      <c r="AC1537" t="s">
        <v>362</v>
      </c>
      <c r="AD1537">
        <v>97.918877591168098</v>
      </c>
      <c r="AE1537">
        <v>5525010</v>
      </c>
      <c r="AF1537">
        <v>82161865</v>
      </c>
      <c r="AG1537">
        <v>70374192</v>
      </c>
      <c r="AH1537">
        <v>80.256243594038494</v>
      </c>
      <c r="AI1537">
        <v>93.699159651886305</v>
      </c>
      <c r="AK1537">
        <v>60.233249087030799</v>
      </c>
      <c r="AL1537">
        <v>5505638</v>
      </c>
      <c r="AM1537">
        <v>23342680</v>
      </c>
      <c r="AN1537">
        <v>19983689</v>
      </c>
      <c r="AO1537">
        <v>3337453</v>
      </c>
      <c r="AP1537">
        <v>3337453</v>
      </c>
      <c r="AQ1537">
        <v>4209052</v>
      </c>
      <c r="AR1537">
        <v>1583066</v>
      </c>
      <c r="AS1537">
        <v>1590896</v>
      </c>
      <c r="AT1537">
        <v>81.822243030109107</v>
      </c>
      <c r="AU1537">
        <v>13584439</v>
      </c>
      <c r="AV1537">
        <v>59.521507210188098</v>
      </c>
    </row>
    <row r="1538" spans="1:48" x14ac:dyDescent="0.2">
      <c r="A1538" t="s">
        <v>358</v>
      </c>
      <c r="B1538" t="s">
        <v>87</v>
      </c>
      <c r="C1538">
        <v>6729956</v>
      </c>
      <c r="D1538">
        <v>1110767</v>
      </c>
      <c r="E1538">
        <v>264344</v>
      </c>
      <c r="F1538">
        <v>4493616</v>
      </c>
      <c r="G1538">
        <v>3989821</v>
      </c>
      <c r="H1538">
        <v>148920</v>
      </c>
      <c r="I1538">
        <v>5.0193607522575903</v>
      </c>
      <c r="L1538">
        <v>869596</v>
      </c>
      <c r="M1538">
        <v>1303033</v>
      </c>
      <c r="N1538">
        <v>14337031</v>
      </c>
      <c r="O1538">
        <v>91071358</v>
      </c>
      <c r="P1538">
        <v>25.3195916986326</v>
      </c>
      <c r="Q1538">
        <v>664150</v>
      </c>
      <c r="R1538">
        <v>738101</v>
      </c>
      <c r="S1538" t="s">
        <v>63</v>
      </c>
      <c r="T1538" t="s">
        <v>103</v>
      </c>
      <c r="U1538" t="s">
        <v>359</v>
      </c>
      <c r="V1538" t="s">
        <v>360</v>
      </c>
      <c r="W1538" t="s">
        <v>160</v>
      </c>
      <c r="X1538" t="s">
        <v>161</v>
      </c>
      <c r="Y1538" t="s">
        <v>361</v>
      </c>
      <c r="Z1538" t="s">
        <v>163</v>
      </c>
      <c r="AA1538" t="s">
        <v>164</v>
      </c>
      <c r="AB1538" t="s">
        <v>58</v>
      </c>
      <c r="AC1538" t="s">
        <v>362</v>
      </c>
      <c r="AD1538">
        <v>67.923178101015793</v>
      </c>
      <c r="AE1538">
        <v>4571200</v>
      </c>
      <c r="AF1538">
        <v>86500158</v>
      </c>
      <c r="AG1538">
        <v>73619347</v>
      </c>
      <c r="AH1538">
        <v>80.836992679959806</v>
      </c>
      <c r="AI1538">
        <v>94.980639247742403</v>
      </c>
      <c r="AK1538">
        <v>59.668459333912402</v>
      </c>
      <c r="AL1538">
        <v>5409002</v>
      </c>
      <c r="AM1538">
        <v>24593611</v>
      </c>
      <c r="AN1538">
        <v>23058896</v>
      </c>
      <c r="AO1538">
        <v>2375948</v>
      </c>
      <c r="AP1538">
        <v>2375948</v>
      </c>
      <c r="AQ1538">
        <v>107905</v>
      </c>
      <c r="AR1538">
        <v>4333113</v>
      </c>
      <c r="AS1538">
        <v>1418068</v>
      </c>
      <c r="AT1538">
        <v>79.820335163193903</v>
      </c>
      <c r="AU1538">
        <v>14188111</v>
      </c>
      <c r="AV1538">
        <v>59.048677807039397</v>
      </c>
    </row>
    <row r="1539" spans="1:48" x14ac:dyDescent="0.2">
      <c r="A1539" t="s">
        <v>368</v>
      </c>
      <c r="B1539" t="s">
        <v>60</v>
      </c>
      <c r="C1539">
        <v>773135</v>
      </c>
      <c r="D1539">
        <v>164158</v>
      </c>
      <c r="E1539">
        <v>0</v>
      </c>
      <c r="F1539">
        <v>488486</v>
      </c>
      <c r="G1539">
        <v>334427</v>
      </c>
      <c r="H1539">
        <v>-108827</v>
      </c>
      <c r="I1539">
        <v>13.1696296291364</v>
      </c>
      <c r="L1539">
        <v>485670</v>
      </c>
      <c r="M1539">
        <v>119749</v>
      </c>
      <c r="N1539">
        <v>2282705</v>
      </c>
      <c r="O1539">
        <v>3003638</v>
      </c>
      <c r="P1539">
        <v>44.046253243566603</v>
      </c>
      <c r="Q1539">
        <v>81633</v>
      </c>
      <c r="R1539">
        <v>0</v>
      </c>
      <c r="T1539" t="s">
        <v>369</v>
      </c>
      <c r="U1539" t="s">
        <v>370</v>
      </c>
      <c r="V1539" t="s">
        <v>371</v>
      </c>
      <c r="W1539" t="s">
        <v>372</v>
      </c>
      <c r="X1539" t="s">
        <v>373</v>
      </c>
      <c r="Y1539" t="s">
        <v>374</v>
      </c>
      <c r="Z1539" t="s">
        <v>375</v>
      </c>
      <c r="AA1539" t="s">
        <v>376</v>
      </c>
      <c r="AB1539" t="s">
        <v>58</v>
      </c>
      <c r="AC1539" t="s">
        <v>377</v>
      </c>
      <c r="AD1539">
        <v>51.164156324574599</v>
      </c>
      <c r="AE1539">
        <v>395568</v>
      </c>
      <c r="AF1539">
        <v>2608069</v>
      </c>
      <c r="AG1539">
        <v>669897</v>
      </c>
      <c r="AH1539">
        <v>22.302854072294998</v>
      </c>
      <c r="AI1539">
        <v>86.830337077903494</v>
      </c>
      <c r="AK1539">
        <v>315.08897962438903</v>
      </c>
      <c r="AL1539">
        <v>5400</v>
      </c>
      <c r="AM1539">
        <v>1680822</v>
      </c>
      <c r="AN1539">
        <v>1322990</v>
      </c>
      <c r="AO1539">
        <v>-400404</v>
      </c>
      <c r="AP1539">
        <v>-400404</v>
      </c>
      <c r="AQ1539">
        <v>259278</v>
      </c>
      <c r="AR1539">
        <v>0</v>
      </c>
      <c r="AS1539">
        <v>1299</v>
      </c>
      <c r="AU1539">
        <v>2391532</v>
      </c>
      <c r="AV1539">
        <v>330.11071409537101</v>
      </c>
    </row>
    <row r="1540" spans="1:48" x14ac:dyDescent="0.2">
      <c r="A1540" t="s">
        <v>378</v>
      </c>
      <c r="B1540" t="s">
        <v>62</v>
      </c>
      <c r="C1540">
        <v>460484.01</v>
      </c>
      <c r="D1540">
        <v>0</v>
      </c>
      <c r="E1540">
        <v>0</v>
      </c>
      <c r="F1540">
        <v>171424.81</v>
      </c>
      <c r="G1540">
        <v>709526.18</v>
      </c>
      <c r="I1540">
        <v>13.876363660000001</v>
      </c>
      <c r="J1540">
        <v>1498013.98</v>
      </c>
      <c r="K1540">
        <v>36.64303142</v>
      </c>
      <c r="L1540">
        <v>442315.75</v>
      </c>
      <c r="M1540">
        <v>122256</v>
      </c>
      <c r="N1540">
        <v>1758254</v>
      </c>
      <c r="O1540">
        <v>4088127.87</v>
      </c>
      <c r="P1540">
        <v>72.16065553</v>
      </c>
      <c r="Q1540">
        <v>209870.65</v>
      </c>
      <c r="T1540" t="s">
        <v>369</v>
      </c>
      <c r="U1540" t="s">
        <v>379</v>
      </c>
      <c r="V1540" t="s">
        <v>380</v>
      </c>
      <c r="W1540" t="s">
        <v>372</v>
      </c>
      <c r="X1540" t="s">
        <v>373</v>
      </c>
      <c r="Y1540" t="s">
        <v>381</v>
      </c>
      <c r="Z1540" t="s">
        <v>375</v>
      </c>
      <c r="AA1540" t="s">
        <v>376</v>
      </c>
      <c r="AB1540" t="s">
        <v>58</v>
      </c>
      <c r="AC1540" t="s">
        <v>382</v>
      </c>
      <c r="AD1540">
        <v>123.1928748</v>
      </c>
      <c r="AE1540">
        <v>567283.49</v>
      </c>
      <c r="AF1540">
        <v>3517133.14</v>
      </c>
      <c r="AH1540">
        <v>46.148162190000001</v>
      </c>
      <c r="AI1540">
        <v>86.032855429999998</v>
      </c>
      <c r="AJ1540">
        <v>669666.69999999995</v>
      </c>
      <c r="AK1540">
        <v>179.9680066</v>
      </c>
      <c r="AL1540">
        <v>95905.8</v>
      </c>
      <c r="AM1540">
        <v>2950019.87</v>
      </c>
      <c r="AN1540">
        <v>2950019.87</v>
      </c>
      <c r="AO1540">
        <v>333484.36</v>
      </c>
      <c r="AR1540">
        <v>817280.32</v>
      </c>
      <c r="AS1540">
        <v>145411.96</v>
      </c>
      <c r="AU1540">
        <v>2057944.29</v>
      </c>
      <c r="AV1540">
        <v>210.64313319999999</v>
      </c>
    </row>
    <row r="1541" spans="1:48" x14ac:dyDescent="0.2">
      <c r="A1541" t="s">
        <v>378</v>
      </c>
      <c r="B1541" t="s">
        <v>49</v>
      </c>
      <c r="C1541">
        <v>690436</v>
      </c>
      <c r="H1541">
        <v>-1998391.32</v>
      </c>
      <c r="I1541">
        <v>13.7027372555801</v>
      </c>
      <c r="N1541">
        <v>2071485.26</v>
      </c>
      <c r="O1541">
        <v>3238280</v>
      </c>
      <c r="P1541">
        <v>67.231122694763897</v>
      </c>
      <c r="T1541" t="s">
        <v>369</v>
      </c>
      <c r="U1541" t="s">
        <v>379</v>
      </c>
      <c r="V1541" t="s">
        <v>380</v>
      </c>
      <c r="W1541" t="s">
        <v>372</v>
      </c>
      <c r="X1541" t="s">
        <v>373</v>
      </c>
      <c r="Y1541" t="s">
        <v>381</v>
      </c>
      <c r="Z1541" t="s">
        <v>375</v>
      </c>
      <c r="AA1541" t="s">
        <v>376</v>
      </c>
      <c r="AB1541" t="s">
        <v>58</v>
      </c>
      <c r="AC1541" t="s">
        <v>382</v>
      </c>
      <c r="AD1541">
        <v>64.268520181450597</v>
      </c>
      <c r="AE1541">
        <v>443733</v>
      </c>
      <c r="AF1541">
        <v>2886203</v>
      </c>
      <c r="AH1541">
        <v>48.700143285941898</v>
      </c>
      <c r="AI1541">
        <v>89.127654186790494</v>
      </c>
      <c r="AK1541">
        <v>259</v>
      </c>
      <c r="AN1541">
        <v>2177132</v>
      </c>
      <c r="AO1541">
        <v>225580</v>
      </c>
      <c r="AU1541">
        <v>4069876.58</v>
      </c>
      <c r="AV1541">
        <v>508</v>
      </c>
    </row>
    <row r="1542" spans="1:48" x14ac:dyDescent="0.2">
      <c r="A1542" t="s">
        <v>378</v>
      </c>
      <c r="B1542" t="s">
        <v>95</v>
      </c>
      <c r="C1542">
        <v>452179</v>
      </c>
      <c r="D1542">
        <v>231006</v>
      </c>
      <c r="E1542">
        <v>0</v>
      </c>
      <c r="F1542">
        <v>108704</v>
      </c>
      <c r="G1542">
        <v>182523</v>
      </c>
      <c r="H1542">
        <v>-1775264</v>
      </c>
      <c r="I1542">
        <v>12.642974746577201</v>
      </c>
      <c r="L1542">
        <v>234375</v>
      </c>
      <c r="M1542">
        <v>108966</v>
      </c>
      <c r="N1542">
        <v>1136861</v>
      </c>
      <c r="O1542">
        <v>3578604</v>
      </c>
      <c r="P1542">
        <v>68.551815177091399</v>
      </c>
      <c r="Q1542">
        <v>595182</v>
      </c>
      <c r="R1542">
        <v>0</v>
      </c>
      <c r="T1542" t="s">
        <v>369</v>
      </c>
      <c r="U1542" t="s">
        <v>379</v>
      </c>
      <c r="V1542" t="s">
        <v>380</v>
      </c>
      <c r="W1542" t="s">
        <v>372</v>
      </c>
      <c r="X1542" t="s">
        <v>373</v>
      </c>
      <c r="Y1542" t="s">
        <v>381</v>
      </c>
      <c r="Z1542" t="s">
        <v>375</v>
      </c>
      <c r="AA1542" t="s">
        <v>376</v>
      </c>
      <c r="AB1542" t="s">
        <v>58</v>
      </c>
      <c r="AC1542" t="s">
        <v>382</v>
      </c>
      <c r="AD1542">
        <v>100.058162807207</v>
      </c>
      <c r="AE1542">
        <v>452442</v>
      </c>
      <c r="AF1542">
        <v>3126161</v>
      </c>
      <c r="AG1542">
        <v>1600680</v>
      </c>
      <c r="AH1542">
        <v>44.7291737224907</v>
      </c>
      <c r="AI1542">
        <v>87.356997309565401</v>
      </c>
      <c r="AK1542">
        <v>130.91774863802601</v>
      </c>
      <c r="AL1542">
        <v>39118</v>
      </c>
      <c r="AM1542">
        <v>1629876</v>
      </c>
      <c r="AN1542">
        <v>2453198</v>
      </c>
      <c r="AO1542">
        <v>74640</v>
      </c>
      <c r="AP1542">
        <v>74640</v>
      </c>
      <c r="AQ1542">
        <v>-961157</v>
      </c>
      <c r="AR1542">
        <v>26289</v>
      </c>
      <c r="AS1542">
        <v>103713</v>
      </c>
      <c r="AU1542">
        <v>2912125</v>
      </c>
      <c r="AV1542">
        <v>335.35220994696101</v>
      </c>
    </row>
    <row r="1543" spans="1:48" x14ac:dyDescent="0.2">
      <c r="A1543" t="s">
        <v>378</v>
      </c>
      <c r="B1543" t="s">
        <v>127</v>
      </c>
      <c r="C1543">
        <v>745100</v>
      </c>
      <c r="D1543">
        <v>454156</v>
      </c>
      <c r="F1543">
        <v>100959</v>
      </c>
      <c r="G1543">
        <v>279173</v>
      </c>
      <c r="H1543">
        <v>-494933</v>
      </c>
      <c r="I1543">
        <v>13.034874218283599</v>
      </c>
      <c r="L1543">
        <v>290605</v>
      </c>
      <c r="M1543">
        <v>102344</v>
      </c>
      <c r="N1543">
        <v>1676110</v>
      </c>
      <c r="O1543">
        <v>3196172</v>
      </c>
      <c r="P1543">
        <v>63.930539407766503</v>
      </c>
      <c r="Q1543">
        <v>667160</v>
      </c>
      <c r="T1543" t="s">
        <v>369</v>
      </c>
      <c r="U1543" t="s">
        <v>379</v>
      </c>
      <c r="V1543" t="s">
        <v>380</v>
      </c>
      <c r="W1543" t="s">
        <v>372</v>
      </c>
      <c r="X1543" t="s">
        <v>373</v>
      </c>
      <c r="Y1543" t="s">
        <v>381</v>
      </c>
      <c r="Z1543" t="s">
        <v>375</v>
      </c>
      <c r="AA1543" t="s">
        <v>376</v>
      </c>
      <c r="AB1543" t="s">
        <v>58</v>
      </c>
      <c r="AC1543" t="s">
        <v>382</v>
      </c>
      <c r="AD1543">
        <v>55.914239699369197</v>
      </c>
      <c r="AE1543">
        <v>416617</v>
      </c>
      <c r="AF1543">
        <v>2779555</v>
      </c>
      <c r="AG1543">
        <v>1175967</v>
      </c>
      <c r="AH1543">
        <v>36.7929823551423</v>
      </c>
      <c r="AI1543">
        <v>86.965125781716395</v>
      </c>
      <c r="AK1543">
        <v>217.084965039368</v>
      </c>
      <c r="AL1543">
        <v>127301</v>
      </c>
      <c r="AM1543">
        <v>2931273</v>
      </c>
      <c r="AN1543">
        <v>2043330</v>
      </c>
      <c r="AO1543">
        <v>11202</v>
      </c>
      <c r="AP1543">
        <v>11202</v>
      </c>
      <c r="AQ1543">
        <v>518469</v>
      </c>
      <c r="AR1543">
        <v>831776</v>
      </c>
      <c r="AS1543">
        <v>77799</v>
      </c>
      <c r="AU1543">
        <v>2171043</v>
      </c>
      <c r="AV1543">
        <v>281.18726918517501</v>
      </c>
    </row>
    <row r="1544" spans="1:48" x14ac:dyDescent="0.2">
      <c r="A1544" t="s">
        <v>383</v>
      </c>
      <c r="B1544" t="s">
        <v>63</v>
      </c>
      <c r="C1544">
        <v>918227.36</v>
      </c>
      <c r="D1544">
        <v>0</v>
      </c>
      <c r="E1544">
        <v>0</v>
      </c>
      <c r="F1544">
        <v>757816.94</v>
      </c>
      <c r="G1544">
        <v>524977.57999999996</v>
      </c>
      <c r="H1544">
        <v>368346.59000000102</v>
      </c>
      <c r="I1544">
        <v>16.264680392635</v>
      </c>
      <c r="J1544">
        <v>4108401.25</v>
      </c>
      <c r="K1544">
        <v>42.766053205009499</v>
      </c>
      <c r="L1544">
        <v>981325.16</v>
      </c>
      <c r="M1544">
        <v>746121.47</v>
      </c>
      <c r="N1544">
        <v>5715110.3799999999</v>
      </c>
      <c r="O1544">
        <v>9606687.8800000008</v>
      </c>
      <c r="P1544">
        <v>55.591312497185001</v>
      </c>
      <c r="Q1544">
        <v>827303.23</v>
      </c>
      <c r="S1544" t="s">
        <v>84</v>
      </c>
      <c r="T1544" t="s">
        <v>369</v>
      </c>
      <c r="U1544" t="s">
        <v>384</v>
      </c>
      <c r="V1544" t="s">
        <v>371</v>
      </c>
      <c r="W1544" t="s">
        <v>372</v>
      </c>
      <c r="X1544" t="s">
        <v>373</v>
      </c>
      <c r="Y1544" t="s">
        <v>374</v>
      </c>
      <c r="Z1544" t="s">
        <v>375</v>
      </c>
      <c r="AA1544" t="s">
        <v>376</v>
      </c>
      <c r="AB1544" t="s">
        <v>58</v>
      </c>
      <c r="AC1544" t="s">
        <v>385</v>
      </c>
      <c r="AD1544">
        <v>170.16450914727699</v>
      </c>
      <c r="AE1544">
        <v>1562497.08</v>
      </c>
      <c r="AF1544">
        <v>8078288.1299999999</v>
      </c>
      <c r="AH1544">
        <v>40.195215439850401</v>
      </c>
      <c r="AI1544">
        <v>84.090252862467295</v>
      </c>
      <c r="AJ1544">
        <v>1504923.02</v>
      </c>
      <c r="AK1544">
        <v>254.687590203594</v>
      </c>
      <c r="AL1544">
        <v>740602.61</v>
      </c>
      <c r="AM1544">
        <v>5340483.88</v>
      </c>
      <c r="AN1544">
        <v>5340483.88</v>
      </c>
      <c r="AO1544">
        <v>936137.23</v>
      </c>
      <c r="AR1544">
        <v>452608.43</v>
      </c>
      <c r="AS1544">
        <v>202418.57</v>
      </c>
      <c r="AU1544">
        <v>5346763.79</v>
      </c>
      <c r="AV1544">
        <v>238.272630713903</v>
      </c>
    </row>
    <row r="1545" spans="1:48" x14ac:dyDescent="0.2">
      <c r="A1545" t="s">
        <v>383</v>
      </c>
      <c r="B1545" t="s">
        <v>62</v>
      </c>
      <c r="C1545">
        <v>1394737.53</v>
      </c>
      <c r="D1545">
        <v>0</v>
      </c>
      <c r="E1545">
        <v>0</v>
      </c>
      <c r="F1545">
        <v>553444.06999999995</v>
      </c>
      <c r="G1545">
        <v>640834.09</v>
      </c>
      <c r="I1545">
        <v>9.3210389360000008</v>
      </c>
      <c r="J1545">
        <v>3953614.18</v>
      </c>
      <c r="K1545">
        <v>17.04611882</v>
      </c>
      <c r="L1545">
        <v>1369337.87</v>
      </c>
      <c r="M1545">
        <v>1032709.31</v>
      </c>
      <c r="N1545">
        <v>7186046.3399999999</v>
      </c>
      <c r="O1545">
        <v>23193632.649999999</v>
      </c>
      <c r="P1545">
        <v>24.374081390000001</v>
      </c>
      <c r="Q1545">
        <v>672581.11</v>
      </c>
      <c r="S1545" t="s">
        <v>84</v>
      </c>
      <c r="T1545" t="s">
        <v>369</v>
      </c>
      <c r="U1545" t="s">
        <v>384</v>
      </c>
      <c r="V1545" t="s">
        <v>371</v>
      </c>
      <c r="W1545" t="s">
        <v>372</v>
      </c>
      <c r="X1545" t="s">
        <v>373</v>
      </c>
      <c r="Y1545" t="s">
        <v>374</v>
      </c>
      <c r="Z1545" t="s">
        <v>375</v>
      </c>
      <c r="AA1545" t="s">
        <v>376</v>
      </c>
      <c r="AB1545" t="s">
        <v>58</v>
      </c>
      <c r="AC1545" t="s">
        <v>385</v>
      </c>
      <c r="AD1545">
        <v>155.00318039999999</v>
      </c>
      <c r="AE1545">
        <v>2161887.5299999998</v>
      </c>
      <c r="AF1545">
        <v>20945330.719999999</v>
      </c>
      <c r="AH1545">
        <v>72.587640039999997</v>
      </c>
      <c r="AI1545">
        <v>90.30638295</v>
      </c>
      <c r="AJ1545">
        <v>2461949.4</v>
      </c>
      <c r="AK1545">
        <v>123.5109016</v>
      </c>
      <c r="AL1545">
        <v>538177.06000000006</v>
      </c>
      <c r="AM1545">
        <v>5653234.9000000004</v>
      </c>
      <c r="AN1545">
        <v>5653234.9000000004</v>
      </c>
      <c r="AO1545">
        <v>1524916.07</v>
      </c>
      <c r="AR1545">
        <v>461269.25</v>
      </c>
      <c r="AS1545">
        <v>120165.21</v>
      </c>
      <c r="AT1545">
        <v>77.985274082024404</v>
      </c>
      <c r="AU1545">
        <v>7404216.7599999998</v>
      </c>
      <c r="AV1545">
        <v>127.26072790000001</v>
      </c>
    </row>
    <row r="1546" spans="1:48" x14ac:dyDescent="0.2">
      <c r="A1546" t="s">
        <v>383</v>
      </c>
      <c r="B1546" t="s">
        <v>76</v>
      </c>
      <c r="C1546">
        <v>2064211</v>
      </c>
      <c r="H1546">
        <v>-1715517</v>
      </c>
      <c r="I1546">
        <v>8.20125655615875</v>
      </c>
      <c r="N1546">
        <v>3848483</v>
      </c>
      <c r="O1546">
        <v>23105374</v>
      </c>
      <c r="P1546">
        <v>22.805837291359101</v>
      </c>
      <c r="S1546" t="s">
        <v>84</v>
      </c>
      <c r="T1546" t="s">
        <v>369</v>
      </c>
      <c r="U1546" t="s">
        <v>384</v>
      </c>
      <c r="V1546" t="s">
        <v>371</v>
      </c>
      <c r="W1546" t="s">
        <v>372</v>
      </c>
      <c r="X1546" t="s">
        <v>373</v>
      </c>
      <c r="Y1546" t="s">
        <v>374</v>
      </c>
      <c r="Z1546" t="s">
        <v>375</v>
      </c>
      <c r="AA1546" t="s">
        <v>376</v>
      </c>
      <c r="AB1546" t="s">
        <v>58</v>
      </c>
      <c r="AC1546" t="s">
        <v>385</v>
      </c>
      <c r="AD1546">
        <v>91.799287960387801</v>
      </c>
      <c r="AE1546">
        <v>1894931</v>
      </c>
      <c r="AF1546">
        <v>21216557</v>
      </c>
      <c r="AH1546">
        <v>75.965184549706905</v>
      </c>
      <c r="AI1546">
        <v>91.825204820315804</v>
      </c>
      <c r="AK1546">
        <v>65.300598961462001</v>
      </c>
      <c r="AM1546">
        <v>5269374</v>
      </c>
      <c r="AN1546">
        <v>5269374</v>
      </c>
      <c r="AO1546">
        <v>920289</v>
      </c>
      <c r="AP1546">
        <v>955081</v>
      </c>
      <c r="AQ1546">
        <v>1726396</v>
      </c>
      <c r="AT1546">
        <v>78.557137032527507</v>
      </c>
      <c r="AU1546">
        <v>5564000</v>
      </c>
      <c r="AV1546">
        <v>94.409286106129301</v>
      </c>
    </row>
    <row r="1547" spans="1:48" x14ac:dyDescent="0.2">
      <c r="A1547" t="s">
        <v>383</v>
      </c>
      <c r="B1547" t="s">
        <v>95</v>
      </c>
      <c r="C1547">
        <v>2449411</v>
      </c>
      <c r="D1547">
        <v>199469</v>
      </c>
      <c r="E1547">
        <v>196094</v>
      </c>
      <c r="F1547">
        <v>690009</v>
      </c>
      <c r="G1547">
        <v>234239</v>
      </c>
      <c r="H1547">
        <v>-968181</v>
      </c>
      <c r="I1547">
        <v>8.4281829560218409</v>
      </c>
      <c r="L1547">
        <v>3309994</v>
      </c>
      <c r="M1547">
        <v>530428</v>
      </c>
      <c r="N1547">
        <v>6199111</v>
      </c>
      <c r="O1547">
        <v>26265875</v>
      </c>
      <c r="P1547">
        <v>23.9985494486668</v>
      </c>
      <c r="Q1547">
        <v>876982</v>
      </c>
      <c r="R1547">
        <v>0</v>
      </c>
      <c r="S1547" t="s">
        <v>84</v>
      </c>
      <c r="T1547" t="s">
        <v>369</v>
      </c>
      <c r="U1547" t="s">
        <v>384</v>
      </c>
      <c r="V1547" t="s">
        <v>371</v>
      </c>
      <c r="W1547" t="s">
        <v>372</v>
      </c>
      <c r="X1547" t="s">
        <v>373</v>
      </c>
      <c r="Y1547" t="s">
        <v>374</v>
      </c>
      <c r="Z1547" t="s">
        <v>375</v>
      </c>
      <c r="AA1547" t="s">
        <v>376</v>
      </c>
      <c r="AB1547" t="s">
        <v>58</v>
      </c>
      <c r="AC1547" t="s">
        <v>385</v>
      </c>
      <c r="AD1547">
        <v>90.378299109459405</v>
      </c>
      <c r="AE1547">
        <v>2213736</v>
      </c>
      <c r="AF1547">
        <v>22484092</v>
      </c>
      <c r="AG1547">
        <v>18314438</v>
      </c>
      <c r="AH1547">
        <v>69.727119313558006</v>
      </c>
      <c r="AI1547">
        <v>85.601915032337601</v>
      </c>
      <c r="AK1547">
        <v>99.255952163867704</v>
      </c>
      <c r="AL1547">
        <v>473523</v>
      </c>
      <c r="AM1547">
        <v>6528929</v>
      </c>
      <c r="AN1547">
        <v>6303429</v>
      </c>
      <c r="AO1547">
        <v>1008408</v>
      </c>
      <c r="AP1547">
        <v>1012502</v>
      </c>
      <c r="AQ1547">
        <v>984915</v>
      </c>
      <c r="AR1547">
        <v>189977</v>
      </c>
      <c r="AS1547">
        <v>53714</v>
      </c>
      <c r="AT1547">
        <v>78.504260054530704</v>
      </c>
      <c r="AU1547">
        <v>7167292</v>
      </c>
      <c r="AV1547">
        <v>114.757808320656</v>
      </c>
    </row>
    <row r="1548" spans="1:48" x14ac:dyDescent="0.2">
      <c r="A1548" t="s">
        <v>383</v>
      </c>
      <c r="B1548" t="s">
        <v>60</v>
      </c>
      <c r="C1548">
        <v>2216401</v>
      </c>
      <c r="D1548">
        <v>381564</v>
      </c>
      <c r="E1548">
        <v>31600</v>
      </c>
      <c r="F1548">
        <v>354631</v>
      </c>
      <c r="G1548">
        <v>567747</v>
      </c>
      <c r="H1548">
        <v>-216902</v>
      </c>
      <c r="I1548">
        <v>6.9589780830296801</v>
      </c>
      <c r="L1548">
        <v>2390966</v>
      </c>
      <c r="M1548">
        <v>1817740</v>
      </c>
      <c r="N1548">
        <v>6839528</v>
      </c>
      <c r="O1548">
        <v>26073038</v>
      </c>
      <c r="P1548">
        <v>29.1881674855074</v>
      </c>
      <c r="Q1548">
        <v>1196885</v>
      </c>
      <c r="R1548">
        <v>0</v>
      </c>
      <c r="S1548" t="s">
        <v>84</v>
      </c>
      <c r="T1548" t="s">
        <v>369</v>
      </c>
      <c r="U1548" t="s">
        <v>384</v>
      </c>
      <c r="V1548" t="s">
        <v>371</v>
      </c>
      <c r="W1548" t="s">
        <v>372</v>
      </c>
      <c r="X1548" t="s">
        <v>373</v>
      </c>
      <c r="Y1548" t="s">
        <v>374</v>
      </c>
      <c r="Z1548" t="s">
        <v>375</v>
      </c>
      <c r="AA1548" t="s">
        <v>376</v>
      </c>
      <c r="AB1548" t="s">
        <v>58</v>
      </c>
      <c r="AC1548" t="s">
        <v>385</v>
      </c>
      <c r="AD1548">
        <v>81.863209771155994</v>
      </c>
      <c r="AE1548">
        <v>1814417</v>
      </c>
      <c r="AF1548">
        <v>24252092</v>
      </c>
      <c r="AG1548">
        <v>18813797</v>
      </c>
      <c r="AH1548">
        <v>72.158054615653199</v>
      </c>
      <c r="AI1548">
        <v>93.015980723074904</v>
      </c>
      <c r="AK1548">
        <v>101.52650253842</v>
      </c>
      <c r="AL1548">
        <v>572638</v>
      </c>
      <c r="AM1548">
        <v>8046693</v>
      </c>
      <c r="AN1548">
        <v>7610242</v>
      </c>
      <c r="AO1548">
        <v>367259</v>
      </c>
      <c r="AP1548">
        <v>367259</v>
      </c>
      <c r="AQ1548">
        <v>354205</v>
      </c>
      <c r="AR1548">
        <v>322638</v>
      </c>
      <c r="AS1548">
        <v>410284</v>
      </c>
      <c r="AT1548">
        <v>79.108726760104105</v>
      </c>
      <c r="AU1548">
        <v>7056430</v>
      </c>
      <c r="AV1548">
        <v>104.746213233893</v>
      </c>
    </row>
    <row r="1549" spans="1:48" x14ac:dyDescent="0.2">
      <c r="A1549" t="s">
        <v>386</v>
      </c>
      <c r="B1549" t="s">
        <v>62</v>
      </c>
      <c r="C1549">
        <v>5634250.8099999996</v>
      </c>
      <c r="D1549">
        <v>300839.65000000002</v>
      </c>
      <c r="E1549">
        <v>0</v>
      </c>
      <c r="F1549">
        <v>4988368.6500000004</v>
      </c>
      <c r="G1549">
        <v>5295850.9400000004</v>
      </c>
      <c r="H1549">
        <v>776873.96</v>
      </c>
      <c r="I1549">
        <v>2.173027625</v>
      </c>
      <c r="J1549">
        <v>11648941.689999999</v>
      </c>
      <c r="K1549">
        <v>11.56654457</v>
      </c>
      <c r="L1549">
        <v>723227.28</v>
      </c>
      <c r="M1549">
        <v>1335389.6100000001</v>
      </c>
      <c r="N1549">
        <v>18282776.719999999</v>
      </c>
      <c r="O1549">
        <v>100712374.5</v>
      </c>
      <c r="P1549">
        <v>19.46746624</v>
      </c>
      <c r="Q1549">
        <v>645739.73</v>
      </c>
      <c r="R1549">
        <v>3551.29</v>
      </c>
      <c r="S1549" t="s">
        <v>63</v>
      </c>
      <c r="T1549" t="s">
        <v>369</v>
      </c>
      <c r="U1549" t="s">
        <v>387</v>
      </c>
      <c r="V1549" t="s">
        <v>388</v>
      </c>
      <c r="W1549" t="s">
        <v>372</v>
      </c>
      <c r="X1549" t="s">
        <v>373</v>
      </c>
      <c r="Y1549" t="s">
        <v>389</v>
      </c>
      <c r="Z1549" t="s">
        <v>375</v>
      </c>
      <c r="AA1549" t="s">
        <v>376</v>
      </c>
      <c r="AB1549" t="s">
        <v>58</v>
      </c>
      <c r="AC1549" t="s">
        <v>390</v>
      </c>
      <c r="AD1549">
        <v>38.842923290000002</v>
      </c>
      <c r="AE1549">
        <v>2188507.7200000002</v>
      </c>
      <c r="AF1549">
        <v>98362389.719999999</v>
      </c>
      <c r="AH1549">
        <v>80.876707449999998</v>
      </c>
      <c r="AI1549">
        <v>97.666637489999999</v>
      </c>
      <c r="AJ1549">
        <v>3870511.5</v>
      </c>
      <c r="AK1549">
        <v>66.913783179999996</v>
      </c>
      <c r="AL1549">
        <v>2193786.5499999998</v>
      </c>
      <c r="AM1549">
        <v>19606147.510000002</v>
      </c>
      <c r="AN1549">
        <v>19606147.510000002</v>
      </c>
      <c r="AO1549">
        <v>37808.14</v>
      </c>
      <c r="AR1549">
        <v>875638.51</v>
      </c>
      <c r="AS1549">
        <v>2456750.66</v>
      </c>
      <c r="AT1549">
        <v>87.878458121022405</v>
      </c>
      <c r="AU1549">
        <v>17505902.760000002</v>
      </c>
      <c r="AV1549">
        <v>64.070474610000005</v>
      </c>
    </row>
    <row r="1550" spans="1:48" x14ac:dyDescent="0.2">
      <c r="A1550" t="s">
        <v>386</v>
      </c>
      <c r="B1550" t="s">
        <v>85</v>
      </c>
      <c r="C1550">
        <v>8422051</v>
      </c>
      <c r="D1550">
        <v>412478.95</v>
      </c>
      <c r="E1550">
        <v>0</v>
      </c>
      <c r="F1550">
        <v>4054880.87</v>
      </c>
      <c r="G1550">
        <v>6021409.5700000003</v>
      </c>
      <c r="H1550">
        <v>4353738</v>
      </c>
      <c r="I1550">
        <v>6.2367659947711003</v>
      </c>
      <c r="J1550">
        <v>9984445.2300000004</v>
      </c>
      <c r="K1550">
        <v>9.6396815660000001</v>
      </c>
      <c r="L1550">
        <v>1249540.73</v>
      </c>
      <c r="M1550">
        <v>1303342.8999999999</v>
      </c>
      <c r="N1550">
        <v>23570032</v>
      </c>
      <c r="O1550">
        <v>103474910</v>
      </c>
      <c r="P1550">
        <v>20.568439247736499</v>
      </c>
      <c r="Q1550">
        <v>757836.71</v>
      </c>
      <c r="R1550">
        <v>98560.47</v>
      </c>
      <c r="S1550" t="s">
        <v>63</v>
      </c>
      <c r="T1550" t="s">
        <v>369</v>
      </c>
      <c r="U1550" t="s">
        <v>387</v>
      </c>
      <c r="V1550" t="s">
        <v>388</v>
      </c>
      <c r="W1550" t="s">
        <v>372</v>
      </c>
      <c r="X1550" t="s">
        <v>373</v>
      </c>
      <c r="Y1550" t="s">
        <v>389</v>
      </c>
      <c r="Z1550" t="s">
        <v>375</v>
      </c>
      <c r="AA1550" t="s">
        <v>376</v>
      </c>
      <c r="AB1550" t="s">
        <v>58</v>
      </c>
      <c r="AC1550" t="s">
        <v>390</v>
      </c>
      <c r="AD1550">
        <v>76.626085498651094</v>
      </c>
      <c r="AE1550">
        <v>6453488</v>
      </c>
      <c r="AF1550">
        <v>97112767</v>
      </c>
      <c r="AH1550">
        <v>79.504200583503803</v>
      </c>
      <c r="AI1550">
        <v>93.851511443692004</v>
      </c>
      <c r="AJ1550">
        <v>8340907.1299999999</v>
      </c>
      <c r="AK1550">
        <v>87</v>
      </c>
      <c r="AL1550">
        <v>2307208.9</v>
      </c>
      <c r="AM1550">
        <v>20661828.57</v>
      </c>
      <c r="AN1550">
        <v>21283174</v>
      </c>
      <c r="AO1550">
        <v>3737595</v>
      </c>
      <c r="AR1550">
        <v>1264995.69</v>
      </c>
      <c r="AS1550">
        <v>2405974.02</v>
      </c>
      <c r="AT1550">
        <v>88.857271882229099</v>
      </c>
      <c r="AU1550">
        <v>19216294</v>
      </c>
      <c r="AV1550">
        <v>71</v>
      </c>
    </row>
    <row r="1551" spans="1:48" x14ac:dyDescent="0.2">
      <c r="A1551" t="s">
        <v>386</v>
      </c>
      <c r="B1551" t="s">
        <v>76</v>
      </c>
      <c r="C1551">
        <v>4734027</v>
      </c>
      <c r="H1551">
        <v>-2398864</v>
      </c>
      <c r="I1551">
        <v>4.4463744072998601</v>
      </c>
      <c r="N1551">
        <v>25813648</v>
      </c>
      <c r="O1551">
        <v>98610994</v>
      </c>
      <c r="P1551">
        <v>16.608572062461899</v>
      </c>
      <c r="S1551" t="s">
        <v>63</v>
      </c>
      <c r="T1551" t="s">
        <v>369</v>
      </c>
      <c r="U1551" t="s">
        <v>387</v>
      </c>
      <c r="V1551" t="s">
        <v>388</v>
      </c>
      <c r="W1551" t="s">
        <v>372</v>
      </c>
      <c r="X1551" t="s">
        <v>373</v>
      </c>
      <c r="Y1551" t="s">
        <v>389</v>
      </c>
      <c r="Z1551" t="s">
        <v>375</v>
      </c>
      <c r="AA1551" t="s">
        <v>376</v>
      </c>
      <c r="AB1551" t="s">
        <v>58</v>
      </c>
      <c r="AC1551" t="s">
        <v>390</v>
      </c>
      <c r="AD1551">
        <v>92.619116874491795</v>
      </c>
      <c r="AE1551">
        <v>4384614</v>
      </c>
      <c r="AF1551">
        <v>94226380</v>
      </c>
      <c r="AH1551">
        <v>83.557074782148504</v>
      </c>
      <c r="AI1551">
        <v>95.553625592700101</v>
      </c>
      <c r="AK1551">
        <v>98.623265374303898</v>
      </c>
      <c r="AM1551">
        <v>16377878</v>
      </c>
      <c r="AN1551">
        <v>16377878</v>
      </c>
      <c r="AO1551">
        <v>2172424</v>
      </c>
      <c r="AP1551">
        <v>2172424</v>
      </c>
      <c r="AQ1551">
        <v>2889997</v>
      </c>
      <c r="AT1551">
        <v>88.789513127539607</v>
      </c>
      <c r="AU1551">
        <v>28212512</v>
      </c>
      <c r="AV1551">
        <v>107.788331887524</v>
      </c>
    </row>
    <row r="1552" spans="1:48" x14ac:dyDescent="0.2">
      <c r="A1552" t="s">
        <v>386</v>
      </c>
      <c r="B1552" t="s">
        <v>86</v>
      </c>
      <c r="C1552">
        <v>7057572</v>
      </c>
      <c r="H1552">
        <v>-2485858</v>
      </c>
      <c r="I1552">
        <v>2.75021358453336</v>
      </c>
      <c r="N1552">
        <v>23919256</v>
      </c>
      <c r="O1552">
        <v>101429395</v>
      </c>
      <c r="P1552">
        <v>16.5194931903123</v>
      </c>
      <c r="S1552" t="s">
        <v>63</v>
      </c>
      <c r="T1552" t="s">
        <v>369</v>
      </c>
      <c r="U1552" t="s">
        <v>387</v>
      </c>
      <c r="V1552" t="s">
        <v>388</v>
      </c>
      <c r="W1552" t="s">
        <v>372</v>
      </c>
      <c r="X1552" t="s">
        <v>373</v>
      </c>
      <c r="Y1552" t="s">
        <v>389</v>
      </c>
      <c r="Z1552" t="s">
        <v>375</v>
      </c>
      <c r="AA1552" t="s">
        <v>376</v>
      </c>
      <c r="AB1552" t="s">
        <v>58</v>
      </c>
      <c r="AC1552" t="s">
        <v>390</v>
      </c>
      <c r="AD1552">
        <v>39.525278665240698</v>
      </c>
      <c r="AE1552">
        <v>2789525</v>
      </c>
      <c r="AF1552">
        <v>98639870</v>
      </c>
      <c r="AH1552">
        <v>85.0049238684703</v>
      </c>
      <c r="AI1552">
        <v>97.249786415466602</v>
      </c>
      <c r="AK1552">
        <v>87.296669795</v>
      </c>
      <c r="AM1552">
        <v>16755622</v>
      </c>
      <c r="AN1552">
        <v>16755622</v>
      </c>
      <c r="AO1552">
        <v>359411</v>
      </c>
      <c r="AP1552">
        <v>359411</v>
      </c>
      <c r="AQ1552">
        <v>-2057037</v>
      </c>
      <c r="AT1552">
        <v>88.131753561302205</v>
      </c>
      <c r="AU1552">
        <v>26405114</v>
      </c>
      <c r="AV1552">
        <v>96.369156204000006</v>
      </c>
    </row>
    <row r="1553" spans="1:48" x14ac:dyDescent="0.2">
      <c r="A1553" t="s">
        <v>878</v>
      </c>
      <c r="B1553" t="s">
        <v>84</v>
      </c>
      <c r="C1553">
        <v>11615913.74</v>
      </c>
      <c r="D1553">
        <v>0</v>
      </c>
      <c r="E1553">
        <v>0</v>
      </c>
      <c r="F1553">
        <v>11108858.6</v>
      </c>
      <c r="G1553">
        <v>5567608.04</v>
      </c>
      <c r="H1553">
        <v>1204791.02</v>
      </c>
      <c r="I1553">
        <v>4.6777733604445197</v>
      </c>
      <c r="J1553">
        <v>41247296.200000003</v>
      </c>
      <c r="K1553">
        <v>17.6912332307624</v>
      </c>
      <c r="L1553">
        <v>4875485.88</v>
      </c>
      <c r="M1553">
        <v>2525859.31</v>
      </c>
      <c r="N1553">
        <v>21609614.3199999</v>
      </c>
      <c r="O1553">
        <v>233151050.93000001</v>
      </c>
      <c r="P1553">
        <v>19.038103303821998</v>
      </c>
      <c r="Q1553">
        <v>3628016.9</v>
      </c>
      <c r="R1553">
        <v>713964.5</v>
      </c>
      <c r="S1553" t="s">
        <v>102</v>
      </c>
      <c r="U1553" t="s">
        <v>879</v>
      </c>
      <c r="V1553" t="s">
        <v>371</v>
      </c>
      <c r="W1553" t="s">
        <v>372</v>
      </c>
      <c r="X1553" t="s">
        <v>373</v>
      </c>
      <c r="Y1553" t="s">
        <v>374</v>
      </c>
      <c r="Z1553" t="s">
        <v>375</v>
      </c>
      <c r="AA1553" t="s">
        <v>376</v>
      </c>
      <c r="AB1553" t="s">
        <v>58</v>
      </c>
      <c r="AC1553" t="s">
        <v>880</v>
      </c>
      <c r="AD1553">
        <v>93.890829375253006</v>
      </c>
      <c r="AE1553">
        <v>10906277.75</v>
      </c>
      <c r="AF1553">
        <v>224480456.28999999</v>
      </c>
      <c r="AH1553">
        <v>76.9884722217666</v>
      </c>
      <c r="AI1553">
        <v>96.281125645621401</v>
      </c>
      <c r="AJ1553">
        <v>16728143.23</v>
      </c>
      <c r="AK1553">
        <v>34.655405124221197</v>
      </c>
      <c r="AL1553">
        <v>7104543.9800000004</v>
      </c>
      <c r="AM1553">
        <v>44387537.93</v>
      </c>
      <c r="AN1553">
        <v>44387537.93</v>
      </c>
      <c r="AO1553">
        <v>4518334.6699999701</v>
      </c>
      <c r="AR1553">
        <v>1407093.06</v>
      </c>
      <c r="AS1553">
        <v>5575657.1500000004</v>
      </c>
      <c r="AT1553">
        <v>85.183700343527093</v>
      </c>
      <c r="AU1553">
        <v>20404823.300000001</v>
      </c>
      <c r="AV1553">
        <v>32.723278050140102</v>
      </c>
    </row>
    <row r="1554" spans="1:48" x14ac:dyDescent="0.2">
      <c r="A1554" t="s">
        <v>878</v>
      </c>
      <c r="B1554" t="s">
        <v>49</v>
      </c>
      <c r="C1554">
        <v>7090406.1699999999</v>
      </c>
      <c r="D1554">
        <v>1571132.32</v>
      </c>
      <c r="E1554">
        <v>872517.11</v>
      </c>
      <c r="F1554">
        <v>11728333.59</v>
      </c>
      <c r="G1554">
        <v>2603382.0699999998</v>
      </c>
      <c r="H1554">
        <v>-1304041.05</v>
      </c>
      <c r="I1554">
        <v>0.87608065499999999</v>
      </c>
      <c r="J1554">
        <v>34194396.729999997</v>
      </c>
      <c r="K1554">
        <v>14.090251869999999</v>
      </c>
      <c r="L1554">
        <v>11276798.27</v>
      </c>
      <c r="M1554">
        <v>2467974.31</v>
      </c>
      <c r="N1554">
        <v>15924244.439999999</v>
      </c>
      <c r="O1554">
        <v>242681231.30000001</v>
      </c>
      <c r="P1554">
        <v>21.085639539999999</v>
      </c>
      <c r="Q1554">
        <v>4315685.4400000004</v>
      </c>
      <c r="R1554">
        <v>150530.6</v>
      </c>
      <c r="S1554" t="s">
        <v>102</v>
      </c>
      <c r="U1554" t="s">
        <v>879</v>
      </c>
      <c r="V1554" t="s">
        <v>371</v>
      </c>
      <c r="W1554" t="s">
        <v>372</v>
      </c>
      <c r="X1554" t="s">
        <v>373</v>
      </c>
      <c r="Y1554" t="s">
        <v>374</v>
      </c>
      <c r="Z1554" t="s">
        <v>375</v>
      </c>
      <c r="AA1554" t="s">
        <v>376</v>
      </c>
      <c r="AB1554" t="s">
        <v>58</v>
      </c>
      <c r="AC1554" t="s">
        <v>880</v>
      </c>
      <c r="AD1554">
        <v>29.985353010000001</v>
      </c>
      <c r="AE1554">
        <v>2126083.3199999998</v>
      </c>
      <c r="AF1554">
        <v>236722288.59999999</v>
      </c>
      <c r="AH1554">
        <v>79.822723550000006</v>
      </c>
      <c r="AI1554">
        <v>97.544539119999996</v>
      </c>
      <c r="AJ1554">
        <v>6339736.5</v>
      </c>
      <c r="AK1554">
        <v>24.217102799999999</v>
      </c>
      <c r="AL1554">
        <v>6215532.3499999996</v>
      </c>
      <c r="AM1554">
        <v>51170889.659999996</v>
      </c>
      <c r="AN1554">
        <v>51170889.659999996</v>
      </c>
      <c r="AR1554">
        <v>2768760.15</v>
      </c>
      <c r="AS1554">
        <v>5551100.5700000003</v>
      </c>
      <c r="AT1554">
        <v>83.687505751497099</v>
      </c>
      <c r="AU1554">
        <v>17228285.489999998</v>
      </c>
      <c r="AV1554">
        <v>26.20024845</v>
      </c>
    </row>
    <row r="1555" spans="1:48" x14ac:dyDescent="0.2">
      <c r="A1555" t="s">
        <v>878</v>
      </c>
      <c r="B1555" t="s">
        <v>85</v>
      </c>
      <c r="C1555">
        <v>11070575</v>
      </c>
      <c r="D1555">
        <v>2433486.25</v>
      </c>
      <c r="E1555">
        <v>1982604.48</v>
      </c>
      <c r="F1555">
        <v>10580909.550000001</v>
      </c>
      <c r="G1555">
        <v>3028447.55</v>
      </c>
      <c r="H1555">
        <v>-2818485</v>
      </c>
      <c r="I1555">
        <v>2.0025522499302499</v>
      </c>
      <c r="J1555">
        <v>34099259.259999998</v>
      </c>
      <c r="K1555">
        <v>13.81122568</v>
      </c>
      <c r="L1555">
        <v>12546555.039999999</v>
      </c>
      <c r="M1555">
        <v>2558092.84</v>
      </c>
      <c r="N1555">
        <v>12579787</v>
      </c>
      <c r="O1555">
        <v>243520038</v>
      </c>
      <c r="P1555">
        <v>20.4543258160957</v>
      </c>
      <c r="Q1555">
        <v>3838914.74</v>
      </c>
      <c r="R1555">
        <v>176025.89</v>
      </c>
      <c r="S1555" t="s">
        <v>102</v>
      </c>
      <c r="U1555" t="s">
        <v>879</v>
      </c>
      <c r="V1555" t="s">
        <v>371</v>
      </c>
      <c r="W1555" t="s">
        <v>372</v>
      </c>
      <c r="X1555" t="s">
        <v>373</v>
      </c>
      <c r="Y1555" t="s">
        <v>374</v>
      </c>
      <c r="Z1555" t="s">
        <v>375</v>
      </c>
      <c r="AA1555" t="s">
        <v>376</v>
      </c>
      <c r="AB1555" t="s">
        <v>58</v>
      </c>
      <c r="AC1555" t="s">
        <v>880</v>
      </c>
      <c r="AD1555">
        <v>44.050250325750902</v>
      </c>
      <c r="AE1555">
        <v>4876616</v>
      </c>
      <c r="AF1555">
        <v>239428651</v>
      </c>
      <c r="AH1555">
        <v>81.160724441082706</v>
      </c>
      <c r="AI1555">
        <v>98.319897190554798</v>
      </c>
      <c r="AJ1555">
        <v>9531603.4700000007</v>
      </c>
      <c r="AK1555">
        <v>19</v>
      </c>
      <c r="AL1555">
        <v>5348241.84</v>
      </c>
      <c r="AM1555">
        <v>53196894.369999997</v>
      </c>
      <c r="AN1555">
        <v>49810382</v>
      </c>
      <c r="AO1555">
        <v>464927</v>
      </c>
      <c r="AR1555">
        <v>2925987.69</v>
      </c>
      <c r="AS1555">
        <v>6580949.3399999999</v>
      </c>
      <c r="AT1555">
        <v>82.931030567180997</v>
      </c>
      <c r="AU1555">
        <v>15398272</v>
      </c>
      <c r="AV1555">
        <v>23</v>
      </c>
    </row>
    <row r="1556" spans="1:48" x14ac:dyDescent="0.2">
      <c r="A1556" t="s">
        <v>878</v>
      </c>
      <c r="B1556" t="s">
        <v>86</v>
      </c>
      <c r="C1556">
        <v>10414447</v>
      </c>
      <c r="H1556">
        <v>-12791557</v>
      </c>
      <c r="I1556">
        <v>0.80145726558762997</v>
      </c>
      <c r="N1556">
        <v>2735447</v>
      </c>
      <c r="O1556">
        <v>245828079</v>
      </c>
      <c r="P1556">
        <v>19.489821990595299</v>
      </c>
      <c r="S1556" t="s">
        <v>102</v>
      </c>
      <c r="U1556" t="s">
        <v>879</v>
      </c>
      <c r="V1556" t="s">
        <v>371</v>
      </c>
      <c r="W1556" t="s">
        <v>372</v>
      </c>
      <c r="X1556" t="s">
        <v>373</v>
      </c>
      <c r="Y1556" t="s">
        <v>374</v>
      </c>
      <c r="Z1556" t="s">
        <v>375</v>
      </c>
      <c r="AA1556" t="s">
        <v>376</v>
      </c>
      <c r="AB1556" t="s">
        <v>58</v>
      </c>
      <c r="AC1556" t="s">
        <v>880</v>
      </c>
      <c r="AD1556">
        <v>18.9180184027054</v>
      </c>
      <c r="AE1556">
        <v>1970207</v>
      </c>
      <c r="AF1556">
        <v>243626266</v>
      </c>
      <c r="AH1556">
        <v>83.794982590251607</v>
      </c>
      <c r="AI1556">
        <v>99.104328110541005</v>
      </c>
      <c r="AK1556">
        <v>4.0420966760999999</v>
      </c>
      <c r="AM1556">
        <v>46999981</v>
      </c>
      <c r="AN1556">
        <v>47911455</v>
      </c>
      <c r="AQ1556">
        <v>-705663</v>
      </c>
      <c r="AT1556">
        <v>82.866659592432001</v>
      </c>
      <c r="AU1556">
        <v>15527004</v>
      </c>
      <c r="AV1556">
        <v>22.943837426999998</v>
      </c>
    </row>
    <row r="1557" spans="1:48" x14ac:dyDescent="0.2">
      <c r="A1557" t="s">
        <v>395</v>
      </c>
      <c r="B1557" t="s">
        <v>102</v>
      </c>
      <c r="C1557">
        <v>1874432.6</v>
      </c>
      <c r="D1557">
        <v>0</v>
      </c>
      <c r="E1557">
        <v>0</v>
      </c>
      <c r="F1557">
        <v>987978.17</v>
      </c>
      <c r="G1557">
        <v>2061762.17</v>
      </c>
      <c r="I1557">
        <v>10.0186246963396</v>
      </c>
      <c r="J1557">
        <v>10622904.439999999</v>
      </c>
      <c r="K1557">
        <v>34.295558812479499</v>
      </c>
      <c r="L1557">
        <v>203533.55</v>
      </c>
      <c r="N1557">
        <v>15756806.1599999</v>
      </c>
      <c r="O1557">
        <v>30974577.489999998</v>
      </c>
      <c r="P1557">
        <v>33.584388143336099</v>
      </c>
      <c r="Q1557">
        <v>189635.78</v>
      </c>
      <c r="R1557">
        <v>226685.2</v>
      </c>
      <c r="S1557" t="s">
        <v>84</v>
      </c>
      <c r="U1557" t="s">
        <v>396</v>
      </c>
      <c r="V1557" t="s">
        <v>371</v>
      </c>
      <c r="W1557" t="s">
        <v>372</v>
      </c>
      <c r="X1557" t="s">
        <v>373</v>
      </c>
      <c r="Y1557" t="s">
        <v>374</v>
      </c>
      <c r="Z1557" t="s">
        <v>375</v>
      </c>
      <c r="AA1557" t="s">
        <v>376</v>
      </c>
      <c r="AB1557" t="s">
        <v>58</v>
      </c>
      <c r="AC1557" t="s">
        <v>397</v>
      </c>
      <c r="AD1557">
        <v>165.55552170827599</v>
      </c>
      <c r="AE1557">
        <v>3103226.67</v>
      </c>
      <c r="AF1557">
        <v>27862623.989999998</v>
      </c>
      <c r="AH1557">
        <v>51.2063593607391</v>
      </c>
      <c r="AI1557">
        <v>89.953201134043894</v>
      </c>
      <c r="AJ1557">
        <v>4329896.18</v>
      </c>
      <c r="AK1557">
        <v>203.58636069724901</v>
      </c>
      <c r="AL1557">
        <v>809655.84</v>
      </c>
      <c r="AM1557">
        <v>10402622.33</v>
      </c>
      <c r="AN1557">
        <v>10402622.33</v>
      </c>
      <c r="AO1557">
        <v>1734266.9</v>
      </c>
      <c r="AR1557">
        <v>570906.18000000005</v>
      </c>
      <c r="AS1557">
        <v>1937206.92</v>
      </c>
      <c r="AU1557">
        <v>16503034.859999999</v>
      </c>
      <c r="AV1557">
        <v>213.22803450716901</v>
      </c>
    </row>
    <row r="1558" spans="1:48" x14ac:dyDescent="0.2">
      <c r="A1558" t="s">
        <v>395</v>
      </c>
      <c r="B1558" t="s">
        <v>84</v>
      </c>
      <c r="D1558">
        <v>0</v>
      </c>
      <c r="E1558">
        <v>0</v>
      </c>
      <c r="F1558">
        <v>1395137.26</v>
      </c>
      <c r="G1558">
        <v>1242320.51</v>
      </c>
      <c r="I1558">
        <v>3.7171824561738802</v>
      </c>
      <c r="J1558">
        <v>10425316.529999999</v>
      </c>
      <c r="K1558">
        <v>10.095977508387501</v>
      </c>
      <c r="L1558">
        <v>106206.59</v>
      </c>
      <c r="M1558">
        <v>2528823.98</v>
      </c>
      <c r="N1558">
        <v>15498767.189999999</v>
      </c>
      <c r="O1558">
        <v>103262081.56999999</v>
      </c>
      <c r="P1558">
        <v>9.2213997967347101</v>
      </c>
      <c r="Q1558">
        <v>229499.91</v>
      </c>
      <c r="R1558">
        <v>171888</v>
      </c>
      <c r="S1558" t="s">
        <v>84</v>
      </c>
      <c r="U1558" t="s">
        <v>396</v>
      </c>
      <c r="V1558" t="s">
        <v>371</v>
      </c>
      <c r="W1558" t="s">
        <v>372</v>
      </c>
      <c r="X1558" t="s">
        <v>373</v>
      </c>
      <c r="Y1558" t="s">
        <v>374</v>
      </c>
      <c r="Z1558" t="s">
        <v>375</v>
      </c>
      <c r="AA1558" t="s">
        <v>376</v>
      </c>
      <c r="AB1558" t="s">
        <v>58</v>
      </c>
      <c r="AC1558" t="s">
        <v>397</v>
      </c>
      <c r="AE1558">
        <v>3838439.98</v>
      </c>
      <c r="AF1558">
        <v>99385479.540000007</v>
      </c>
      <c r="AH1558">
        <v>85.289958725359398</v>
      </c>
      <c r="AI1558">
        <v>96.2458610449644</v>
      </c>
      <c r="AJ1558">
        <v>5098703.07</v>
      </c>
      <c r="AK1558">
        <v>56.140557093698703</v>
      </c>
      <c r="AL1558">
        <v>1152602.68</v>
      </c>
      <c r="AM1558">
        <v>9522209.3800000101</v>
      </c>
      <c r="AN1558">
        <v>9522209.3800000101</v>
      </c>
      <c r="AO1558">
        <v>2726772.93</v>
      </c>
      <c r="AR1558">
        <v>659501.59</v>
      </c>
      <c r="AS1558">
        <v>1555788.33</v>
      </c>
      <c r="AT1558">
        <v>84.1115017350904</v>
      </c>
      <c r="AU1558">
        <v>19127348.969999999</v>
      </c>
      <c r="AV1558">
        <v>69.284222011814407</v>
      </c>
    </row>
    <row r="1559" spans="1:48" x14ac:dyDescent="0.2">
      <c r="A1559" t="s">
        <v>398</v>
      </c>
      <c r="B1559" t="s">
        <v>62</v>
      </c>
      <c r="C1559">
        <v>147352.82999999999</v>
      </c>
      <c r="D1559">
        <v>0</v>
      </c>
      <c r="E1559">
        <v>0</v>
      </c>
      <c r="F1559">
        <v>171294.26</v>
      </c>
      <c r="G1559">
        <v>350301.74</v>
      </c>
      <c r="I1559">
        <v>11.33428026</v>
      </c>
      <c r="J1559">
        <v>1783396.58</v>
      </c>
      <c r="K1559">
        <v>36.787198289999999</v>
      </c>
      <c r="M1559">
        <v>2372001.1800000002</v>
      </c>
      <c r="N1559">
        <v>3753542.91</v>
      </c>
      <c r="O1559">
        <v>4847872.8</v>
      </c>
      <c r="P1559">
        <v>69.459594730000006</v>
      </c>
      <c r="Q1559">
        <v>61887</v>
      </c>
      <c r="T1559" t="s">
        <v>369</v>
      </c>
      <c r="U1559" t="s">
        <v>399</v>
      </c>
      <c r="V1559" t="s">
        <v>372</v>
      </c>
      <c r="W1559" t="s">
        <v>372</v>
      </c>
      <c r="X1559" t="s">
        <v>373</v>
      </c>
      <c r="Y1559" t="s">
        <v>393</v>
      </c>
      <c r="Z1559" t="s">
        <v>375</v>
      </c>
      <c r="AA1559" t="s">
        <v>376</v>
      </c>
      <c r="AB1559" t="s">
        <v>58</v>
      </c>
      <c r="AC1559" t="s">
        <v>400</v>
      </c>
      <c r="AD1559">
        <v>372.89510489999998</v>
      </c>
      <c r="AE1559">
        <v>549471.49</v>
      </c>
      <c r="AF1559">
        <v>4298401.3099999996</v>
      </c>
      <c r="AH1559">
        <v>44.33261718</v>
      </c>
      <c r="AI1559">
        <v>88.66571974</v>
      </c>
      <c r="AJ1559">
        <v>1135816.1000000001</v>
      </c>
      <c r="AK1559">
        <v>314.36698209999997</v>
      </c>
      <c r="AM1559">
        <v>3367312.8</v>
      </c>
      <c r="AN1559">
        <v>3367312.8</v>
      </c>
      <c r="AO1559">
        <v>479528.26</v>
      </c>
      <c r="AS1559">
        <v>174241.42</v>
      </c>
      <c r="AU1559">
        <v>5391980.4400000004</v>
      </c>
      <c r="AV1559">
        <v>451.58951400000001</v>
      </c>
    </row>
    <row r="1560" spans="1:48" x14ac:dyDescent="0.2">
      <c r="A1560" t="s">
        <v>398</v>
      </c>
      <c r="B1560" t="s">
        <v>87</v>
      </c>
      <c r="C1560">
        <v>1884203</v>
      </c>
      <c r="D1560">
        <v>0</v>
      </c>
      <c r="E1560">
        <v>0</v>
      </c>
      <c r="F1560">
        <v>284477</v>
      </c>
      <c r="G1560">
        <v>1169714</v>
      </c>
      <c r="H1560">
        <v>-2328728</v>
      </c>
      <c r="I1560">
        <v>10.8578045651292</v>
      </c>
      <c r="L1560">
        <v>0</v>
      </c>
      <c r="M1560">
        <v>2567900</v>
      </c>
      <c r="N1560">
        <v>3817308</v>
      </c>
      <c r="O1560">
        <v>7057062</v>
      </c>
      <c r="P1560">
        <v>74.161782906257599</v>
      </c>
      <c r="Q1560">
        <v>35599</v>
      </c>
      <c r="R1560">
        <v>0</v>
      </c>
      <c r="T1560" t="s">
        <v>369</v>
      </c>
      <c r="U1560" t="s">
        <v>399</v>
      </c>
      <c r="V1560" t="s">
        <v>372</v>
      </c>
      <c r="W1560" t="s">
        <v>372</v>
      </c>
      <c r="X1560" t="s">
        <v>373</v>
      </c>
      <c r="Y1560" t="s">
        <v>393</v>
      </c>
      <c r="Z1560" t="s">
        <v>375</v>
      </c>
      <c r="AA1560" t="s">
        <v>376</v>
      </c>
      <c r="AB1560" t="s">
        <v>58</v>
      </c>
      <c r="AC1560" t="s">
        <v>400</v>
      </c>
      <c r="AD1560">
        <v>40.666637299696497</v>
      </c>
      <c r="AE1560">
        <v>766242</v>
      </c>
      <c r="AF1560">
        <v>6290820</v>
      </c>
      <c r="AG1560">
        <v>3073568</v>
      </c>
      <c r="AH1560">
        <v>43.553082004947697</v>
      </c>
      <c r="AI1560">
        <v>89.1421954348708</v>
      </c>
      <c r="AK1560">
        <v>218.450198861198</v>
      </c>
      <c r="AL1560">
        <v>868143</v>
      </c>
      <c r="AM1560">
        <v>5444070</v>
      </c>
      <c r="AN1560">
        <v>5233643</v>
      </c>
      <c r="AO1560">
        <v>413665</v>
      </c>
      <c r="AP1560">
        <v>413665</v>
      </c>
      <c r="AQ1560">
        <v>-680618</v>
      </c>
      <c r="AR1560">
        <v>470367</v>
      </c>
      <c r="AS1560">
        <v>47870</v>
      </c>
      <c r="AU1560">
        <v>6146036</v>
      </c>
      <c r="AV1560">
        <v>351.71455549515002</v>
      </c>
    </row>
    <row r="1561" spans="1:48" x14ac:dyDescent="0.2">
      <c r="A1561" t="s">
        <v>401</v>
      </c>
      <c r="B1561" t="s">
        <v>63</v>
      </c>
      <c r="C1561">
        <v>7479655.5800000001</v>
      </c>
      <c r="D1561">
        <v>0</v>
      </c>
      <c r="E1561">
        <v>0</v>
      </c>
      <c r="F1561">
        <v>314529.53000000003</v>
      </c>
      <c r="G1561">
        <v>1045260.25</v>
      </c>
      <c r="H1561">
        <v>915522.68999997096</v>
      </c>
      <c r="I1561">
        <v>1.5267211404704</v>
      </c>
      <c r="J1561">
        <v>10225853.609999999</v>
      </c>
      <c r="K1561">
        <v>14.250608016901401</v>
      </c>
      <c r="L1561">
        <v>108734.95</v>
      </c>
      <c r="M1561">
        <v>755000.08</v>
      </c>
      <c r="N1561">
        <v>3386153.0800000099</v>
      </c>
      <c r="O1561">
        <v>71757314.480000004</v>
      </c>
      <c r="P1561">
        <v>14.131388073095</v>
      </c>
      <c r="Q1561">
        <v>729393.34</v>
      </c>
      <c r="S1561" t="s">
        <v>63</v>
      </c>
      <c r="T1561" t="s">
        <v>369</v>
      </c>
      <c r="U1561" t="s">
        <v>402</v>
      </c>
      <c r="V1561" t="s">
        <v>403</v>
      </c>
      <c r="W1561" t="s">
        <v>372</v>
      </c>
      <c r="X1561" t="s">
        <v>373</v>
      </c>
      <c r="Y1561" t="s">
        <v>404</v>
      </c>
      <c r="Z1561" t="s">
        <v>375</v>
      </c>
      <c r="AA1561" t="s">
        <v>376</v>
      </c>
      <c r="AB1561" t="s">
        <v>58</v>
      </c>
      <c r="AC1561" t="s">
        <v>405</v>
      </c>
      <c r="AD1561">
        <v>14.646852094759</v>
      </c>
      <c r="AE1561">
        <v>1095534.0899999901</v>
      </c>
      <c r="AF1561">
        <v>70580011.609999999</v>
      </c>
      <c r="AH1561">
        <v>82.801393754166</v>
      </c>
      <c r="AI1561">
        <v>98.359327019786804</v>
      </c>
      <c r="AJ1561">
        <v>2055487.9399999899</v>
      </c>
      <c r="AK1561">
        <v>17.2713928631218</v>
      </c>
      <c r="AL1561">
        <v>1707540.16</v>
      </c>
      <c r="AM1561">
        <v>10140304.58</v>
      </c>
      <c r="AN1561">
        <v>10140304.58</v>
      </c>
      <c r="AR1561">
        <v>274515.84000000003</v>
      </c>
      <c r="AS1561">
        <v>2057656.39</v>
      </c>
      <c r="AU1561">
        <v>2470630.3900000099</v>
      </c>
      <c r="AV1561">
        <v>12.6016831127014</v>
      </c>
    </row>
    <row r="1562" spans="1:48" x14ac:dyDescent="0.2">
      <c r="A1562" t="s">
        <v>401</v>
      </c>
      <c r="B1562" t="s">
        <v>84</v>
      </c>
      <c r="C1562">
        <v>2767339.56</v>
      </c>
      <c r="D1562">
        <v>0</v>
      </c>
      <c r="E1562">
        <v>0</v>
      </c>
      <c r="F1562">
        <v>8518895.6999999993</v>
      </c>
      <c r="G1562">
        <v>2190424.2799999998</v>
      </c>
      <c r="H1562">
        <v>299094.34000000102</v>
      </c>
      <c r="I1562">
        <v>2.98045542924591</v>
      </c>
      <c r="J1562">
        <v>9610166.3200000003</v>
      </c>
      <c r="K1562">
        <v>11.263679594856301</v>
      </c>
      <c r="L1562">
        <v>353007.12</v>
      </c>
      <c r="M1562">
        <v>1456619.12</v>
      </c>
      <c r="N1562">
        <v>4943835.6899999697</v>
      </c>
      <c r="O1562">
        <v>85319954.629999995</v>
      </c>
      <c r="P1562">
        <v>100.621016504636</v>
      </c>
      <c r="Q1562">
        <v>1229445.77</v>
      </c>
      <c r="R1562">
        <v>3432.83</v>
      </c>
      <c r="S1562" t="s">
        <v>63</v>
      </c>
      <c r="T1562" t="s">
        <v>369</v>
      </c>
      <c r="U1562" t="s">
        <v>402</v>
      </c>
      <c r="V1562" t="s">
        <v>403</v>
      </c>
      <c r="W1562" t="s">
        <v>372</v>
      </c>
      <c r="X1562" t="s">
        <v>373</v>
      </c>
      <c r="Y1562" t="s">
        <v>404</v>
      </c>
      <c r="Z1562" t="s">
        <v>375</v>
      </c>
      <c r="AA1562" t="s">
        <v>376</v>
      </c>
      <c r="AB1562" t="s">
        <v>58</v>
      </c>
      <c r="AC1562" t="s">
        <v>405</v>
      </c>
      <c r="AD1562">
        <v>91.890538362411107</v>
      </c>
      <c r="AE1562">
        <v>2542923.2199999802</v>
      </c>
      <c r="AF1562">
        <v>82777031.409999996</v>
      </c>
      <c r="AH1562">
        <v>75.0534693410209</v>
      </c>
      <c r="AI1562">
        <v>97.019544570754107</v>
      </c>
      <c r="AJ1562">
        <v>3676343.5799999801</v>
      </c>
      <c r="AK1562">
        <v>21.500902099093398</v>
      </c>
      <c r="AL1562">
        <v>2539186.09</v>
      </c>
      <c r="AM1562">
        <v>85849805.629999995</v>
      </c>
      <c r="AN1562">
        <v>85849805.629999995</v>
      </c>
      <c r="AO1562">
        <v>107688.529999979</v>
      </c>
      <c r="AR1562">
        <v>1025799.44</v>
      </c>
      <c r="AS1562">
        <v>2822476.02</v>
      </c>
      <c r="AT1562">
        <v>83.879643437386505</v>
      </c>
      <c r="AU1562">
        <v>4644741.3499999903</v>
      </c>
      <c r="AV1562">
        <v>20.2001310933457</v>
      </c>
    </row>
    <row r="1563" spans="1:48" x14ac:dyDescent="0.2">
      <c r="A1563" t="s">
        <v>406</v>
      </c>
      <c r="B1563" t="s">
        <v>86</v>
      </c>
      <c r="C1563">
        <v>2048286</v>
      </c>
      <c r="H1563">
        <v>-600402</v>
      </c>
      <c r="I1563">
        <v>4.6601597013807803</v>
      </c>
      <c r="N1563">
        <v>9996602</v>
      </c>
      <c r="O1563">
        <v>32398718</v>
      </c>
      <c r="P1563">
        <v>10.1091530843906</v>
      </c>
      <c r="S1563" t="s">
        <v>86</v>
      </c>
      <c r="T1563" t="s">
        <v>369</v>
      </c>
      <c r="U1563" t="s">
        <v>407</v>
      </c>
      <c r="V1563" t="s">
        <v>371</v>
      </c>
      <c r="W1563" t="s">
        <v>372</v>
      </c>
      <c r="X1563" t="s">
        <v>373</v>
      </c>
      <c r="Y1563" t="s">
        <v>374</v>
      </c>
      <c r="Z1563" t="s">
        <v>375</v>
      </c>
      <c r="AA1563" t="s">
        <v>376</v>
      </c>
      <c r="AB1563" t="s">
        <v>58</v>
      </c>
      <c r="AC1563" t="s">
        <v>408</v>
      </c>
      <c r="AD1563">
        <v>73.7119718633042</v>
      </c>
      <c r="AE1563">
        <v>1509832</v>
      </c>
      <c r="AF1563">
        <v>30888885</v>
      </c>
      <c r="AH1563">
        <v>72.6639584936663</v>
      </c>
      <c r="AI1563">
        <v>95.339837212077299</v>
      </c>
      <c r="AK1563">
        <v>116.50717467</v>
      </c>
      <c r="AM1563">
        <v>3275236</v>
      </c>
      <c r="AN1563">
        <v>3275236</v>
      </c>
      <c r="AO1563">
        <v>695828</v>
      </c>
      <c r="AP1563">
        <v>695828</v>
      </c>
      <c r="AQ1563">
        <v>1012110</v>
      </c>
      <c r="AT1563">
        <v>91.463711030556993</v>
      </c>
      <c r="AU1563">
        <v>10597004</v>
      </c>
      <c r="AV1563">
        <v>123.50466648</v>
      </c>
    </row>
    <row r="1564" spans="1:48" x14ac:dyDescent="0.2">
      <c r="A1564" t="s">
        <v>881</v>
      </c>
      <c r="B1564" t="s">
        <v>60</v>
      </c>
      <c r="C1564">
        <v>17151735</v>
      </c>
      <c r="D1564">
        <v>5319576</v>
      </c>
      <c r="E1564">
        <v>2771691</v>
      </c>
      <c r="F1564">
        <v>16592516</v>
      </c>
      <c r="G1564">
        <v>28297051</v>
      </c>
      <c r="H1564">
        <v>-24678189</v>
      </c>
      <c r="I1564">
        <v>2.4750863385347301</v>
      </c>
      <c r="L1564">
        <v>4226181</v>
      </c>
      <c r="M1564">
        <v>9983923</v>
      </c>
      <c r="N1564">
        <v>47140035</v>
      </c>
      <c r="O1564">
        <v>536790729</v>
      </c>
      <c r="P1564">
        <v>16.397769977133901</v>
      </c>
      <c r="Q1564">
        <v>2596284</v>
      </c>
      <c r="R1564">
        <v>349078</v>
      </c>
      <c r="S1564" t="s">
        <v>95</v>
      </c>
      <c r="T1564" t="s">
        <v>369</v>
      </c>
      <c r="U1564" t="s">
        <v>418</v>
      </c>
      <c r="V1564" t="s">
        <v>372</v>
      </c>
      <c r="W1564" t="s">
        <v>372</v>
      </c>
      <c r="X1564" t="s">
        <v>373</v>
      </c>
      <c r="Y1564" t="s">
        <v>393</v>
      </c>
      <c r="Z1564" t="s">
        <v>375</v>
      </c>
      <c r="AA1564" t="s">
        <v>376</v>
      </c>
      <c r="AB1564" t="s">
        <v>58</v>
      </c>
      <c r="AC1564" t="s">
        <v>882</v>
      </c>
      <c r="AD1564">
        <v>77.461749496479499</v>
      </c>
      <c r="AE1564">
        <v>13286034</v>
      </c>
      <c r="AF1564">
        <v>523574325</v>
      </c>
      <c r="AG1564">
        <v>447088288</v>
      </c>
      <c r="AH1564">
        <v>83.289122528790898</v>
      </c>
      <c r="AI1564">
        <v>97.537885196970294</v>
      </c>
      <c r="AK1564">
        <v>32.412614197611802</v>
      </c>
      <c r="AL1564">
        <v>16103522</v>
      </c>
      <c r="AM1564">
        <v>114448862</v>
      </c>
      <c r="AN1564">
        <v>88021709</v>
      </c>
      <c r="AO1564">
        <v>1391186</v>
      </c>
      <c r="AP1564">
        <v>1471259</v>
      </c>
      <c r="AQ1564">
        <v>19519753</v>
      </c>
      <c r="AR1564">
        <v>16825929</v>
      </c>
      <c r="AS1564">
        <v>11383111</v>
      </c>
      <c r="AT1564">
        <v>83.009227927947904</v>
      </c>
      <c r="AU1564">
        <v>71818224</v>
      </c>
      <c r="AV1564">
        <v>49.3808794768536</v>
      </c>
    </row>
    <row r="1565" spans="1:48" x14ac:dyDescent="0.2">
      <c r="A1565" t="s">
        <v>409</v>
      </c>
      <c r="B1565" t="s">
        <v>127</v>
      </c>
      <c r="C1565">
        <v>366610</v>
      </c>
      <c r="D1565">
        <v>0</v>
      </c>
      <c r="E1565">
        <v>0</v>
      </c>
      <c r="F1565">
        <v>289877</v>
      </c>
      <c r="G1565">
        <v>3505007</v>
      </c>
      <c r="H1565">
        <v>21754</v>
      </c>
      <c r="I1565">
        <v>12.277427277015001</v>
      </c>
      <c r="L1565">
        <v>0</v>
      </c>
      <c r="M1565">
        <v>821251</v>
      </c>
      <c r="N1565">
        <v>4145014</v>
      </c>
      <c r="O1565">
        <v>15827355</v>
      </c>
      <c r="P1565">
        <v>43.394016245923602</v>
      </c>
      <c r="Q1565">
        <v>314609</v>
      </c>
      <c r="R1565">
        <v>0</v>
      </c>
      <c r="T1565" t="s">
        <v>369</v>
      </c>
      <c r="U1565" t="s">
        <v>410</v>
      </c>
      <c r="V1565" t="s">
        <v>388</v>
      </c>
      <c r="W1565" t="s">
        <v>372</v>
      </c>
      <c r="X1565" t="s">
        <v>373</v>
      </c>
      <c r="Y1565" t="s">
        <v>389</v>
      </c>
      <c r="Z1565" t="s">
        <v>375</v>
      </c>
      <c r="AA1565" t="s">
        <v>376</v>
      </c>
      <c r="AB1565" t="s">
        <v>58</v>
      </c>
      <c r="AC1565" t="s">
        <v>411</v>
      </c>
      <c r="AD1565">
        <v>530.04337033905199</v>
      </c>
      <c r="AE1565">
        <v>1943192</v>
      </c>
      <c r="AF1565">
        <v>13885264</v>
      </c>
      <c r="AG1565">
        <v>10995881</v>
      </c>
      <c r="AH1565">
        <v>69.473901356227898</v>
      </c>
      <c r="AI1565">
        <v>87.729529033752002</v>
      </c>
      <c r="AK1565">
        <v>107.46681085789901</v>
      </c>
      <c r="AL1565">
        <v>431430</v>
      </c>
      <c r="AM1565">
        <v>5362174</v>
      </c>
      <c r="AN1565">
        <v>6868125</v>
      </c>
      <c r="AO1565">
        <v>1303129</v>
      </c>
      <c r="AP1565">
        <v>1303129</v>
      </c>
      <c r="AQ1565">
        <v>412748</v>
      </c>
      <c r="AR1565">
        <v>0</v>
      </c>
      <c r="AS1565">
        <v>0</v>
      </c>
      <c r="AT1565">
        <v>79.029162104558694</v>
      </c>
      <c r="AU1565">
        <v>4123260</v>
      </c>
      <c r="AV1565">
        <v>106.902799975571</v>
      </c>
    </row>
    <row r="1566" spans="1:48" x14ac:dyDescent="0.2">
      <c r="A1566" t="s">
        <v>409</v>
      </c>
      <c r="B1566" t="s">
        <v>88</v>
      </c>
      <c r="C1566">
        <v>829680</v>
      </c>
      <c r="D1566">
        <v>0</v>
      </c>
      <c r="E1566">
        <v>215047</v>
      </c>
      <c r="F1566">
        <v>428100</v>
      </c>
      <c r="G1566">
        <v>5056100</v>
      </c>
      <c r="H1566">
        <v>737163</v>
      </c>
      <c r="I1566">
        <v>-0.4892346590917046</v>
      </c>
      <c r="L1566">
        <v>55480</v>
      </c>
      <c r="M1566">
        <v>920000</v>
      </c>
      <c r="N1566">
        <v>4849901</v>
      </c>
      <c r="O1566">
        <v>17857075</v>
      </c>
      <c r="P1566">
        <v>46.504643117643838</v>
      </c>
      <c r="Q1566">
        <v>350000</v>
      </c>
      <c r="R1566">
        <v>0</v>
      </c>
      <c r="T1566" t="s">
        <v>369</v>
      </c>
      <c r="U1566" t="s">
        <v>410</v>
      </c>
      <c r="V1566" t="s">
        <v>388</v>
      </c>
      <c r="W1566" t="s">
        <v>372</v>
      </c>
      <c r="X1566" t="s">
        <v>373</v>
      </c>
      <c r="Y1566" t="s">
        <v>389</v>
      </c>
      <c r="Z1566" t="s">
        <v>375</v>
      </c>
      <c r="AA1566" t="s">
        <v>376</v>
      </c>
      <c r="AB1566" t="s">
        <v>89</v>
      </c>
      <c r="AC1566" t="s">
        <v>411</v>
      </c>
      <c r="AD1566">
        <v>-10.529722302574489</v>
      </c>
      <c r="AE1566">
        <v>-87363</v>
      </c>
      <c r="AF1566">
        <v>17905238</v>
      </c>
      <c r="AG1566">
        <v>13863880</v>
      </c>
      <c r="AH1566">
        <v>77.638023024487495</v>
      </c>
      <c r="AI1566">
        <v>100.2697138249125</v>
      </c>
      <c r="AK1566">
        <v>97.511374045963507</v>
      </c>
      <c r="AL1566">
        <v>752000</v>
      </c>
      <c r="AM1566">
        <v>8069221</v>
      </c>
      <c r="AN1566">
        <v>8304369</v>
      </c>
      <c r="AO1566">
        <v>-523763</v>
      </c>
      <c r="AP1566">
        <v>-523763</v>
      </c>
      <c r="AQ1566">
        <v>-1042317</v>
      </c>
      <c r="AR1566">
        <v>195394</v>
      </c>
      <c r="AS1566">
        <v>97100</v>
      </c>
      <c r="AU1566">
        <v>4112738</v>
      </c>
      <c r="AV1566">
        <v>82.690086554560196</v>
      </c>
    </row>
    <row r="1567" spans="1:48" x14ac:dyDescent="0.2">
      <c r="A1567" t="s">
        <v>417</v>
      </c>
      <c r="B1567" t="s">
        <v>87</v>
      </c>
      <c r="C1567">
        <v>76609283</v>
      </c>
      <c r="D1567">
        <v>9066025</v>
      </c>
      <c r="E1567">
        <v>32932936</v>
      </c>
      <c r="F1567">
        <v>14425291</v>
      </c>
      <c r="G1567">
        <v>32547436</v>
      </c>
      <c r="H1567">
        <v>-64820571</v>
      </c>
      <c r="I1567">
        <v>0.17220479057167901</v>
      </c>
      <c r="L1567">
        <v>3328578</v>
      </c>
      <c r="M1567">
        <v>11579633</v>
      </c>
      <c r="N1567">
        <v>74471900</v>
      </c>
      <c r="O1567">
        <v>625926257</v>
      </c>
      <c r="P1567">
        <v>18.4591831238676</v>
      </c>
      <c r="Q1567">
        <v>2210049</v>
      </c>
      <c r="R1567">
        <v>205141</v>
      </c>
      <c r="S1567" t="s">
        <v>87</v>
      </c>
      <c r="T1567" t="s">
        <v>369</v>
      </c>
      <c r="U1567" t="s">
        <v>418</v>
      </c>
      <c r="V1567" t="s">
        <v>372</v>
      </c>
      <c r="W1567" t="s">
        <v>372</v>
      </c>
      <c r="X1567" t="s">
        <v>373</v>
      </c>
      <c r="Y1567" t="s">
        <v>393</v>
      </c>
      <c r="Z1567" t="s">
        <v>375</v>
      </c>
      <c r="AA1567" t="s">
        <v>376</v>
      </c>
      <c r="AB1567" t="s">
        <v>58</v>
      </c>
      <c r="AC1567" t="s">
        <v>419</v>
      </c>
      <c r="AD1567">
        <v>1.4069770108669499</v>
      </c>
      <c r="AE1567">
        <v>1077875</v>
      </c>
      <c r="AF1567">
        <v>624848382</v>
      </c>
      <c r="AG1567">
        <v>513092966</v>
      </c>
      <c r="AH1567">
        <v>81.973389079282498</v>
      </c>
      <c r="AI1567">
        <v>99.827795209428302</v>
      </c>
      <c r="AK1567">
        <v>42.906222969142597</v>
      </c>
      <c r="AL1567">
        <v>38111884</v>
      </c>
      <c r="AM1567">
        <v>169584390</v>
      </c>
      <c r="AN1567">
        <v>115540874</v>
      </c>
      <c r="AO1567">
        <v>-15622427</v>
      </c>
      <c r="AP1567">
        <v>-15844726</v>
      </c>
      <c r="AQ1567">
        <v>16335273</v>
      </c>
      <c r="AR1567">
        <v>19068387</v>
      </c>
      <c r="AS1567">
        <v>6109030</v>
      </c>
      <c r="AT1567">
        <v>81.0206076789148</v>
      </c>
      <c r="AU1567">
        <v>139292471</v>
      </c>
      <c r="AV1567">
        <v>80.251931515764099</v>
      </c>
    </row>
    <row r="1568" spans="1:48" x14ac:dyDescent="0.2">
      <c r="A1568" t="s">
        <v>883</v>
      </c>
      <c r="B1568" t="s">
        <v>85</v>
      </c>
      <c r="C1568">
        <v>4432751.49</v>
      </c>
      <c r="D1568">
        <v>142702</v>
      </c>
      <c r="E1568">
        <v>3781893.69</v>
      </c>
      <c r="F1568">
        <v>2696264.57</v>
      </c>
      <c r="G1568">
        <v>1536086.18</v>
      </c>
      <c r="H1568">
        <v>3446729.28</v>
      </c>
      <c r="I1568">
        <v>1.9125995042372199</v>
      </c>
      <c r="J1568">
        <v>12509103.060000001</v>
      </c>
      <c r="K1568">
        <v>19.888640420000002</v>
      </c>
      <c r="L1568">
        <v>714863.47</v>
      </c>
      <c r="M1568">
        <v>1480949.89</v>
      </c>
      <c r="N1568">
        <v>20209359.280000001</v>
      </c>
      <c r="O1568">
        <v>62897824</v>
      </c>
      <c r="P1568">
        <v>30.629188380189401</v>
      </c>
      <c r="Q1568">
        <v>2666233.9500000002</v>
      </c>
      <c r="R1568">
        <v>4287</v>
      </c>
      <c r="S1568" t="s">
        <v>63</v>
      </c>
      <c r="T1568" t="s">
        <v>369</v>
      </c>
      <c r="U1568" t="s">
        <v>884</v>
      </c>
      <c r="V1568" t="s">
        <v>885</v>
      </c>
      <c r="W1568" t="s">
        <v>665</v>
      </c>
      <c r="X1568" t="s">
        <v>373</v>
      </c>
      <c r="Y1568" t="s">
        <v>886</v>
      </c>
      <c r="Z1568" t="s">
        <v>667</v>
      </c>
      <c r="AA1568" t="s">
        <v>376</v>
      </c>
      <c r="AB1568" t="s">
        <v>58</v>
      </c>
      <c r="AC1568" t="s">
        <v>887</v>
      </c>
      <c r="AD1568">
        <v>27.1385272265737</v>
      </c>
      <c r="AE1568">
        <v>1202983.47</v>
      </c>
      <c r="AF1568">
        <v>61617263.490000002</v>
      </c>
      <c r="AH1568">
        <v>75.386187111973896</v>
      </c>
      <c r="AI1568">
        <v>97.964062302059901</v>
      </c>
      <c r="AJ1568">
        <v>2999192.49</v>
      </c>
      <c r="AK1568">
        <v>118</v>
      </c>
      <c r="AL1568">
        <v>1531732.24</v>
      </c>
      <c r="AM1568">
        <v>19226076.579999998</v>
      </c>
      <c r="AN1568">
        <v>19265093</v>
      </c>
      <c r="AO1568">
        <v>619679.82999999996</v>
      </c>
      <c r="AR1568">
        <v>284526.96000000002</v>
      </c>
      <c r="AS1568">
        <v>3089597.74</v>
      </c>
      <c r="AT1568">
        <v>74.012921206847295</v>
      </c>
      <c r="AU1568">
        <v>16762630</v>
      </c>
      <c r="AV1568">
        <v>98</v>
      </c>
    </row>
    <row r="1569" spans="1:48" x14ac:dyDescent="0.2">
      <c r="A1569" t="s">
        <v>883</v>
      </c>
      <c r="B1569" t="s">
        <v>60</v>
      </c>
      <c r="C1569">
        <v>4843435</v>
      </c>
      <c r="D1569">
        <v>593931</v>
      </c>
      <c r="E1569">
        <v>2235175</v>
      </c>
      <c r="F1569">
        <v>3698069</v>
      </c>
      <c r="G1569">
        <v>2189894</v>
      </c>
      <c r="H1569">
        <v>2049224</v>
      </c>
      <c r="I1569">
        <v>6.4446189650358097</v>
      </c>
      <c r="L1569">
        <v>74050</v>
      </c>
      <c r="M1569">
        <v>2645236</v>
      </c>
      <c r="N1569">
        <v>25973277</v>
      </c>
      <c r="O1569">
        <v>61902915</v>
      </c>
      <c r="P1569">
        <v>22.633987430155798</v>
      </c>
      <c r="Q1569">
        <v>1834998</v>
      </c>
      <c r="R1569">
        <v>50440</v>
      </c>
      <c r="S1569" t="s">
        <v>63</v>
      </c>
      <c r="T1569" t="s">
        <v>369</v>
      </c>
      <c r="U1569" t="s">
        <v>884</v>
      </c>
      <c r="V1569" t="s">
        <v>885</v>
      </c>
      <c r="W1569" t="s">
        <v>665</v>
      </c>
      <c r="X1569" t="s">
        <v>373</v>
      </c>
      <c r="Y1569" t="s">
        <v>886</v>
      </c>
      <c r="Z1569" t="s">
        <v>667</v>
      </c>
      <c r="AA1569" t="s">
        <v>376</v>
      </c>
      <c r="AB1569" t="s">
        <v>58</v>
      </c>
      <c r="AC1569" t="s">
        <v>887</v>
      </c>
      <c r="AD1569">
        <v>82.367307499739297</v>
      </c>
      <c r="AE1569">
        <v>3989407</v>
      </c>
      <c r="AF1569">
        <v>57913507</v>
      </c>
      <c r="AG1569">
        <v>46073488</v>
      </c>
      <c r="AH1569">
        <v>74.428624241685597</v>
      </c>
      <c r="AI1569">
        <v>93.555379419531405</v>
      </c>
      <c r="AK1569">
        <v>161.454213435909</v>
      </c>
      <c r="AL1569">
        <v>600090</v>
      </c>
      <c r="AM1569">
        <v>19230473</v>
      </c>
      <c r="AN1569">
        <v>14011098</v>
      </c>
      <c r="AO1569">
        <v>2985257</v>
      </c>
      <c r="AP1569">
        <v>2985257</v>
      </c>
      <c r="AQ1569">
        <v>4438551</v>
      </c>
      <c r="AR1569">
        <v>459732</v>
      </c>
      <c r="AS1569">
        <v>4848858</v>
      </c>
      <c r="AT1569">
        <v>78.494052287907294</v>
      </c>
      <c r="AU1569">
        <v>23924053</v>
      </c>
      <c r="AV1569">
        <v>148.715895930806</v>
      </c>
    </row>
    <row r="1570" spans="1:48" x14ac:dyDescent="0.2">
      <c r="A1570" t="s">
        <v>883</v>
      </c>
      <c r="B1570" t="s">
        <v>114</v>
      </c>
      <c r="C1570">
        <v>6697903</v>
      </c>
      <c r="D1570">
        <v>349613</v>
      </c>
      <c r="E1570">
        <v>1310141</v>
      </c>
      <c r="F1570">
        <v>2288411</v>
      </c>
      <c r="G1570">
        <v>1817773</v>
      </c>
      <c r="H1570">
        <v>-1519398</v>
      </c>
      <c r="I1570">
        <v>5.1444421528708402</v>
      </c>
      <c r="L1570">
        <v>71290</v>
      </c>
      <c r="M1570">
        <v>2625798</v>
      </c>
      <c r="N1570">
        <v>25188339</v>
      </c>
      <c r="O1570">
        <v>59507871</v>
      </c>
      <c r="P1570">
        <v>19.006551251010102</v>
      </c>
      <c r="Q1570">
        <v>1349505</v>
      </c>
      <c r="R1570">
        <v>70593</v>
      </c>
      <c r="S1570" t="s">
        <v>63</v>
      </c>
      <c r="T1570" t="s">
        <v>369</v>
      </c>
      <c r="U1570" t="s">
        <v>884</v>
      </c>
      <c r="V1570" t="s">
        <v>885</v>
      </c>
      <c r="W1570" t="s">
        <v>665</v>
      </c>
      <c r="X1570" t="s">
        <v>373</v>
      </c>
      <c r="Y1570" t="s">
        <v>886</v>
      </c>
      <c r="Z1570" t="s">
        <v>667</v>
      </c>
      <c r="AA1570" t="s">
        <v>376</v>
      </c>
      <c r="AB1570" t="s">
        <v>58</v>
      </c>
      <c r="AC1570" t="s">
        <v>887</v>
      </c>
      <c r="AD1570">
        <v>45.706066510667597</v>
      </c>
      <c r="AE1570">
        <v>3061348</v>
      </c>
      <c r="AF1570">
        <v>56446973</v>
      </c>
      <c r="AG1570">
        <v>45973519</v>
      </c>
      <c r="AH1570">
        <v>77.256198595980706</v>
      </c>
      <c r="AI1570">
        <v>94.856314049615406</v>
      </c>
      <c r="AK1570">
        <v>160.64283978522599</v>
      </c>
      <c r="AL1570">
        <v>1430318</v>
      </c>
      <c r="AM1570">
        <v>13999168</v>
      </c>
      <c r="AN1570">
        <v>11310394</v>
      </c>
      <c r="AO1570">
        <v>2398699</v>
      </c>
      <c r="AP1570">
        <v>2398699</v>
      </c>
      <c r="AQ1570">
        <v>1570158</v>
      </c>
      <c r="AR1570">
        <v>85728</v>
      </c>
      <c r="AS1570">
        <v>2599998</v>
      </c>
      <c r="AT1570">
        <v>80.590681224431904</v>
      </c>
      <c r="AU1570">
        <v>26707737</v>
      </c>
      <c r="AV1570">
        <v>170.333054351736</v>
      </c>
    </row>
    <row r="1571" spans="1:48" x14ac:dyDescent="0.2">
      <c r="A1571" t="s">
        <v>420</v>
      </c>
      <c r="B1571" t="s">
        <v>60</v>
      </c>
      <c r="C1571">
        <v>3645442</v>
      </c>
      <c r="D1571">
        <v>264451</v>
      </c>
      <c r="E1571">
        <v>42569</v>
      </c>
      <c r="F1571">
        <v>1331940</v>
      </c>
      <c r="G1571">
        <v>4286390</v>
      </c>
      <c r="H1571">
        <v>-4672369</v>
      </c>
      <c r="I1571">
        <v>6.4881465361519002</v>
      </c>
      <c r="L1571">
        <v>0</v>
      </c>
      <c r="M1571">
        <v>1299680</v>
      </c>
      <c r="N1571">
        <v>23789716</v>
      </c>
      <c r="O1571">
        <v>97432448</v>
      </c>
      <c r="P1571">
        <v>12.816074373908799</v>
      </c>
      <c r="Q1571">
        <v>201732</v>
      </c>
      <c r="R1571">
        <v>700663</v>
      </c>
      <c r="S1571" t="s">
        <v>102</v>
      </c>
      <c r="T1571" t="s">
        <v>369</v>
      </c>
      <c r="U1571" t="s">
        <v>421</v>
      </c>
      <c r="V1571" t="s">
        <v>422</v>
      </c>
      <c r="W1571" t="s">
        <v>372</v>
      </c>
      <c r="X1571" t="s">
        <v>373</v>
      </c>
      <c r="Y1571" t="s">
        <v>423</v>
      </c>
      <c r="Z1571" t="s">
        <v>375</v>
      </c>
      <c r="AA1571" t="s">
        <v>376</v>
      </c>
      <c r="AB1571" t="s">
        <v>58</v>
      </c>
      <c r="AC1571" t="s">
        <v>424</v>
      </c>
      <c r="AD1571">
        <v>173.40997333108001</v>
      </c>
      <c r="AE1571">
        <v>6321560</v>
      </c>
      <c r="AF1571">
        <v>91099105</v>
      </c>
      <c r="AG1571">
        <v>76911901</v>
      </c>
      <c r="AH1571">
        <v>78.938692990655397</v>
      </c>
      <c r="AI1571">
        <v>93.499759956765104</v>
      </c>
      <c r="AK1571">
        <v>94.010778261762297</v>
      </c>
      <c r="AL1571">
        <v>3109854</v>
      </c>
      <c r="AM1571">
        <v>13689299</v>
      </c>
      <c r="AN1571">
        <v>12487015</v>
      </c>
      <c r="AO1571">
        <v>3843560</v>
      </c>
      <c r="AP1571">
        <v>3843560</v>
      </c>
      <c r="AQ1571">
        <v>3146644</v>
      </c>
      <c r="AR1571">
        <v>688672</v>
      </c>
      <c r="AS1571">
        <v>1763348</v>
      </c>
      <c r="AT1571">
        <v>87.799373458017101</v>
      </c>
      <c r="AU1571">
        <v>28462085</v>
      </c>
      <c r="AV1571">
        <v>112.474766903583</v>
      </c>
    </row>
    <row r="1572" spans="1:48" x14ac:dyDescent="0.2">
      <c r="A1572" t="s">
        <v>420</v>
      </c>
      <c r="B1572" t="s">
        <v>114</v>
      </c>
      <c r="C1572">
        <v>4813398</v>
      </c>
      <c r="D1572">
        <v>493253</v>
      </c>
      <c r="E1572">
        <v>17064</v>
      </c>
      <c r="F1572">
        <v>1334203</v>
      </c>
      <c r="G1572">
        <v>3369119</v>
      </c>
      <c r="H1572">
        <v>-3943601</v>
      </c>
      <c r="I1572">
        <v>6.8054461338667496</v>
      </c>
      <c r="L1572">
        <v>0</v>
      </c>
      <c r="M1572">
        <v>1381464</v>
      </c>
      <c r="N1572">
        <v>26408452</v>
      </c>
      <c r="O1572">
        <v>98595373</v>
      </c>
      <c r="P1572">
        <v>13.0765294635074</v>
      </c>
      <c r="Q1572">
        <v>133024</v>
      </c>
      <c r="R1572">
        <v>432684</v>
      </c>
      <c r="S1572" t="s">
        <v>102</v>
      </c>
      <c r="T1572" t="s">
        <v>369</v>
      </c>
      <c r="U1572" t="s">
        <v>421</v>
      </c>
      <c r="V1572" t="s">
        <v>422</v>
      </c>
      <c r="W1572" t="s">
        <v>372</v>
      </c>
      <c r="X1572" t="s">
        <v>373</v>
      </c>
      <c r="Y1572" t="s">
        <v>423</v>
      </c>
      <c r="Z1572" t="s">
        <v>375</v>
      </c>
      <c r="AA1572" t="s">
        <v>376</v>
      </c>
      <c r="AB1572" t="s">
        <v>58</v>
      </c>
      <c r="AC1572" t="s">
        <v>424</v>
      </c>
      <c r="AD1572">
        <v>139.39954684819301</v>
      </c>
      <c r="AE1572">
        <v>6709855</v>
      </c>
      <c r="AF1572">
        <v>91873064</v>
      </c>
      <c r="AG1572">
        <v>78499471</v>
      </c>
      <c r="AH1572">
        <v>79.617804174238501</v>
      </c>
      <c r="AI1572">
        <v>93.181922441735693</v>
      </c>
      <c r="AK1572">
        <v>103.480196545965</v>
      </c>
      <c r="AL1572">
        <v>2709715</v>
      </c>
      <c r="AM1572">
        <v>10910225</v>
      </c>
      <c r="AN1572">
        <v>12892853</v>
      </c>
      <c r="AO1572">
        <v>3682182</v>
      </c>
      <c r="AP1572">
        <v>3682182</v>
      </c>
      <c r="AQ1572">
        <v>274816</v>
      </c>
      <c r="AR1572">
        <v>335509</v>
      </c>
      <c r="AS1572">
        <v>704190</v>
      </c>
      <c r="AT1572">
        <v>87.293441343353706</v>
      </c>
      <c r="AU1572">
        <v>30352053</v>
      </c>
      <c r="AV1572">
        <v>118.932999556867</v>
      </c>
    </row>
    <row r="1573" spans="1:48" x14ac:dyDescent="0.2">
      <c r="A1573" t="s">
        <v>420</v>
      </c>
      <c r="B1573" t="s">
        <v>50</v>
      </c>
      <c r="C1573">
        <v>6296790</v>
      </c>
      <c r="D1573">
        <v>1177860</v>
      </c>
      <c r="E1573">
        <v>1041659</v>
      </c>
      <c r="F1573">
        <v>1569285</v>
      </c>
      <c r="G1573">
        <v>16988025</v>
      </c>
      <c r="H1573">
        <v>-8709770</v>
      </c>
      <c r="I1573">
        <v>5.4381006229527147</v>
      </c>
      <c r="L1573">
        <v>0</v>
      </c>
      <c r="M1573">
        <v>1699445</v>
      </c>
      <c r="N1573">
        <v>36855677</v>
      </c>
      <c r="O1573">
        <v>109815879</v>
      </c>
      <c r="P1573">
        <v>15.7079669689663</v>
      </c>
      <c r="Q1573">
        <v>6326</v>
      </c>
      <c r="R1573">
        <v>765287</v>
      </c>
      <c r="S1573" t="s">
        <v>102</v>
      </c>
      <c r="T1573" t="s">
        <v>369</v>
      </c>
      <c r="U1573" t="s">
        <v>421</v>
      </c>
      <c r="V1573" t="s">
        <v>422</v>
      </c>
      <c r="W1573" t="s">
        <v>372</v>
      </c>
      <c r="X1573" t="s">
        <v>373</v>
      </c>
      <c r="Y1573" t="s">
        <v>423</v>
      </c>
      <c r="Z1573" t="s">
        <v>375</v>
      </c>
      <c r="AA1573" t="s">
        <v>376</v>
      </c>
      <c r="AB1573" t="s">
        <v>58</v>
      </c>
      <c r="AC1573" t="s">
        <v>424</v>
      </c>
      <c r="AD1573">
        <v>94.840355165092035</v>
      </c>
      <c r="AE1573">
        <v>5971898</v>
      </c>
      <c r="AF1573">
        <v>111974954</v>
      </c>
      <c r="AG1573">
        <v>87730079</v>
      </c>
      <c r="AH1573">
        <v>79.888336549216163</v>
      </c>
      <c r="AI1573">
        <v>101.9660863434877</v>
      </c>
      <c r="AK1573">
        <v>118.491173660138</v>
      </c>
      <c r="AL1573">
        <v>1490581</v>
      </c>
      <c r="AM1573">
        <v>28780366</v>
      </c>
      <c r="AN1573">
        <v>17249842</v>
      </c>
      <c r="AO1573">
        <v>2962602</v>
      </c>
      <c r="AP1573">
        <v>2962602</v>
      </c>
      <c r="AQ1573">
        <v>10789686</v>
      </c>
      <c r="AR1573">
        <v>1411282</v>
      </c>
      <c r="AS1573">
        <v>2630616</v>
      </c>
      <c r="AT1573">
        <v>84.857493792138499</v>
      </c>
      <c r="AU1573">
        <v>45565447</v>
      </c>
      <c r="AV1573">
        <v>146.49312488219499</v>
      </c>
    </row>
    <row r="1574" spans="1:48" x14ac:dyDescent="0.2">
      <c r="A1574" t="s">
        <v>425</v>
      </c>
      <c r="B1574" t="s">
        <v>63</v>
      </c>
      <c r="C1574">
        <v>108101.1</v>
      </c>
      <c r="D1574">
        <v>0</v>
      </c>
      <c r="E1574">
        <v>0</v>
      </c>
      <c r="F1574">
        <v>166713.47</v>
      </c>
      <c r="G1574">
        <v>22423.06</v>
      </c>
      <c r="I1574">
        <v>8.8114324083785807</v>
      </c>
      <c r="J1574">
        <v>738625.35</v>
      </c>
      <c r="K1574">
        <v>48.347857691649402</v>
      </c>
      <c r="L1574">
        <v>304546.37</v>
      </c>
      <c r="M1574">
        <v>84971</v>
      </c>
      <c r="N1574">
        <v>722748.25999999896</v>
      </c>
      <c r="O1574">
        <v>1527731.29</v>
      </c>
      <c r="P1574">
        <v>50.968929882950803</v>
      </c>
      <c r="Q1574">
        <v>102665.66</v>
      </c>
      <c r="U1574" t="s">
        <v>426</v>
      </c>
      <c r="V1574" t="s">
        <v>427</v>
      </c>
      <c r="W1574" t="s">
        <v>428</v>
      </c>
      <c r="X1574" t="s">
        <v>286</v>
      </c>
      <c r="Y1574" t="s">
        <v>429</v>
      </c>
      <c r="Z1574" t="s">
        <v>430</v>
      </c>
      <c r="AA1574" t="s">
        <v>289</v>
      </c>
      <c r="AB1574" t="s">
        <v>58</v>
      </c>
      <c r="AC1574" t="s">
        <v>431</v>
      </c>
      <c r="AD1574">
        <v>124.526956709969</v>
      </c>
      <c r="AE1574">
        <v>134615.01</v>
      </c>
      <c r="AF1574">
        <v>1393116.28</v>
      </c>
      <c r="AH1574">
        <v>39.707285173166802</v>
      </c>
      <c r="AI1574">
        <v>91.188567591621407</v>
      </c>
      <c r="AJ1574">
        <v>193868.19</v>
      </c>
      <c r="AK1574">
        <v>186.76787956278801</v>
      </c>
      <c r="AL1574">
        <v>32508.73</v>
      </c>
      <c r="AM1574">
        <v>778668.29</v>
      </c>
      <c r="AN1574">
        <v>778668.29</v>
      </c>
      <c r="AS1574">
        <v>63000</v>
      </c>
      <c r="AU1574">
        <v>858425.53</v>
      </c>
      <c r="AV1574">
        <v>221.82871253216601</v>
      </c>
    </row>
    <row r="1575" spans="1:48" x14ac:dyDescent="0.2">
      <c r="A1575" t="s">
        <v>425</v>
      </c>
      <c r="B1575" t="s">
        <v>102</v>
      </c>
      <c r="C1575">
        <v>267168.67</v>
      </c>
      <c r="D1575">
        <v>0</v>
      </c>
      <c r="E1575">
        <v>0</v>
      </c>
      <c r="F1575">
        <v>115749</v>
      </c>
      <c r="G1575">
        <v>106270.98</v>
      </c>
      <c r="H1575">
        <v>46867.229999999901</v>
      </c>
      <c r="I1575">
        <v>24.571298109243301</v>
      </c>
      <c r="J1575">
        <v>707350.89</v>
      </c>
      <c r="K1575">
        <v>45.643109506822199</v>
      </c>
      <c r="L1575">
        <v>128314.7</v>
      </c>
      <c r="M1575">
        <v>87561</v>
      </c>
      <c r="N1575">
        <v>871371.57999999903</v>
      </c>
      <c r="O1575">
        <v>1549742.99</v>
      </c>
      <c r="P1575">
        <v>43.944576255189297</v>
      </c>
      <c r="Q1575">
        <v>94887</v>
      </c>
      <c r="U1575" t="s">
        <v>426</v>
      </c>
      <c r="V1575" t="s">
        <v>427</v>
      </c>
      <c r="W1575" t="s">
        <v>428</v>
      </c>
      <c r="X1575" t="s">
        <v>286</v>
      </c>
      <c r="Y1575" t="s">
        <v>429</v>
      </c>
      <c r="Z1575" t="s">
        <v>430</v>
      </c>
      <c r="AA1575" t="s">
        <v>289</v>
      </c>
      <c r="AB1575" t="s">
        <v>58</v>
      </c>
      <c r="AC1575" t="s">
        <v>431</v>
      </c>
      <c r="AD1575">
        <v>142.52867673443899</v>
      </c>
      <c r="AE1575">
        <v>380791.97</v>
      </c>
      <c r="AF1575">
        <v>1168951.02</v>
      </c>
      <c r="AH1575">
        <v>27.087686326621199</v>
      </c>
      <c r="AI1575">
        <v>75.428701890756699</v>
      </c>
      <c r="AJ1575">
        <v>439831.08</v>
      </c>
      <c r="AK1575">
        <v>268.35492970441101</v>
      </c>
      <c r="AL1575">
        <v>31253.97</v>
      </c>
      <c r="AM1575">
        <v>681027.99</v>
      </c>
      <c r="AN1575">
        <v>681027.99</v>
      </c>
      <c r="AO1575">
        <v>181051.28</v>
      </c>
      <c r="AR1575">
        <v>78678.73</v>
      </c>
      <c r="AS1575">
        <v>33970.76</v>
      </c>
      <c r="AU1575">
        <v>824504.35</v>
      </c>
      <c r="AV1575">
        <v>253.92130287888401</v>
      </c>
    </row>
    <row r="1576" spans="1:48" x14ac:dyDescent="0.2">
      <c r="A1576" t="s">
        <v>425</v>
      </c>
      <c r="B1576" t="s">
        <v>49</v>
      </c>
      <c r="C1576">
        <v>466659.14</v>
      </c>
      <c r="D1576">
        <v>0</v>
      </c>
      <c r="E1576">
        <v>0</v>
      </c>
      <c r="F1576">
        <v>96275.71</v>
      </c>
      <c r="G1576">
        <v>266266.81</v>
      </c>
      <c r="H1576">
        <v>-272996.05</v>
      </c>
      <c r="I1576">
        <v>19.548541409999999</v>
      </c>
      <c r="J1576">
        <v>860033.03</v>
      </c>
      <c r="K1576">
        <v>44.95222802</v>
      </c>
      <c r="L1576">
        <v>181249.68</v>
      </c>
      <c r="M1576">
        <v>125228</v>
      </c>
      <c r="N1576">
        <v>1332962.3799999999</v>
      </c>
      <c r="O1576">
        <v>1913215.58</v>
      </c>
      <c r="P1576">
        <v>51.394290859999998</v>
      </c>
      <c r="Q1576">
        <v>99575.39</v>
      </c>
      <c r="U1576" t="s">
        <v>426</v>
      </c>
      <c r="V1576" t="s">
        <v>427</v>
      </c>
      <c r="W1576" t="s">
        <v>428</v>
      </c>
      <c r="X1576" t="s">
        <v>286</v>
      </c>
      <c r="Y1576" t="s">
        <v>429</v>
      </c>
      <c r="Z1576" t="s">
        <v>430</v>
      </c>
      <c r="AA1576" t="s">
        <v>289</v>
      </c>
      <c r="AB1576" t="s">
        <v>58</v>
      </c>
      <c r="AC1576" t="s">
        <v>431</v>
      </c>
      <c r="AD1576">
        <v>80.145379770000005</v>
      </c>
      <c r="AE1576">
        <v>374005.74</v>
      </c>
      <c r="AF1576">
        <v>1539209.84</v>
      </c>
      <c r="AH1576">
        <v>30.125041110000002</v>
      </c>
      <c r="AI1576">
        <v>80.451458590000001</v>
      </c>
      <c r="AJ1576">
        <v>485122.85</v>
      </c>
      <c r="AK1576">
        <v>311.76155729999999</v>
      </c>
      <c r="AL1576">
        <v>60284.09</v>
      </c>
      <c r="AM1576">
        <v>983283.58</v>
      </c>
      <c r="AN1576">
        <v>983283.58</v>
      </c>
      <c r="AO1576">
        <v>57371.67</v>
      </c>
      <c r="AR1576">
        <v>37563.599999999999</v>
      </c>
      <c r="AS1576">
        <v>116840.3</v>
      </c>
      <c r="AU1576">
        <v>1605958.43</v>
      </c>
      <c r="AV1576">
        <v>375.6115767</v>
      </c>
    </row>
    <row r="1577" spans="1:48" x14ac:dyDescent="0.2">
      <c r="A1577" t="s">
        <v>425</v>
      </c>
      <c r="B1577" t="s">
        <v>85</v>
      </c>
      <c r="C1577">
        <v>420418</v>
      </c>
      <c r="D1577">
        <v>0</v>
      </c>
      <c r="E1577">
        <v>0</v>
      </c>
      <c r="F1577">
        <v>161788.03</v>
      </c>
      <c r="G1577">
        <v>213091.51</v>
      </c>
      <c r="H1577">
        <v>82059</v>
      </c>
      <c r="J1577">
        <v>1016046.53</v>
      </c>
      <c r="K1577">
        <v>62.623279619999998</v>
      </c>
      <c r="L1577">
        <v>240614.36</v>
      </c>
      <c r="M1577">
        <v>131117</v>
      </c>
      <c r="N1577">
        <v>717581</v>
      </c>
      <c r="O1577">
        <v>1622474</v>
      </c>
      <c r="P1577">
        <v>67.618094342343895</v>
      </c>
      <c r="Q1577">
        <v>91806.12</v>
      </c>
      <c r="U1577" t="s">
        <v>426</v>
      </c>
      <c r="V1577" t="s">
        <v>427</v>
      </c>
      <c r="W1577" t="s">
        <v>428</v>
      </c>
      <c r="X1577" t="s">
        <v>286</v>
      </c>
      <c r="Y1577" t="s">
        <v>429</v>
      </c>
      <c r="Z1577" t="s">
        <v>430</v>
      </c>
      <c r="AA1577" t="s">
        <v>289</v>
      </c>
      <c r="AB1577" t="s">
        <v>58</v>
      </c>
      <c r="AC1577" t="s">
        <v>431</v>
      </c>
      <c r="AF1577">
        <v>1817438</v>
      </c>
      <c r="AH1577">
        <v>41.686153368251198</v>
      </c>
      <c r="AI1577">
        <v>112.016463746106</v>
      </c>
      <c r="AK1577">
        <v>142</v>
      </c>
      <c r="AL1577">
        <v>55630.720000000001</v>
      </c>
      <c r="AM1577">
        <v>1097086.1599999999</v>
      </c>
      <c r="AN1577">
        <v>1097086</v>
      </c>
      <c r="AR1577">
        <v>43019.28</v>
      </c>
      <c r="AS1577">
        <v>102315.14</v>
      </c>
      <c r="AU1577">
        <v>635522</v>
      </c>
      <c r="AV1577">
        <v>126</v>
      </c>
    </row>
    <row r="1578" spans="1:48" x14ac:dyDescent="0.2">
      <c r="A1578" t="s">
        <v>436</v>
      </c>
      <c r="B1578" t="s">
        <v>85</v>
      </c>
      <c r="C1578">
        <v>5125809</v>
      </c>
      <c r="E1578">
        <v>1484880.91</v>
      </c>
      <c r="F1578">
        <v>3696569.35</v>
      </c>
      <c r="G1578">
        <v>3662780.89</v>
      </c>
      <c r="H1578">
        <v>-5699179</v>
      </c>
      <c r="I1578">
        <v>3.2435727737157798</v>
      </c>
      <c r="J1578">
        <v>20313858.27</v>
      </c>
      <c r="K1578">
        <v>12.81390839</v>
      </c>
      <c r="L1578">
        <v>2697697.17</v>
      </c>
      <c r="M1578">
        <v>2530319.34</v>
      </c>
      <c r="N1578">
        <v>9036394</v>
      </c>
      <c r="O1578">
        <v>158448210</v>
      </c>
      <c r="P1578">
        <v>14.631015396134799</v>
      </c>
      <c r="Q1578">
        <v>610366.4</v>
      </c>
      <c r="R1578">
        <v>104021.13</v>
      </c>
      <c r="S1578" t="s">
        <v>63</v>
      </c>
      <c r="U1578" t="s">
        <v>437</v>
      </c>
      <c r="V1578" t="s">
        <v>428</v>
      </c>
      <c r="W1578" t="s">
        <v>428</v>
      </c>
      <c r="X1578" t="s">
        <v>286</v>
      </c>
      <c r="Y1578" t="s">
        <v>434</v>
      </c>
      <c r="Z1578" t="s">
        <v>430</v>
      </c>
      <c r="AA1578" t="s">
        <v>289</v>
      </c>
      <c r="AB1578" t="s">
        <v>58</v>
      </c>
      <c r="AC1578" t="s">
        <v>438</v>
      </c>
      <c r="AD1578">
        <v>100.264816734295</v>
      </c>
      <c r="AE1578">
        <v>5139383</v>
      </c>
      <c r="AF1578">
        <v>153358399</v>
      </c>
      <c r="AH1578">
        <v>82.231075377878994</v>
      </c>
      <c r="AI1578">
        <v>96.787713158766493</v>
      </c>
      <c r="AJ1578">
        <v>6804719.1399999997</v>
      </c>
      <c r="AK1578">
        <v>21</v>
      </c>
      <c r="AL1578">
        <v>2008513.32</v>
      </c>
      <c r="AM1578">
        <v>23524034.739999998</v>
      </c>
      <c r="AN1578">
        <v>23182582</v>
      </c>
      <c r="AO1578">
        <v>2146084</v>
      </c>
      <c r="AR1578">
        <v>3445691.94</v>
      </c>
      <c r="AS1578">
        <v>1314445.58</v>
      </c>
      <c r="AT1578">
        <v>87.136474887194893</v>
      </c>
      <c r="AU1578">
        <v>14735573</v>
      </c>
      <c r="AV1578">
        <v>35</v>
      </c>
    </row>
    <row r="1579" spans="1:48" x14ac:dyDescent="0.2">
      <c r="A1579" t="s">
        <v>888</v>
      </c>
      <c r="B1579" t="s">
        <v>84</v>
      </c>
      <c r="C1579">
        <v>788731.9</v>
      </c>
      <c r="D1579">
        <v>0</v>
      </c>
      <c r="E1579">
        <v>0</v>
      </c>
      <c r="F1579">
        <v>1406208.74</v>
      </c>
      <c r="G1579">
        <v>250836.5</v>
      </c>
      <c r="I1579">
        <v>8.9193738139052208</v>
      </c>
      <c r="J1579">
        <v>1668069.09</v>
      </c>
      <c r="K1579">
        <v>16.5733743236446</v>
      </c>
      <c r="L1579">
        <v>75416</v>
      </c>
      <c r="N1579">
        <v>3445916.28000001</v>
      </c>
      <c r="O1579">
        <v>10064752.4</v>
      </c>
      <c r="P1579">
        <v>21.113697739847002</v>
      </c>
      <c r="Q1579">
        <v>231165.77</v>
      </c>
      <c r="S1579" t="s">
        <v>84</v>
      </c>
      <c r="U1579" t="s">
        <v>889</v>
      </c>
      <c r="V1579" t="s">
        <v>427</v>
      </c>
      <c r="W1579" t="s">
        <v>428</v>
      </c>
      <c r="X1579" t="s">
        <v>286</v>
      </c>
      <c r="Y1579" t="s">
        <v>429</v>
      </c>
      <c r="Z1579" t="s">
        <v>430</v>
      </c>
      <c r="AA1579" t="s">
        <v>289</v>
      </c>
      <c r="AB1579" t="s">
        <v>58</v>
      </c>
      <c r="AC1579" t="s">
        <v>890</v>
      </c>
      <c r="AD1579">
        <v>113.817241321163</v>
      </c>
      <c r="AE1579">
        <v>897712.88999999803</v>
      </c>
      <c r="AF1579">
        <v>9166839.5299999993</v>
      </c>
      <c r="AH1579">
        <v>71.831303271802298</v>
      </c>
      <c r="AI1579">
        <v>91.078639251970102</v>
      </c>
      <c r="AJ1579">
        <v>1157409.04</v>
      </c>
      <c r="AK1579">
        <v>135.327978278682</v>
      </c>
      <c r="AM1579">
        <v>2125041.4</v>
      </c>
      <c r="AN1579">
        <v>2125041.4</v>
      </c>
      <c r="AO1579">
        <v>517095.39999999799</v>
      </c>
      <c r="AT1579">
        <v>78.053821257995807</v>
      </c>
      <c r="AU1579">
        <v>4319702.7</v>
      </c>
      <c r="AV1579">
        <v>169.643306933726</v>
      </c>
    </row>
    <row r="1580" spans="1:48" x14ac:dyDescent="0.2">
      <c r="A1580" t="s">
        <v>888</v>
      </c>
      <c r="B1580" t="s">
        <v>62</v>
      </c>
      <c r="N1580">
        <v>3361932</v>
      </c>
      <c r="S1580" t="s">
        <v>84</v>
      </c>
      <c r="U1580" t="s">
        <v>889</v>
      </c>
      <c r="V1580" t="s">
        <v>427</v>
      </c>
      <c r="W1580" t="s">
        <v>428</v>
      </c>
      <c r="X1580" t="s">
        <v>286</v>
      </c>
      <c r="Y1580" t="s">
        <v>429</v>
      </c>
      <c r="Z1580" t="s">
        <v>430</v>
      </c>
      <c r="AA1580" t="s">
        <v>289</v>
      </c>
      <c r="AB1580" t="s">
        <v>58</v>
      </c>
      <c r="AC1580" t="s">
        <v>890</v>
      </c>
      <c r="AE1580">
        <v>1040583</v>
      </c>
      <c r="AF1580">
        <v>9545895</v>
      </c>
      <c r="AK1580">
        <v>127</v>
      </c>
      <c r="AO1580">
        <v>613761</v>
      </c>
      <c r="AT1580">
        <v>77.269673030443997</v>
      </c>
      <c r="AU1580">
        <v>3804313</v>
      </c>
      <c r="AV1580">
        <v>143.47030000000001</v>
      </c>
    </row>
    <row r="1581" spans="1:48" x14ac:dyDescent="0.2">
      <c r="A1581" t="s">
        <v>925</v>
      </c>
      <c r="B1581" t="s">
        <v>88</v>
      </c>
      <c r="C1581">
        <v>33487373</v>
      </c>
      <c r="D1581">
        <v>6203366</v>
      </c>
      <c r="E1581">
        <v>2232170</v>
      </c>
      <c r="F1581">
        <v>10440882</v>
      </c>
      <c r="G1581">
        <v>15825063</v>
      </c>
      <c r="H1581">
        <v>-25856787</v>
      </c>
      <c r="I1581">
        <v>1.6393220321750399</v>
      </c>
      <c r="M1581">
        <v>4606449</v>
      </c>
      <c r="N1581">
        <v>49427274</v>
      </c>
      <c r="O1581">
        <v>331259319</v>
      </c>
      <c r="P1581">
        <v>20.16820513961148</v>
      </c>
      <c r="Q1581">
        <v>580023</v>
      </c>
      <c r="R1581">
        <v>2584759</v>
      </c>
      <c r="S1581" t="s">
        <v>114</v>
      </c>
      <c r="T1581" t="s">
        <v>167</v>
      </c>
      <c r="U1581" t="s">
        <v>443</v>
      </c>
      <c r="V1581" t="s">
        <v>428</v>
      </c>
      <c r="W1581" t="s">
        <v>428</v>
      </c>
      <c r="X1581" t="s">
        <v>286</v>
      </c>
      <c r="Y1581" t="s">
        <v>434</v>
      </c>
      <c r="Z1581" t="s">
        <v>430</v>
      </c>
      <c r="AA1581" t="s">
        <v>289</v>
      </c>
      <c r="AB1581" t="s">
        <v>89</v>
      </c>
      <c r="AC1581" t="s">
        <v>926</v>
      </c>
      <c r="AD1581">
        <v>16.21628247757744</v>
      </c>
      <c r="AE1581">
        <v>5430407</v>
      </c>
      <c r="AF1581">
        <v>325828912</v>
      </c>
      <c r="AG1581">
        <v>268133594</v>
      </c>
      <c r="AH1581">
        <v>80.943713465763651</v>
      </c>
      <c r="AI1581">
        <v>98.360677967824955</v>
      </c>
      <c r="AK1581">
        <v>54.610926116955497</v>
      </c>
      <c r="AL1581">
        <v>11964483</v>
      </c>
      <c r="AM1581">
        <v>69049700</v>
      </c>
      <c r="AN1581">
        <v>66809059</v>
      </c>
      <c r="AO1581">
        <v>-3253031</v>
      </c>
      <c r="AP1581">
        <v>-3253031</v>
      </c>
      <c r="AQ1581">
        <v>-35621751</v>
      </c>
      <c r="AR1581">
        <v>8371048</v>
      </c>
      <c r="AS1581">
        <v>6241457</v>
      </c>
      <c r="AU1581">
        <v>75284061</v>
      </c>
      <c r="AV1581">
        <v>83.179426262823497</v>
      </c>
    </row>
    <row r="1582" spans="1:48" x14ac:dyDescent="0.2">
      <c r="A1582" t="s">
        <v>445</v>
      </c>
      <c r="B1582" t="s">
        <v>102</v>
      </c>
      <c r="C1582">
        <v>5622648.1699999999</v>
      </c>
      <c r="D1582">
        <v>0</v>
      </c>
      <c r="E1582">
        <v>0</v>
      </c>
      <c r="F1582">
        <v>1689518.12</v>
      </c>
      <c r="G1582">
        <v>2045061.73</v>
      </c>
      <c r="I1582">
        <v>-0.13176294565344701</v>
      </c>
      <c r="J1582">
        <v>14118339.439999999</v>
      </c>
      <c r="K1582">
        <v>14.145789307371899</v>
      </c>
      <c r="L1582">
        <v>2075420.34</v>
      </c>
      <c r="M1582">
        <v>1922023.6</v>
      </c>
      <c r="N1582">
        <v>3201636.72</v>
      </c>
      <c r="O1582">
        <v>99805950.260000005</v>
      </c>
      <c r="P1582">
        <v>17.046773148974001</v>
      </c>
      <c r="Q1582">
        <v>944344.4</v>
      </c>
      <c r="R1582">
        <v>31080.19</v>
      </c>
      <c r="S1582" t="s">
        <v>63</v>
      </c>
      <c r="T1582" t="s">
        <v>103</v>
      </c>
      <c r="U1582" t="s">
        <v>446</v>
      </c>
      <c r="V1582" t="s">
        <v>447</v>
      </c>
      <c r="W1582" t="s">
        <v>203</v>
      </c>
      <c r="X1582" t="s">
        <v>122</v>
      </c>
      <c r="Y1582" t="s">
        <v>448</v>
      </c>
      <c r="Z1582" t="s">
        <v>205</v>
      </c>
      <c r="AA1582" t="s">
        <v>125</v>
      </c>
      <c r="AB1582" t="s">
        <v>58</v>
      </c>
      <c r="AC1582" t="s">
        <v>449</v>
      </c>
      <c r="AF1582">
        <v>99898963.870000005</v>
      </c>
      <c r="AH1582">
        <v>84.481422630963706</v>
      </c>
      <c r="AI1582">
        <v>100.093194453595</v>
      </c>
      <c r="AJ1582">
        <v>405139.82000000897</v>
      </c>
      <c r="AK1582">
        <v>11.5375492852947</v>
      </c>
      <c r="AL1582">
        <v>2339309.7400000002</v>
      </c>
      <c r="AM1582">
        <v>17013693.93</v>
      </c>
      <c r="AN1582">
        <v>17013693.93</v>
      </c>
      <c r="AR1582">
        <v>719880.62</v>
      </c>
      <c r="AS1582">
        <v>2210286.63</v>
      </c>
      <c r="AT1582">
        <v>83.828083142781196</v>
      </c>
      <c r="AU1582">
        <v>5659080.54</v>
      </c>
      <c r="AV1582">
        <v>20.3932945395823</v>
      </c>
    </row>
    <row r="1583" spans="1:48" x14ac:dyDescent="0.2">
      <c r="A1583" t="s">
        <v>445</v>
      </c>
      <c r="B1583" t="s">
        <v>62</v>
      </c>
      <c r="C1583">
        <v>3256851.73</v>
      </c>
      <c r="D1583">
        <v>1532100.76</v>
      </c>
      <c r="E1583">
        <v>213326.33</v>
      </c>
      <c r="F1583">
        <v>6202207.7199999997</v>
      </c>
      <c r="G1583">
        <v>3426051.38</v>
      </c>
      <c r="I1583">
        <v>3.578749932</v>
      </c>
      <c r="J1583">
        <v>12490814.220000001</v>
      </c>
      <c r="K1583">
        <v>11.74281163</v>
      </c>
      <c r="L1583">
        <v>1880595.49</v>
      </c>
      <c r="M1583">
        <v>1684230.15</v>
      </c>
      <c r="N1583">
        <v>10614671.35</v>
      </c>
      <c r="O1583">
        <v>106369876.40000001</v>
      </c>
      <c r="P1583">
        <v>19.423214640000001</v>
      </c>
      <c r="Q1583">
        <v>1125916.26</v>
      </c>
      <c r="R1583">
        <v>37544.5</v>
      </c>
      <c r="S1583" t="s">
        <v>63</v>
      </c>
      <c r="T1583" t="s">
        <v>103</v>
      </c>
      <c r="U1583" t="s">
        <v>446</v>
      </c>
      <c r="V1583" t="s">
        <v>447</v>
      </c>
      <c r="W1583" t="s">
        <v>203</v>
      </c>
      <c r="X1583" t="s">
        <v>122</v>
      </c>
      <c r="Y1583" t="s">
        <v>448</v>
      </c>
      <c r="Z1583" t="s">
        <v>205</v>
      </c>
      <c r="AA1583" t="s">
        <v>125</v>
      </c>
      <c r="AB1583" t="s">
        <v>58</v>
      </c>
      <c r="AC1583" t="s">
        <v>449</v>
      </c>
      <c r="AD1583">
        <v>116.88318030000001</v>
      </c>
      <c r="AE1583">
        <v>3806711.88</v>
      </c>
      <c r="AF1583">
        <v>102529737.2</v>
      </c>
      <c r="AH1583">
        <v>83.423041900000001</v>
      </c>
      <c r="AI1583">
        <v>96.389824500000003</v>
      </c>
      <c r="AJ1583">
        <v>850503.6</v>
      </c>
      <c r="AK1583">
        <v>37.269984209999997</v>
      </c>
      <c r="AL1583">
        <v>2304882.62</v>
      </c>
      <c r="AM1583">
        <v>20660449.41</v>
      </c>
      <c r="AN1583">
        <v>20660449.41</v>
      </c>
      <c r="AO1583">
        <v>1245131.18</v>
      </c>
      <c r="AR1583">
        <v>995708.76</v>
      </c>
      <c r="AS1583">
        <v>1084773.8500000001</v>
      </c>
      <c r="AT1583">
        <v>85.365594139535901</v>
      </c>
      <c r="AU1583">
        <v>12221029.58</v>
      </c>
      <c r="AV1583">
        <v>42.910191419999997</v>
      </c>
    </row>
    <row r="1584" spans="1:48" x14ac:dyDescent="0.2">
      <c r="A1584" t="s">
        <v>450</v>
      </c>
      <c r="B1584" t="s">
        <v>62</v>
      </c>
      <c r="C1584">
        <v>1773068.86</v>
      </c>
      <c r="D1584">
        <v>31702.26</v>
      </c>
      <c r="E1584">
        <v>0</v>
      </c>
      <c r="F1584">
        <v>865471.35</v>
      </c>
      <c r="G1584">
        <v>443130.14</v>
      </c>
      <c r="I1584">
        <v>7.4882941120000002</v>
      </c>
      <c r="J1584">
        <v>2308082.71</v>
      </c>
      <c r="K1584">
        <v>14.75072016</v>
      </c>
      <c r="L1584">
        <v>157754.18</v>
      </c>
      <c r="M1584">
        <v>543186.61</v>
      </c>
      <c r="N1584">
        <v>3598807.83</v>
      </c>
      <c r="O1584">
        <v>15647254.4</v>
      </c>
      <c r="P1584">
        <v>17.891351530000001</v>
      </c>
      <c r="Q1584">
        <v>330796.14</v>
      </c>
      <c r="S1584" t="s">
        <v>102</v>
      </c>
      <c r="T1584" t="s">
        <v>167</v>
      </c>
      <c r="U1584" t="s">
        <v>451</v>
      </c>
      <c r="V1584" t="s">
        <v>452</v>
      </c>
      <c r="W1584" t="s">
        <v>178</v>
      </c>
      <c r="X1584" t="s">
        <v>171</v>
      </c>
      <c r="Y1584" t="s">
        <v>453</v>
      </c>
      <c r="Z1584" t="s">
        <v>180</v>
      </c>
      <c r="AA1584" t="s">
        <v>174</v>
      </c>
      <c r="AB1584" t="s">
        <v>58</v>
      </c>
      <c r="AC1584" t="s">
        <v>454</v>
      </c>
      <c r="AD1584">
        <v>66.083864899999995</v>
      </c>
      <c r="AE1584">
        <v>1171712.43</v>
      </c>
      <c r="AF1584">
        <v>14460521.33</v>
      </c>
      <c r="AH1584">
        <v>75.845188789999995</v>
      </c>
      <c r="AI1584">
        <v>92.415710520000005</v>
      </c>
      <c r="AJ1584">
        <v>1567798.62</v>
      </c>
      <c r="AK1584">
        <v>89.593645289999998</v>
      </c>
      <c r="AL1584">
        <v>29666.5</v>
      </c>
      <c r="AM1584">
        <v>2799505.29</v>
      </c>
      <c r="AN1584">
        <v>2799505.29</v>
      </c>
      <c r="AO1584">
        <v>844441.85</v>
      </c>
      <c r="AR1584">
        <v>321605.03000000003</v>
      </c>
      <c r="AS1584">
        <v>67533.08</v>
      </c>
      <c r="AT1584">
        <v>81.632361089724697</v>
      </c>
      <c r="AU1584">
        <v>3828613.62</v>
      </c>
      <c r="AV1584">
        <v>95.314745000000002</v>
      </c>
    </row>
    <row r="1585" spans="1:48" x14ac:dyDescent="0.2">
      <c r="A1585" t="s">
        <v>450</v>
      </c>
      <c r="B1585" t="s">
        <v>49</v>
      </c>
      <c r="C1585">
        <v>1311349.54</v>
      </c>
      <c r="D1585">
        <v>21363.599999999999</v>
      </c>
      <c r="E1585">
        <v>12137.69</v>
      </c>
      <c r="F1585">
        <v>645179.39</v>
      </c>
      <c r="G1585">
        <v>233474.71</v>
      </c>
      <c r="H1585">
        <v>-1314084.08</v>
      </c>
      <c r="I1585">
        <v>2.2046048699999998</v>
      </c>
      <c r="J1585">
        <v>2734665.78</v>
      </c>
      <c r="K1585">
        <v>17.718622960000001</v>
      </c>
      <c r="L1585">
        <v>626940.69999999995</v>
      </c>
      <c r="M1585">
        <v>438550.63</v>
      </c>
      <c r="N1585">
        <v>3564752.61</v>
      </c>
      <c r="O1585">
        <v>15433850.51</v>
      </c>
      <c r="P1585">
        <v>16.211408219999999</v>
      </c>
      <c r="Q1585">
        <v>295308.18</v>
      </c>
      <c r="S1585" t="s">
        <v>102</v>
      </c>
      <c r="T1585" t="s">
        <v>167</v>
      </c>
      <c r="U1585" t="s">
        <v>451</v>
      </c>
      <c r="V1585" t="s">
        <v>452</v>
      </c>
      <c r="W1585" t="s">
        <v>178</v>
      </c>
      <c r="X1585" t="s">
        <v>171</v>
      </c>
      <c r="Y1585" t="s">
        <v>453</v>
      </c>
      <c r="Z1585" t="s">
        <v>180</v>
      </c>
      <c r="AA1585" t="s">
        <v>174</v>
      </c>
      <c r="AB1585" t="s">
        <v>58</v>
      </c>
      <c r="AC1585" t="s">
        <v>454</v>
      </c>
      <c r="AD1585">
        <v>25.94696605</v>
      </c>
      <c r="AE1585">
        <v>340255.42</v>
      </c>
      <c r="AF1585">
        <v>15071804.220000001</v>
      </c>
      <c r="AH1585">
        <v>78.257369879999999</v>
      </c>
      <c r="AI1585">
        <v>97.65420632</v>
      </c>
      <c r="AJ1585">
        <v>724443.52</v>
      </c>
      <c r="AK1585">
        <v>85.146470910000005</v>
      </c>
      <c r="AL1585">
        <v>20212.5</v>
      </c>
      <c r="AM1585">
        <v>2502044.5099999998</v>
      </c>
      <c r="AN1585">
        <v>2502044.5099999998</v>
      </c>
      <c r="AO1585">
        <v>218399.01</v>
      </c>
      <c r="AR1585">
        <v>170467.48</v>
      </c>
      <c r="AS1585">
        <v>27529.63</v>
      </c>
      <c r="AT1585">
        <v>83.933149156396198</v>
      </c>
      <c r="AU1585">
        <v>4878836.6900000004</v>
      </c>
      <c r="AV1585">
        <v>116.53423720000001</v>
      </c>
    </row>
    <row r="1586" spans="1:48" x14ac:dyDescent="0.2">
      <c r="A1586" t="s">
        <v>450</v>
      </c>
      <c r="B1586" t="s">
        <v>60</v>
      </c>
      <c r="C1586">
        <v>1094600</v>
      </c>
      <c r="D1586">
        <v>80794</v>
      </c>
      <c r="E1586">
        <v>0</v>
      </c>
      <c r="F1586">
        <v>255253</v>
      </c>
      <c r="G1586">
        <v>329860</v>
      </c>
      <c r="H1586">
        <v>-771522</v>
      </c>
      <c r="I1586">
        <v>2.1722580357649099</v>
      </c>
      <c r="L1586">
        <v>390049</v>
      </c>
      <c r="M1586">
        <v>621789</v>
      </c>
      <c r="N1586">
        <v>2618844</v>
      </c>
      <c r="O1586">
        <v>17794479</v>
      </c>
      <c r="P1586">
        <v>22.593266147325799</v>
      </c>
      <c r="Q1586">
        <v>265791</v>
      </c>
      <c r="R1586">
        <v>352125</v>
      </c>
      <c r="S1586" t="s">
        <v>102</v>
      </c>
      <c r="T1586" t="s">
        <v>167</v>
      </c>
      <c r="U1586" t="s">
        <v>451</v>
      </c>
      <c r="V1586" t="s">
        <v>452</v>
      </c>
      <c r="W1586" t="s">
        <v>178</v>
      </c>
      <c r="X1586" t="s">
        <v>171</v>
      </c>
      <c r="Y1586" t="s">
        <v>453</v>
      </c>
      <c r="Z1586" t="s">
        <v>180</v>
      </c>
      <c r="AA1586" t="s">
        <v>174</v>
      </c>
      <c r="AB1586" t="s">
        <v>58</v>
      </c>
      <c r="AC1586" t="s">
        <v>454</v>
      </c>
      <c r="AD1586">
        <v>35.313539192398999</v>
      </c>
      <c r="AE1586">
        <v>386542</v>
      </c>
      <c r="AF1586">
        <v>17407937</v>
      </c>
      <c r="AG1586">
        <v>14072344</v>
      </c>
      <c r="AH1586">
        <v>79.082641306890807</v>
      </c>
      <c r="AI1586">
        <v>97.827741964235102</v>
      </c>
      <c r="AK1586">
        <v>54.158275044308802</v>
      </c>
      <c r="AL1586">
        <v>931971</v>
      </c>
      <c r="AM1586">
        <v>5152629</v>
      </c>
      <c r="AN1586">
        <v>4020354</v>
      </c>
      <c r="AO1586">
        <v>-75796</v>
      </c>
      <c r="AP1586">
        <v>-75796</v>
      </c>
      <c r="AQ1586">
        <v>1013656</v>
      </c>
      <c r="AR1586">
        <v>1629366</v>
      </c>
      <c r="AS1586">
        <v>295631</v>
      </c>
      <c r="AT1586">
        <v>85.554156156299399</v>
      </c>
      <c r="AU1586">
        <v>3390366</v>
      </c>
      <c r="AV1586">
        <v>70.1135212058729</v>
      </c>
    </row>
    <row r="1587" spans="1:48" x14ac:dyDescent="0.2">
      <c r="A1587" t="s">
        <v>450</v>
      </c>
      <c r="B1587" t="s">
        <v>87</v>
      </c>
      <c r="C1587">
        <v>1095255</v>
      </c>
      <c r="D1587">
        <v>774273</v>
      </c>
      <c r="F1587">
        <v>620415</v>
      </c>
      <c r="G1587">
        <v>529180</v>
      </c>
      <c r="H1587">
        <v>-539668</v>
      </c>
      <c r="I1587">
        <v>6.5988800852630503</v>
      </c>
      <c r="L1587">
        <v>229021</v>
      </c>
      <c r="M1587">
        <v>519018</v>
      </c>
      <c r="N1587">
        <v>5681088</v>
      </c>
      <c r="O1587">
        <v>20186001</v>
      </c>
      <c r="P1587">
        <v>27.141492760255002</v>
      </c>
      <c r="Q1587">
        <v>299045</v>
      </c>
      <c r="R1587">
        <v>407906</v>
      </c>
      <c r="S1587" t="s">
        <v>102</v>
      </c>
      <c r="T1587" t="s">
        <v>167</v>
      </c>
      <c r="U1587" t="s">
        <v>451</v>
      </c>
      <c r="V1587" t="s">
        <v>452</v>
      </c>
      <c r="W1587" t="s">
        <v>178</v>
      </c>
      <c r="X1587" t="s">
        <v>171</v>
      </c>
      <c r="Y1587" t="s">
        <v>453</v>
      </c>
      <c r="Z1587" t="s">
        <v>180</v>
      </c>
      <c r="AA1587" t="s">
        <v>174</v>
      </c>
      <c r="AB1587" t="s">
        <v>58</v>
      </c>
      <c r="AC1587" t="s">
        <v>454</v>
      </c>
      <c r="AD1587">
        <v>121.620079342254</v>
      </c>
      <c r="AE1587">
        <v>1332050</v>
      </c>
      <c r="AF1587">
        <v>18853951</v>
      </c>
      <c r="AG1587">
        <v>14738957</v>
      </c>
      <c r="AH1587">
        <v>73.015735013586905</v>
      </c>
      <c r="AI1587">
        <v>93.401119914736995</v>
      </c>
      <c r="AK1587">
        <v>108.475495666664</v>
      </c>
      <c r="AL1587">
        <v>1512763</v>
      </c>
      <c r="AM1587">
        <v>6790921</v>
      </c>
      <c r="AN1587">
        <v>5478782</v>
      </c>
      <c r="AO1587">
        <v>255622</v>
      </c>
      <c r="AP1587">
        <v>255622</v>
      </c>
      <c r="AQ1587">
        <v>-755342</v>
      </c>
      <c r="AR1587">
        <v>1205492</v>
      </c>
      <c r="AS1587">
        <v>693808</v>
      </c>
      <c r="AT1587">
        <v>86.545360190433101</v>
      </c>
      <c r="AU1587">
        <v>6220756</v>
      </c>
      <c r="AV1587">
        <v>118.779992586169</v>
      </c>
    </row>
    <row r="1588" spans="1:48" x14ac:dyDescent="0.2">
      <c r="A1588" t="s">
        <v>455</v>
      </c>
      <c r="B1588" t="s">
        <v>49</v>
      </c>
      <c r="C1588">
        <v>3939167.89</v>
      </c>
      <c r="D1588">
        <v>266043.99</v>
      </c>
      <c r="E1588">
        <v>22238.91</v>
      </c>
      <c r="F1588">
        <v>628159.56000000006</v>
      </c>
      <c r="G1588">
        <v>1637497.33</v>
      </c>
      <c r="H1588">
        <v>-7081569.8399999999</v>
      </c>
      <c r="I1588">
        <v>4.390326902</v>
      </c>
      <c r="J1588">
        <v>8131460.5099999998</v>
      </c>
      <c r="K1588">
        <v>12.39151504</v>
      </c>
      <c r="L1588">
        <v>133769.35999999999</v>
      </c>
      <c r="M1588">
        <v>1399731.98</v>
      </c>
      <c r="N1588">
        <v>8279309.8300000001</v>
      </c>
      <c r="O1588">
        <v>65621197.100000001</v>
      </c>
      <c r="P1588">
        <v>13.62522321</v>
      </c>
      <c r="Q1588">
        <v>306027.90999999997</v>
      </c>
      <c r="R1588">
        <v>42616.93</v>
      </c>
      <c r="S1588" t="s">
        <v>84</v>
      </c>
      <c r="T1588" t="s">
        <v>167</v>
      </c>
      <c r="U1588" t="s">
        <v>456</v>
      </c>
      <c r="V1588" t="s">
        <v>457</v>
      </c>
      <c r="W1588" t="s">
        <v>170</v>
      </c>
      <c r="X1588" t="s">
        <v>171</v>
      </c>
      <c r="Y1588" t="s">
        <v>458</v>
      </c>
      <c r="Z1588" t="s">
        <v>173</v>
      </c>
      <c r="AA1588" t="s">
        <v>174</v>
      </c>
      <c r="AB1588" t="s">
        <v>58</v>
      </c>
      <c r="AC1588" t="s">
        <v>459</v>
      </c>
      <c r="AD1588">
        <v>73.136894659999996</v>
      </c>
      <c r="AE1588">
        <v>2880985.07</v>
      </c>
      <c r="AF1588">
        <v>61997629.170000002</v>
      </c>
      <c r="AH1588">
        <v>81.268422000000001</v>
      </c>
      <c r="AI1588">
        <v>94.478052689999998</v>
      </c>
      <c r="AJ1588">
        <v>4074910.29</v>
      </c>
      <c r="AK1588">
        <v>48.075250269999998</v>
      </c>
      <c r="AL1588">
        <v>1118941.03</v>
      </c>
      <c r="AM1588">
        <v>8941034.5800000001</v>
      </c>
      <c r="AN1588">
        <v>8941034.5800000001</v>
      </c>
      <c r="AO1588">
        <v>1745457.61</v>
      </c>
      <c r="AR1588">
        <v>1012600.5</v>
      </c>
      <c r="AS1588">
        <v>1092691.07</v>
      </c>
      <c r="AT1588">
        <v>84.937203655960602</v>
      </c>
      <c r="AU1588">
        <v>15360879.67</v>
      </c>
      <c r="AV1588">
        <v>89.1956153</v>
      </c>
    </row>
    <row r="1589" spans="1:48" x14ac:dyDescent="0.2">
      <c r="A1589" t="s">
        <v>455</v>
      </c>
      <c r="B1589" t="s">
        <v>95</v>
      </c>
      <c r="C1589">
        <v>3681809</v>
      </c>
      <c r="D1589">
        <v>153495</v>
      </c>
      <c r="E1589">
        <v>1569325</v>
      </c>
      <c r="F1589">
        <v>2181627</v>
      </c>
      <c r="G1589">
        <v>4066513</v>
      </c>
      <c r="H1589">
        <v>-9130812</v>
      </c>
      <c r="I1589">
        <v>4.0602474672589501</v>
      </c>
      <c r="L1589">
        <v>101271</v>
      </c>
      <c r="M1589">
        <v>1082793</v>
      </c>
      <c r="N1589">
        <v>9516402</v>
      </c>
      <c r="O1589">
        <v>72445507.5</v>
      </c>
      <c r="P1589">
        <v>13.823209553330798</v>
      </c>
      <c r="Q1589">
        <v>344945</v>
      </c>
      <c r="R1589">
        <v>87995</v>
      </c>
      <c r="S1589" t="s">
        <v>84</v>
      </c>
      <c r="T1589" t="s">
        <v>167</v>
      </c>
      <c r="U1589" t="s">
        <v>456</v>
      </c>
      <c r="V1589" t="s">
        <v>457</v>
      </c>
      <c r="W1589" t="s">
        <v>170</v>
      </c>
      <c r="X1589" t="s">
        <v>171</v>
      </c>
      <c r="Y1589" t="s">
        <v>458</v>
      </c>
      <c r="Z1589" t="s">
        <v>173</v>
      </c>
      <c r="AA1589" t="s">
        <v>174</v>
      </c>
      <c r="AB1589" t="s">
        <v>58</v>
      </c>
      <c r="AC1589" t="s">
        <v>459</v>
      </c>
      <c r="AD1589">
        <v>79.8480040653929</v>
      </c>
      <c r="AE1589">
        <v>2939851</v>
      </c>
      <c r="AF1589">
        <v>67807669</v>
      </c>
      <c r="AG1589">
        <v>56745322</v>
      </c>
      <c r="AH1589">
        <v>78.371335802152345</v>
      </c>
      <c r="AI1589">
        <v>93.649615683918341</v>
      </c>
      <c r="AK1589">
        <v>50.523853282731153</v>
      </c>
      <c r="AL1589">
        <v>1294748</v>
      </c>
      <c r="AM1589">
        <v>11893247</v>
      </c>
      <c r="AN1589">
        <v>10008793</v>
      </c>
      <c r="AO1589">
        <v>1037077</v>
      </c>
      <c r="AP1589">
        <v>1037077</v>
      </c>
      <c r="AQ1589">
        <v>2511969</v>
      </c>
      <c r="AR1589">
        <v>1331940</v>
      </c>
      <c r="AS1589">
        <v>1563049</v>
      </c>
      <c r="AT1589">
        <v>84.961798368120199</v>
      </c>
      <c r="AU1589">
        <v>18647214</v>
      </c>
      <c r="AV1589">
        <v>99.000557591796905</v>
      </c>
    </row>
    <row r="1590" spans="1:48" x14ac:dyDescent="0.2">
      <c r="A1590" t="s">
        <v>455</v>
      </c>
      <c r="B1590" t="s">
        <v>60</v>
      </c>
      <c r="C1590">
        <v>2660016</v>
      </c>
      <c r="D1590">
        <v>212674</v>
      </c>
      <c r="E1590">
        <v>1137500</v>
      </c>
      <c r="F1590">
        <v>3728067</v>
      </c>
      <c r="G1590">
        <v>3800858</v>
      </c>
      <c r="H1590">
        <v>-7955832</v>
      </c>
      <c r="I1590">
        <v>7.0990758090277204</v>
      </c>
      <c r="L1590">
        <v>226747</v>
      </c>
      <c r="M1590">
        <v>1191368</v>
      </c>
      <c r="N1590">
        <v>13046027</v>
      </c>
      <c r="O1590">
        <v>74629489</v>
      </c>
      <c r="P1590">
        <v>18.795784599302301</v>
      </c>
      <c r="Q1590">
        <v>362378</v>
      </c>
      <c r="R1590">
        <v>8293</v>
      </c>
      <c r="S1590" t="s">
        <v>84</v>
      </c>
      <c r="T1590" t="s">
        <v>167</v>
      </c>
      <c r="U1590" t="s">
        <v>456</v>
      </c>
      <c r="V1590" t="s">
        <v>457</v>
      </c>
      <c r="W1590" t="s">
        <v>170</v>
      </c>
      <c r="X1590" t="s">
        <v>171</v>
      </c>
      <c r="Y1590" t="s">
        <v>458</v>
      </c>
      <c r="Z1590" t="s">
        <v>173</v>
      </c>
      <c r="AA1590" t="s">
        <v>174</v>
      </c>
      <c r="AB1590" t="s">
        <v>58</v>
      </c>
      <c r="AC1590" t="s">
        <v>459</v>
      </c>
      <c r="AD1590">
        <v>199.17188468039299</v>
      </c>
      <c r="AE1590">
        <v>5298004</v>
      </c>
      <c r="AF1590">
        <v>69331485</v>
      </c>
      <c r="AG1590">
        <v>57731851</v>
      </c>
      <c r="AH1590">
        <v>77.357961006539895</v>
      </c>
      <c r="AI1590">
        <v>92.900924190972304</v>
      </c>
      <c r="AK1590">
        <v>67.740792224485006</v>
      </c>
      <c r="AL1590">
        <v>1144266</v>
      </c>
      <c r="AM1590">
        <v>14708748</v>
      </c>
      <c r="AN1590">
        <v>14027198</v>
      </c>
      <c r="AO1590">
        <v>4690973</v>
      </c>
      <c r="AP1590">
        <v>4690973</v>
      </c>
      <c r="AQ1590">
        <v>3502824</v>
      </c>
      <c r="AR1590">
        <v>2750219</v>
      </c>
      <c r="AS1590">
        <v>146378</v>
      </c>
      <c r="AT1590">
        <v>84.834327705686903</v>
      </c>
      <c r="AU1590">
        <v>21001859</v>
      </c>
      <c r="AV1590">
        <v>109.051021191887</v>
      </c>
    </row>
    <row r="1591" spans="1:48" x14ac:dyDescent="0.2">
      <c r="A1591" t="s">
        <v>455</v>
      </c>
      <c r="B1591" t="s">
        <v>127</v>
      </c>
      <c r="C1591">
        <v>4532400</v>
      </c>
      <c r="D1591">
        <v>519288</v>
      </c>
      <c r="E1591">
        <v>176182</v>
      </c>
      <c r="F1591">
        <v>2145341</v>
      </c>
      <c r="G1591">
        <v>6379200</v>
      </c>
      <c r="H1591">
        <v>37383</v>
      </c>
      <c r="I1591">
        <v>9.50986894135381</v>
      </c>
      <c r="L1591">
        <v>105344</v>
      </c>
      <c r="M1591">
        <v>985791</v>
      </c>
      <c r="N1591">
        <v>21280303</v>
      </c>
      <c r="O1591">
        <v>80090252</v>
      </c>
      <c r="P1591">
        <v>17.147903342843801</v>
      </c>
      <c r="Q1591">
        <v>162911</v>
      </c>
      <c r="R1591">
        <v>262308</v>
      </c>
      <c r="S1591" t="s">
        <v>84</v>
      </c>
      <c r="T1591" t="s">
        <v>167</v>
      </c>
      <c r="U1591" t="s">
        <v>456</v>
      </c>
      <c r="V1591" t="s">
        <v>457</v>
      </c>
      <c r="W1591" t="s">
        <v>170</v>
      </c>
      <c r="X1591" t="s">
        <v>171</v>
      </c>
      <c r="Y1591" t="s">
        <v>458</v>
      </c>
      <c r="Z1591" t="s">
        <v>173</v>
      </c>
      <c r="AA1591" t="s">
        <v>174</v>
      </c>
      <c r="AB1591" t="s">
        <v>58</v>
      </c>
      <c r="AC1591" t="s">
        <v>459</v>
      </c>
      <c r="AD1591">
        <v>168.04514164681001</v>
      </c>
      <c r="AE1591">
        <v>7616478</v>
      </c>
      <c r="AF1591">
        <v>72473774</v>
      </c>
      <c r="AG1591">
        <v>60201677</v>
      </c>
      <c r="AH1591">
        <v>75.167296264718999</v>
      </c>
      <c r="AI1591">
        <v>90.490131058646199</v>
      </c>
      <c r="AK1591">
        <v>105.705949299674</v>
      </c>
      <c r="AL1591">
        <v>1016653</v>
      </c>
      <c r="AM1591">
        <v>14780285</v>
      </c>
      <c r="AN1591">
        <v>13733799</v>
      </c>
      <c r="AO1591">
        <v>6368299</v>
      </c>
      <c r="AP1591">
        <v>6368299</v>
      </c>
      <c r="AQ1591">
        <v>4517559</v>
      </c>
      <c r="AR1591">
        <v>1990839</v>
      </c>
      <c r="AS1591">
        <v>1036428</v>
      </c>
      <c r="AT1591">
        <v>84.066092403275206</v>
      </c>
      <c r="AU1591">
        <v>21242920</v>
      </c>
      <c r="AV1591">
        <v>105.5202561964</v>
      </c>
    </row>
    <row r="1592" spans="1:48" x14ac:dyDescent="0.2">
      <c r="A1592" t="s">
        <v>460</v>
      </c>
      <c r="B1592" t="s">
        <v>95</v>
      </c>
      <c r="C1592">
        <v>2811457</v>
      </c>
      <c r="D1592">
        <v>203514</v>
      </c>
      <c r="E1592">
        <v>49080</v>
      </c>
      <c r="F1592">
        <v>939997</v>
      </c>
      <c r="G1592">
        <v>190000</v>
      </c>
      <c r="H1592">
        <v>-2944563</v>
      </c>
      <c r="I1592">
        <v>8.8415860520211194</v>
      </c>
      <c r="L1592">
        <v>131883</v>
      </c>
      <c r="M1592">
        <v>695318</v>
      </c>
      <c r="N1592">
        <v>4597006</v>
      </c>
      <c r="O1592">
        <v>22692320</v>
      </c>
      <c r="P1592">
        <v>18.286270421005899</v>
      </c>
      <c r="Q1592">
        <v>429384</v>
      </c>
      <c r="R1592">
        <v>0</v>
      </c>
      <c r="S1592" t="s">
        <v>62</v>
      </c>
      <c r="T1592" t="s">
        <v>51</v>
      </c>
      <c r="U1592" t="s">
        <v>461</v>
      </c>
      <c r="V1592" t="s">
        <v>462</v>
      </c>
      <c r="W1592" t="s">
        <v>462</v>
      </c>
      <c r="X1592" t="s">
        <v>71</v>
      </c>
      <c r="Y1592" t="s">
        <v>463</v>
      </c>
      <c r="Z1592" t="s">
        <v>464</v>
      </c>
      <c r="AA1592" t="s">
        <v>74</v>
      </c>
      <c r="AB1592" t="s">
        <v>58</v>
      </c>
      <c r="AC1592" t="s">
        <v>465</v>
      </c>
      <c r="AD1592">
        <v>71.363744848311796</v>
      </c>
      <c r="AE1592">
        <v>2006361</v>
      </c>
      <c r="AF1592">
        <v>20685958</v>
      </c>
      <c r="AG1592">
        <v>17531111</v>
      </c>
      <c r="AH1592">
        <v>77.255701488433104</v>
      </c>
      <c r="AI1592">
        <v>91.158409541201607</v>
      </c>
      <c r="AK1592">
        <v>80.002200526560102</v>
      </c>
      <c r="AL1592">
        <v>1018935</v>
      </c>
      <c r="AM1592">
        <v>5903093</v>
      </c>
      <c r="AN1592">
        <v>4149579</v>
      </c>
      <c r="AO1592">
        <v>1329384</v>
      </c>
      <c r="AP1592">
        <v>1329384</v>
      </c>
      <c r="AQ1592">
        <v>905101</v>
      </c>
      <c r="AR1592">
        <v>37654</v>
      </c>
      <c r="AS1592">
        <v>2207328</v>
      </c>
      <c r="AT1592">
        <v>81.631929847245303</v>
      </c>
      <c r="AU1592">
        <v>7541569</v>
      </c>
      <c r="AV1592">
        <v>131.24675395744299</v>
      </c>
    </row>
    <row r="1593" spans="1:48" x14ac:dyDescent="0.2">
      <c r="A1593" t="s">
        <v>460</v>
      </c>
      <c r="B1593" t="s">
        <v>127</v>
      </c>
      <c r="C1593">
        <v>8970168</v>
      </c>
      <c r="D1593">
        <v>267098</v>
      </c>
      <c r="E1593">
        <v>0</v>
      </c>
      <c r="F1593">
        <v>750125</v>
      </c>
      <c r="G1593">
        <v>3923398</v>
      </c>
      <c r="H1593">
        <v>-5643262</v>
      </c>
      <c r="I1593">
        <v>9.6714699509069906</v>
      </c>
      <c r="L1593">
        <v>112235</v>
      </c>
      <c r="M1593">
        <v>763074</v>
      </c>
      <c r="N1593">
        <v>6972368</v>
      </c>
      <c r="O1593">
        <v>23518214</v>
      </c>
      <c r="P1593">
        <v>17.9374930426265</v>
      </c>
      <c r="Q1593">
        <v>304765</v>
      </c>
      <c r="R1593">
        <v>0</v>
      </c>
      <c r="S1593" t="s">
        <v>62</v>
      </c>
      <c r="T1593" t="s">
        <v>51</v>
      </c>
      <c r="U1593" t="s">
        <v>461</v>
      </c>
      <c r="V1593" t="s">
        <v>462</v>
      </c>
      <c r="W1593" t="s">
        <v>462</v>
      </c>
      <c r="X1593" t="s">
        <v>71</v>
      </c>
      <c r="Y1593" t="s">
        <v>463</v>
      </c>
      <c r="Z1593" t="s">
        <v>464</v>
      </c>
      <c r="AA1593" t="s">
        <v>74</v>
      </c>
      <c r="AB1593" t="s">
        <v>58</v>
      </c>
      <c r="AC1593" t="s">
        <v>465</v>
      </c>
      <c r="AD1593">
        <v>25.356905244138101</v>
      </c>
      <c r="AE1593">
        <v>2274557</v>
      </c>
      <c r="AF1593">
        <v>21243657</v>
      </c>
      <c r="AG1593">
        <v>18139310</v>
      </c>
      <c r="AH1593">
        <v>77.128773468937695</v>
      </c>
      <c r="AI1593">
        <v>90.328530049093004</v>
      </c>
      <c r="AK1593">
        <v>118.155385393391</v>
      </c>
      <c r="AL1593">
        <v>1313569</v>
      </c>
      <c r="AM1593">
        <v>9119482</v>
      </c>
      <c r="AN1593">
        <v>4218578</v>
      </c>
      <c r="AO1593">
        <v>1417976</v>
      </c>
      <c r="AP1593">
        <v>1417976</v>
      </c>
      <c r="AQ1593">
        <v>-1666572</v>
      </c>
      <c r="AR1593">
        <v>116987</v>
      </c>
      <c r="AS1593">
        <v>1568231</v>
      </c>
      <c r="AT1593">
        <v>81.885891409553196</v>
      </c>
      <c r="AU1593">
        <v>12615630</v>
      </c>
      <c r="AV1593">
        <v>213.787428407454</v>
      </c>
    </row>
    <row r="1594" spans="1:48" x14ac:dyDescent="0.2">
      <c r="A1594" t="s">
        <v>466</v>
      </c>
      <c r="B1594" t="s">
        <v>95</v>
      </c>
      <c r="C1594">
        <v>123597</v>
      </c>
      <c r="D1594">
        <v>4458900</v>
      </c>
      <c r="F1594">
        <v>275061</v>
      </c>
      <c r="G1594">
        <v>292839</v>
      </c>
      <c r="H1594">
        <v>-291910</v>
      </c>
      <c r="I1594">
        <v>16.034199795851901</v>
      </c>
      <c r="N1594">
        <v>4117126</v>
      </c>
      <c r="O1594">
        <v>8726017</v>
      </c>
      <c r="P1594">
        <v>58.014315122237299</v>
      </c>
      <c r="T1594" t="s">
        <v>51</v>
      </c>
      <c r="U1594" t="s">
        <v>467</v>
      </c>
      <c r="V1594" t="s">
        <v>462</v>
      </c>
      <c r="W1594" t="s">
        <v>462</v>
      </c>
      <c r="X1594" t="s">
        <v>71</v>
      </c>
      <c r="Y1594" t="s">
        <v>463</v>
      </c>
      <c r="Z1594" t="s">
        <v>464</v>
      </c>
      <c r="AA1594" t="s">
        <v>74</v>
      </c>
      <c r="AB1594" t="s">
        <v>58</v>
      </c>
      <c r="AC1594" t="s">
        <v>468</v>
      </c>
      <c r="AD1594">
        <v>1132.0234309894299</v>
      </c>
      <c r="AE1594">
        <v>1399147</v>
      </c>
      <c r="AF1594">
        <v>7326869</v>
      </c>
      <c r="AG1594">
        <v>1153619</v>
      </c>
      <c r="AH1594">
        <v>13.220453272094201</v>
      </c>
      <c r="AI1594">
        <v>83.965788744165906</v>
      </c>
      <c r="AK1594">
        <v>202.29177838446401</v>
      </c>
      <c r="AM1594">
        <v>5075442</v>
      </c>
      <c r="AN1594">
        <v>5062339</v>
      </c>
      <c r="AO1594">
        <v>831237</v>
      </c>
      <c r="AP1594">
        <v>831237</v>
      </c>
      <c r="AQ1594">
        <v>1257270</v>
      </c>
      <c r="AR1594">
        <v>38642</v>
      </c>
      <c r="AS1594">
        <v>10000</v>
      </c>
      <c r="AU1594">
        <v>4409036</v>
      </c>
      <c r="AV1594">
        <v>216.63454880932099</v>
      </c>
    </row>
    <row r="1595" spans="1:48" x14ac:dyDescent="0.2">
      <c r="A1595" t="s">
        <v>469</v>
      </c>
      <c r="B1595" t="s">
        <v>102</v>
      </c>
      <c r="D1595">
        <v>0</v>
      </c>
      <c r="E1595">
        <v>0</v>
      </c>
      <c r="F1595">
        <v>11282679.859999999</v>
      </c>
      <c r="G1595">
        <v>14669642.720000001</v>
      </c>
      <c r="I1595">
        <v>0.88433549336785999</v>
      </c>
      <c r="J1595">
        <v>54756118.590000004</v>
      </c>
      <c r="K1595">
        <v>14.007555953711901</v>
      </c>
      <c r="L1595">
        <v>7269945.8200000003</v>
      </c>
      <c r="M1595">
        <v>5611865.6299999999</v>
      </c>
      <c r="N1595">
        <v>36107408.9099999</v>
      </c>
      <c r="O1595">
        <v>390904157.51999998</v>
      </c>
      <c r="P1595">
        <v>17.599592807216499</v>
      </c>
      <c r="Q1595">
        <v>1600084.8</v>
      </c>
      <c r="R1595">
        <v>360541.02</v>
      </c>
      <c r="S1595" t="s">
        <v>67</v>
      </c>
      <c r="T1595" t="s">
        <v>51</v>
      </c>
      <c r="U1595" t="s">
        <v>470</v>
      </c>
      <c r="V1595" t="s">
        <v>462</v>
      </c>
      <c r="W1595" t="s">
        <v>462</v>
      </c>
      <c r="X1595" t="s">
        <v>71</v>
      </c>
      <c r="Y1595" t="s">
        <v>463</v>
      </c>
      <c r="Z1595" t="s">
        <v>464</v>
      </c>
      <c r="AA1595" t="s">
        <v>74</v>
      </c>
      <c r="AB1595" t="s">
        <v>58</v>
      </c>
      <c r="AC1595" t="s">
        <v>471</v>
      </c>
      <c r="AE1595">
        <v>3456904.2099999702</v>
      </c>
      <c r="AF1595">
        <v>387440573.22000003</v>
      </c>
      <c r="AH1595">
        <v>81.679289797183699</v>
      </c>
      <c r="AI1595">
        <v>99.113955624832997</v>
      </c>
      <c r="AJ1595">
        <v>9096484.2899999693</v>
      </c>
      <c r="AK1595">
        <v>33.550092855708598</v>
      </c>
      <c r="AL1595">
        <v>19596876.260000002</v>
      </c>
      <c r="AM1595">
        <v>68797539.989999995</v>
      </c>
      <c r="AN1595">
        <v>68797539.989999995</v>
      </c>
      <c r="AO1595">
        <v>2890907.6299999701</v>
      </c>
      <c r="AR1595">
        <v>4093272.54</v>
      </c>
      <c r="AS1595">
        <v>3048709.38</v>
      </c>
      <c r="AT1595">
        <v>79.575773582921499</v>
      </c>
      <c r="AU1595">
        <v>57815360.740000099</v>
      </c>
      <c r="AV1595">
        <v>53.7205736957794</v>
      </c>
    </row>
    <row r="1596" spans="1:48" x14ac:dyDescent="0.2">
      <c r="A1596" t="s">
        <v>472</v>
      </c>
      <c r="B1596" t="s">
        <v>87</v>
      </c>
      <c r="C1596">
        <v>18828097</v>
      </c>
      <c r="D1596">
        <v>1764277</v>
      </c>
      <c r="E1596">
        <v>5449717</v>
      </c>
      <c r="F1596">
        <v>24004948</v>
      </c>
      <c r="G1596">
        <v>1933763</v>
      </c>
      <c r="H1596">
        <v>-14108129</v>
      </c>
      <c r="I1596">
        <v>7.5772582675070304</v>
      </c>
      <c r="L1596">
        <v>574049</v>
      </c>
      <c r="M1596">
        <v>1498404</v>
      </c>
      <c r="N1596">
        <v>38730658</v>
      </c>
      <c r="O1596">
        <v>116141389</v>
      </c>
      <c r="P1596">
        <v>30.5498765818962</v>
      </c>
      <c r="Q1596">
        <v>237377</v>
      </c>
      <c r="S1596" t="s">
        <v>67</v>
      </c>
      <c r="T1596" t="s">
        <v>51</v>
      </c>
      <c r="U1596" t="s">
        <v>473</v>
      </c>
      <c r="V1596" t="s">
        <v>474</v>
      </c>
      <c r="W1596" t="s">
        <v>462</v>
      </c>
      <c r="X1596" t="s">
        <v>71</v>
      </c>
      <c r="Y1596" t="s">
        <v>475</v>
      </c>
      <c r="Z1596" t="s">
        <v>464</v>
      </c>
      <c r="AA1596" t="s">
        <v>74</v>
      </c>
      <c r="AB1596" t="s">
        <v>58</v>
      </c>
      <c r="AC1596" t="s">
        <v>476</v>
      </c>
      <c r="AD1596">
        <v>46.740427351739299</v>
      </c>
      <c r="AE1596">
        <v>8800333</v>
      </c>
      <c r="AF1596">
        <v>107341055</v>
      </c>
      <c r="AG1596">
        <v>77443796</v>
      </c>
      <c r="AH1596">
        <v>66.680618052535905</v>
      </c>
      <c r="AI1596">
        <v>92.422740871473493</v>
      </c>
      <c r="AK1596">
        <v>129.894725554915</v>
      </c>
      <c r="AL1596">
        <v>2199340</v>
      </c>
      <c r="AM1596">
        <v>39824789</v>
      </c>
      <c r="AN1596">
        <v>35481051</v>
      </c>
      <c r="AO1596">
        <v>5675565</v>
      </c>
      <c r="AP1596">
        <v>5675565</v>
      </c>
      <c r="AQ1596">
        <v>10821519</v>
      </c>
      <c r="AR1596">
        <v>608185</v>
      </c>
      <c r="AS1596">
        <v>1554729</v>
      </c>
      <c r="AT1596">
        <v>84.813613559417107</v>
      </c>
      <c r="AU1596">
        <v>52838787</v>
      </c>
      <c r="AV1596">
        <v>177.210512044995</v>
      </c>
    </row>
    <row r="1597" spans="1:48" x14ac:dyDescent="0.2">
      <c r="A1597" t="s">
        <v>477</v>
      </c>
      <c r="B1597" t="s">
        <v>102</v>
      </c>
      <c r="C1597">
        <v>162465.14000000001</v>
      </c>
      <c r="D1597">
        <v>0</v>
      </c>
      <c r="E1597">
        <v>0</v>
      </c>
      <c r="F1597">
        <v>103425.7</v>
      </c>
      <c r="G1597">
        <v>148136.71</v>
      </c>
      <c r="J1597">
        <v>1721096.64</v>
      </c>
      <c r="K1597">
        <v>48.700671416367101</v>
      </c>
      <c r="L1597">
        <v>1230</v>
      </c>
      <c r="M1597">
        <v>596600.04</v>
      </c>
      <c r="N1597">
        <v>2824904.29</v>
      </c>
      <c r="O1597">
        <v>3534030.62</v>
      </c>
      <c r="P1597">
        <v>51.170579840646703</v>
      </c>
      <c r="T1597" t="s">
        <v>167</v>
      </c>
      <c r="U1597" t="s">
        <v>478</v>
      </c>
      <c r="V1597" t="s">
        <v>479</v>
      </c>
      <c r="W1597" t="s">
        <v>313</v>
      </c>
      <c r="X1597" t="s">
        <v>286</v>
      </c>
      <c r="Y1597" t="s">
        <v>480</v>
      </c>
      <c r="Z1597" t="s">
        <v>315</v>
      </c>
      <c r="AA1597" t="s">
        <v>289</v>
      </c>
      <c r="AB1597" t="s">
        <v>58</v>
      </c>
      <c r="AC1597" t="s">
        <v>481</v>
      </c>
      <c r="AF1597">
        <v>3752525.83</v>
      </c>
      <c r="AH1597">
        <v>53.821506221131699</v>
      </c>
      <c r="AI1597">
        <v>106.182606589866</v>
      </c>
      <c r="AJ1597">
        <v>176672.22</v>
      </c>
      <c r="AK1597">
        <v>271.00827295304703</v>
      </c>
      <c r="AL1597">
        <v>176004.45</v>
      </c>
      <c r="AM1597">
        <v>1808383.96</v>
      </c>
      <c r="AN1597">
        <v>1808383.96</v>
      </c>
      <c r="AR1597">
        <v>100739.84</v>
      </c>
      <c r="AS1597">
        <v>209936.4</v>
      </c>
      <c r="AU1597">
        <v>2871942.58</v>
      </c>
      <c r="AV1597">
        <v>275.52090928578599</v>
      </c>
    </row>
    <row r="1598" spans="1:48" x14ac:dyDescent="0.2">
      <c r="A1598" t="s">
        <v>477</v>
      </c>
      <c r="B1598" t="s">
        <v>62</v>
      </c>
      <c r="D1598">
        <v>0</v>
      </c>
      <c r="E1598">
        <v>0</v>
      </c>
      <c r="F1598">
        <v>57090.67</v>
      </c>
      <c r="G1598">
        <v>123838.13</v>
      </c>
      <c r="I1598">
        <v>6.6784789269999996</v>
      </c>
      <c r="J1598">
        <v>1677918.82</v>
      </c>
      <c r="K1598">
        <v>44.306111090000002</v>
      </c>
      <c r="L1598">
        <v>2000</v>
      </c>
      <c r="M1598">
        <v>26948</v>
      </c>
      <c r="O1598">
        <v>3787104.71</v>
      </c>
      <c r="P1598">
        <v>54.79290563</v>
      </c>
      <c r="T1598" t="s">
        <v>167</v>
      </c>
      <c r="U1598" t="s">
        <v>478</v>
      </c>
      <c r="V1598" t="s">
        <v>479</v>
      </c>
      <c r="W1598" t="s">
        <v>313</v>
      </c>
      <c r="X1598" t="s">
        <v>286</v>
      </c>
      <c r="Y1598" t="s">
        <v>480</v>
      </c>
      <c r="Z1598" t="s">
        <v>315</v>
      </c>
      <c r="AA1598" t="s">
        <v>289</v>
      </c>
      <c r="AB1598" t="s">
        <v>58</v>
      </c>
      <c r="AC1598" t="s">
        <v>481</v>
      </c>
      <c r="AE1598">
        <v>252920.99</v>
      </c>
      <c r="AF1598">
        <v>3534183.72</v>
      </c>
      <c r="AH1598">
        <v>47.488323870000002</v>
      </c>
      <c r="AI1598">
        <v>93.321521070000003</v>
      </c>
      <c r="AJ1598">
        <v>516431.55</v>
      </c>
      <c r="AL1598">
        <v>1078536.74</v>
      </c>
      <c r="AM1598">
        <v>2075064.71</v>
      </c>
      <c r="AN1598">
        <v>2075064.71</v>
      </c>
      <c r="AO1598">
        <v>128306.26</v>
      </c>
      <c r="AR1598">
        <v>181438.33</v>
      </c>
      <c r="AS1598">
        <v>169410.05</v>
      </c>
    </row>
    <row r="1599" spans="1:48" x14ac:dyDescent="0.2">
      <c r="A1599" t="s">
        <v>477</v>
      </c>
      <c r="B1599" t="s">
        <v>95</v>
      </c>
      <c r="C1599">
        <v>342884</v>
      </c>
      <c r="D1599">
        <v>0</v>
      </c>
      <c r="E1599">
        <v>0</v>
      </c>
      <c r="F1599">
        <v>144658</v>
      </c>
      <c r="G1599">
        <v>426590</v>
      </c>
      <c r="H1599">
        <v>-811290</v>
      </c>
      <c r="I1599">
        <v>9.2194916403289398</v>
      </c>
      <c r="L1599">
        <v>0</v>
      </c>
      <c r="M1599">
        <v>1800644</v>
      </c>
      <c r="N1599">
        <v>1805384</v>
      </c>
      <c r="O1599">
        <v>4380914</v>
      </c>
      <c r="P1599">
        <v>61.765695469027698</v>
      </c>
      <c r="Q1599">
        <v>32719</v>
      </c>
      <c r="R1599">
        <v>2000</v>
      </c>
      <c r="T1599" t="s">
        <v>167</v>
      </c>
      <c r="U1599" t="s">
        <v>478</v>
      </c>
      <c r="V1599" t="s">
        <v>479</v>
      </c>
      <c r="W1599" t="s">
        <v>313</v>
      </c>
      <c r="X1599" t="s">
        <v>286</v>
      </c>
      <c r="Y1599" t="s">
        <v>480</v>
      </c>
      <c r="Z1599" t="s">
        <v>315</v>
      </c>
      <c r="AA1599" t="s">
        <v>289</v>
      </c>
      <c r="AB1599" t="s">
        <v>58</v>
      </c>
      <c r="AC1599" t="s">
        <v>481</v>
      </c>
      <c r="AD1599">
        <v>117.794356108771</v>
      </c>
      <c r="AE1599">
        <v>403898</v>
      </c>
      <c r="AF1599">
        <v>3977016</v>
      </c>
      <c r="AG1599">
        <v>2163837</v>
      </c>
      <c r="AH1599">
        <v>49.392364241799797</v>
      </c>
      <c r="AI1599">
        <v>90.780508359671103</v>
      </c>
      <c r="AK1599">
        <v>163.423591959399</v>
      </c>
      <c r="AL1599">
        <v>314305</v>
      </c>
      <c r="AM1599">
        <v>3009143</v>
      </c>
      <c r="AN1599">
        <v>2705902</v>
      </c>
      <c r="AO1599">
        <v>171813</v>
      </c>
      <c r="AP1599">
        <v>171813</v>
      </c>
      <c r="AQ1599">
        <v>420487</v>
      </c>
      <c r="AR1599">
        <v>185605</v>
      </c>
      <c r="AS1599">
        <v>102622</v>
      </c>
      <c r="AU1599">
        <v>2616674</v>
      </c>
      <c r="AV1599">
        <v>236.861667139383</v>
      </c>
    </row>
    <row r="1600" spans="1:48" x14ac:dyDescent="0.2">
      <c r="A1600" t="s">
        <v>477</v>
      </c>
      <c r="B1600" t="s">
        <v>50</v>
      </c>
      <c r="C1600">
        <v>430089</v>
      </c>
      <c r="D1600">
        <v>0</v>
      </c>
      <c r="E1600">
        <v>0</v>
      </c>
      <c r="F1600">
        <v>589170</v>
      </c>
      <c r="G1600">
        <v>1497076</v>
      </c>
      <c r="H1600">
        <v>-461520</v>
      </c>
      <c r="I1600">
        <v>13.62002185852173</v>
      </c>
      <c r="L1600">
        <v>121044</v>
      </c>
      <c r="M1600">
        <v>2424040</v>
      </c>
      <c r="N1600">
        <v>3401978</v>
      </c>
      <c r="O1600">
        <v>5992171</v>
      </c>
      <c r="P1600">
        <v>60.802003147106447</v>
      </c>
      <c r="Q1600">
        <v>21001</v>
      </c>
      <c r="R1600">
        <v>0</v>
      </c>
      <c r="T1600" t="s">
        <v>167</v>
      </c>
      <c r="U1600" t="s">
        <v>478</v>
      </c>
      <c r="V1600" t="s">
        <v>479</v>
      </c>
      <c r="W1600" t="s">
        <v>313</v>
      </c>
      <c r="X1600" t="s">
        <v>286</v>
      </c>
      <c r="Y1600" t="s">
        <v>480</v>
      </c>
      <c r="Z1600" t="s">
        <v>315</v>
      </c>
      <c r="AA1600" t="s">
        <v>289</v>
      </c>
      <c r="AB1600" t="s">
        <v>58</v>
      </c>
      <c r="AC1600" t="s">
        <v>481</v>
      </c>
      <c r="AD1600">
        <v>189.75956139310699</v>
      </c>
      <c r="AE1600">
        <v>816135</v>
      </c>
      <c r="AF1600">
        <v>5176036</v>
      </c>
      <c r="AG1600">
        <v>3249296</v>
      </c>
      <c r="AH1600">
        <v>54.225688819628147</v>
      </c>
      <c r="AI1600">
        <v>86.379978141478276</v>
      </c>
      <c r="AK1600">
        <v>236.61197101411199</v>
      </c>
      <c r="AL1600">
        <v>446072</v>
      </c>
      <c r="AM1600">
        <v>5198403</v>
      </c>
      <c r="AN1600">
        <v>3643360</v>
      </c>
      <c r="AO1600">
        <v>517942</v>
      </c>
      <c r="AP1600">
        <v>517942</v>
      </c>
      <c r="AQ1600">
        <v>1901295</v>
      </c>
      <c r="AR1600">
        <v>0</v>
      </c>
      <c r="AS1600">
        <v>100000</v>
      </c>
      <c r="AU1600">
        <v>3863498</v>
      </c>
      <c r="AV1600">
        <v>268.71128407916802</v>
      </c>
    </row>
    <row r="1601" spans="1:48" x14ac:dyDescent="0.2">
      <c r="A1601" t="s">
        <v>482</v>
      </c>
      <c r="B1601" t="s">
        <v>60</v>
      </c>
      <c r="C1601">
        <v>2672972</v>
      </c>
      <c r="D1601">
        <v>2646945</v>
      </c>
      <c r="E1601">
        <v>793923</v>
      </c>
      <c r="F1601">
        <v>3880957</v>
      </c>
      <c r="G1601">
        <v>1450773</v>
      </c>
      <c r="H1601">
        <v>-1458907</v>
      </c>
      <c r="I1601">
        <v>11.2803421608045</v>
      </c>
      <c r="L1601">
        <v>362222</v>
      </c>
      <c r="M1601">
        <v>1907518</v>
      </c>
      <c r="N1601">
        <v>11726267</v>
      </c>
      <c r="O1601">
        <v>36691520</v>
      </c>
      <c r="P1601">
        <v>30.075047313384701</v>
      </c>
      <c r="Q1601">
        <v>731401</v>
      </c>
      <c r="R1601">
        <v>1245</v>
      </c>
      <c r="S1601" t="s">
        <v>62</v>
      </c>
      <c r="T1601" t="s">
        <v>167</v>
      </c>
      <c r="U1601" t="s">
        <v>483</v>
      </c>
      <c r="V1601" t="s">
        <v>484</v>
      </c>
      <c r="W1601" t="s">
        <v>313</v>
      </c>
      <c r="X1601" t="s">
        <v>286</v>
      </c>
      <c r="Y1601" t="s">
        <v>485</v>
      </c>
      <c r="Z1601" t="s">
        <v>315</v>
      </c>
      <c r="AA1601" t="s">
        <v>289</v>
      </c>
      <c r="AB1601" t="s">
        <v>58</v>
      </c>
      <c r="AC1601" t="s">
        <v>486</v>
      </c>
      <c r="AD1601">
        <v>154.84370954877201</v>
      </c>
      <c r="AE1601">
        <v>4138929</v>
      </c>
      <c r="AF1601">
        <v>32631457</v>
      </c>
      <c r="AG1601">
        <v>25482470</v>
      </c>
      <c r="AH1601">
        <v>69.450570595058494</v>
      </c>
      <c r="AI1601">
        <v>88.934601237561196</v>
      </c>
      <c r="AK1601">
        <v>129.36768713698601</v>
      </c>
      <c r="AL1601">
        <v>684688</v>
      </c>
      <c r="AM1601">
        <v>13194426</v>
      </c>
      <c r="AN1601">
        <v>11034992</v>
      </c>
      <c r="AO1601">
        <v>2815609</v>
      </c>
      <c r="AP1601">
        <v>2815609</v>
      </c>
      <c r="AQ1601">
        <v>3752617</v>
      </c>
      <c r="AR1601">
        <v>448840</v>
      </c>
      <c r="AS1601">
        <v>285914</v>
      </c>
      <c r="AT1601">
        <v>80.000350036103598</v>
      </c>
      <c r="AU1601">
        <v>13185174</v>
      </c>
      <c r="AV1601">
        <v>145.462785802056</v>
      </c>
    </row>
    <row r="1602" spans="1:48" x14ac:dyDescent="0.2">
      <c r="A1602" t="s">
        <v>482</v>
      </c>
      <c r="B1602" t="s">
        <v>88</v>
      </c>
      <c r="C1602">
        <v>7834683</v>
      </c>
      <c r="D1602">
        <v>3285067</v>
      </c>
      <c r="E1602">
        <v>481364</v>
      </c>
      <c r="F1602">
        <v>3567556</v>
      </c>
      <c r="G1602">
        <v>2406940</v>
      </c>
      <c r="H1602">
        <v>1860402</v>
      </c>
      <c r="I1602">
        <v>0.47310870962580243</v>
      </c>
      <c r="L1602">
        <v>22258</v>
      </c>
      <c r="M1602">
        <v>3785000</v>
      </c>
      <c r="N1602">
        <v>11349365</v>
      </c>
      <c r="O1602">
        <v>58826649</v>
      </c>
      <c r="P1602">
        <v>33.125565251898003</v>
      </c>
      <c r="Q1602">
        <v>870000</v>
      </c>
      <c r="R1602">
        <v>0</v>
      </c>
      <c r="S1602" t="s">
        <v>62</v>
      </c>
      <c r="T1602" t="s">
        <v>167</v>
      </c>
      <c r="U1602" t="s">
        <v>483</v>
      </c>
      <c r="V1602" t="s">
        <v>484</v>
      </c>
      <c r="W1602" t="s">
        <v>313</v>
      </c>
      <c r="X1602" t="s">
        <v>286</v>
      </c>
      <c r="Y1602" t="s">
        <v>485</v>
      </c>
      <c r="Z1602" t="s">
        <v>315</v>
      </c>
      <c r="AA1602" t="s">
        <v>289</v>
      </c>
      <c r="AB1602" t="s">
        <v>89</v>
      </c>
      <c r="AC1602" t="s">
        <v>486</v>
      </c>
      <c r="AD1602">
        <v>3.5523326214985338</v>
      </c>
      <c r="AE1602">
        <v>278314</v>
      </c>
      <c r="AF1602">
        <v>58548335</v>
      </c>
      <c r="AG1602">
        <v>44095600</v>
      </c>
      <c r="AH1602">
        <v>74.958544723497681</v>
      </c>
      <c r="AI1602">
        <v>99.526891290374195</v>
      </c>
      <c r="AK1602">
        <v>69.784587384081902</v>
      </c>
      <c r="AL1602">
        <v>3348500</v>
      </c>
      <c r="AM1602">
        <v>20766153</v>
      </c>
      <c r="AN1602">
        <v>19486660</v>
      </c>
      <c r="AO1602">
        <v>-1871686</v>
      </c>
      <c r="AP1602">
        <v>-1871686</v>
      </c>
      <c r="AQ1602">
        <v>-5893176</v>
      </c>
      <c r="AR1602">
        <v>1743856</v>
      </c>
      <c r="AS1602">
        <v>1255612</v>
      </c>
      <c r="AU1602">
        <v>9488963</v>
      </c>
      <c r="AV1602">
        <v>58.345411188892101</v>
      </c>
    </row>
    <row r="1603" spans="1:48" x14ac:dyDescent="0.2">
      <c r="A1603" t="s">
        <v>487</v>
      </c>
      <c r="B1603" t="s">
        <v>127</v>
      </c>
      <c r="C1603">
        <v>16492113</v>
      </c>
      <c r="D1603">
        <v>4352282</v>
      </c>
      <c r="E1603">
        <v>681487</v>
      </c>
      <c r="F1603">
        <v>18244152</v>
      </c>
      <c r="G1603">
        <v>9900847</v>
      </c>
      <c r="H1603">
        <v>-8496091</v>
      </c>
      <c r="I1603">
        <v>3.6404707308584499</v>
      </c>
      <c r="L1603">
        <v>2637379</v>
      </c>
      <c r="M1603">
        <v>5961546</v>
      </c>
      <c r="N1603">
        <v>14390381</v>
      </c>
      <c r="O1603">
        <v>130911834</v>
      </c>
      <c r="P1603">
        <v>26.223650644142701</v>
      </c>
      <c r="Q1603">
        <v>1676888</v>
      </c>
      <c r="S1603" t="s">
        <v>127</v>
      </c>
      <c r="T1603" t="s">
        <v>167</v>
      </c>
      <c r="U1603" t="s">
        <v>488</v>
      </c>
      <c r="V1603" t="s">
        <v>489</v>
      </c>
      <c r="W1603" t="s">
        <v>313</v>
      </c>
      <c r="X1603" t="s">
        <v>286</v>
      </c>
      <c r="Y1603" t="s">
        <v>490</v>
      </c>
      <c r="Z1603" t="s">
        <v>315</v>
      </c>
      <c r="AA1603" t="s">
        <v>289</v>
      </c>
      <c r="AB1603" t="s">
        <v>58</v>
      </c>
      <c r="AC1603" t="s">
        <v>491</v>
      </c>
      <c r="AD1603">
        <v>28.8974917889539</v>
      </c>
      <c r="AE1603">
        <v>4765807</v>
      </c>
      <c r="AF1603">
        <v>126084832</v>
      </c>
      <c r="AG1603">
        <v>94151732</v>
      </c>
      <c r="AH1603">
        <v>71.919954921722393</v>
      </c>
      <c r="AI1603">
        <v>96.312784068092697</v>
      </c>
      <c r="AK1603">
        <v>41.087711168937403</v>
      </c>
      <c r="AL1603">
        <v>1340480</v>
      </c>
      <c r="AM1603">
        <v>45703124</v>
      </c>
      <c r="AN1603">
        <v>34329862</v>
      </c>
      <c r="AO1603">
        <v>-61194</v>
      </c>
      <c r="AP1603">
        <v>-582719</v>
      </c>
      <c r="AQ1603">
        <v>2105734</v>
      </c>
      <c r="AR1603">
        <v>240351</v>
      </c>
      <c r="AS1603">
        <v>667712</v>
      </c>
      <c r="AT1603">
        <v>83.266974451660303</v>
      </c>
      <c r="AU1603">
        <v>22886472</v>
      </c>
      <c r="AV1603">
        <v>65.345924559744006</v>
      </c>
    </row>
    <row r="1604" spans="1:48" x14ac:dyDescent="0.2">
      <c r="A1604" t="s">
        <v>487</v>
      </c>
      <c r="B1604" t="s">
        <v>87</v>
      </c>
      <c r="C1604">
        <v>15122307</v>
      </c>
      <c r="D1604">
        <v>3682702</v>
      </c>
      <c r="E1604">
        <v>717814</v>
      </c>
      <c r="F1604">
        <v>19598770</v>
      </c>
      <c r="G1604">
        <v>9218550</v>
      </c>
      <c r="H1604">
        <v>-12829238</v>
      </c>
      <c r="I1604">
        <v>5.08788159248006</v>
      </c>
      <c r="L1604">
        <v>4800512</v>
      </c>
      <c r="M1604">
        <v>6144576</v>
      </c>
      <c r="N1604">
        <v>19957253</v>
      </c>
      <c r="O1604">
        <v>135967040</v>
      </c>
      <c r="P1604">
        <v>27.474941721170101</v>
      </c>
      <c r="Q1604">
        <v>1880756</v>
      </c>
      <c r="S1604" t="s">
        <v>127</v>
      </c>
      <c r="T1604" t="s">
        <v>167</v>
      </c>
      <c r="U1604" t="s">
        <v>488</v>
      </c>
      <c r="V1604" t="s">
        <v>489</v>
      </c>
      <c r="W1604" t="s">
        <v>313</v>
      </c>
      <c r="X1604" t="s">
        <v>286</v>
      </c>
      <c r="Y1604" t="s">
        <v>490</v>
      </c>
      <c r="Z1604" t="s">
        <v>315</v>
      </c>
      <c r="AA1604" t="s">
        <v>289</v>
      </c>
      <c r="AB1604" t="s">
        <v>58</v>
      </c>
      <c r="AC1604" t="s">
        <v>491</v>
      </c>
      <c r="AD1604">
        <v>45.745943393425399</v>
      </c>
      <c r="AE1604">
        <v>6917842</v>
      </c>
      <c r="AF1604">
        <v>129049198</v>
      </c>
      <c r="AG1604">
        <v>95608883</v>
      </c>
      <c r="AH1604">
        <v>70.317690963927703</v>
      </c>
      <c r="AI1604">
        <v>94.912118407519898</v>
      </c>
      <c r="AK1604">
        <v>55.6734268119977</v>
      </c>
      <c r="AL1604">
        <v>1483146</v>
      </c>
      <c r="AM1604">
        <v>51819143</v>
      </c>
      <c r="AN1604">
        <v>37356865</v>
      </c>
      <c r="AO1604">
        <v>1604384</v>
      </c>
      <c r="AP1604">
        <v>1041539</v>
      </c>
      <c r="AQ1604">
        <v>9401698</v>
      </c>
      <c r="AR1604">
        <v>1530024</v>
      </c>
      <c r="AS1604">
        <v>2762293</v>
      </c>
      <c r="AT1604">
        <v>84.643848295168794</v>
      </c>
      <c r="AU1604">
        <v>32786491</v>
      </c>
      <c r="AV1604">
        <v>91.462302307372696</v>
      </c>
    </row>
    <row r="1605" spans="1:48" x14ac:dyDescent="0.2">
      <c r="A1605" t="s">
        <v>492</v>
      </c>
      <c r="B1605" t="s">
        <v>63</v>
      </c>
      <c r="C1605">
        <v>24713892.84</v>
      </c>
      <c r="D1605">
        <v>0</v>
      </c>
      <c r="E1605">
        <v>0</v>
      </c>
      <c r="F1605">
        <v>16145426.939999999</v>
      </c>
      <c r="G1605">
        <v>18191510.5</v>
      </c>
      <c r="H1605">
        <v>8031013.54</v>
      </c>
      <c r="I1605">
        <v>8.1771506755227605</v>
      </c>
      <c r="J1605">
        <v>49086887.240000002</v>
      </c>
      <c r="K1605">
        <v>14.100195118464001</v>
      </c>
      <c r="L1605">
        <v>3954285.4</v>
      </c>
      <c r="M1605">
        <v>6973400.1200000001</v>
      </c>
      <c r="N1605">
        <v>37278685.940000102</v>
      </c>
      <c r="O1605">
        <v>348129134.57999998</v>
      </c>
      <c r="P1605">
        <v>20.970228190776101</v>
      </c>
      <c r="Q1605">
        <v>2263305.7000000002</v>
      </c>
      <c r="R1605">
        <v>468614.36</v>
      </c>
      <c r="S1605" t="s">
        <v>67</v>
      </c>
      <c r="T1605" t="s">
        <v>167</v>
      </c>
      <c r="U1605" t="s">
        <v>493</v>
      </c>
      <c r="V1605" t="s">
        <v>489</v>
      </c>
      <c r="W1605" t="s">
        <v>313</v>
      </c>
      <c r="X1605" t="s">
        <v>286</v>
      </c>
      <c r="Y1605" t="s">
        <v>490</v>
      </c>
      <c r="Z1605" t="s">
        <v>315</v>
      </c>
      <c r="AA1605" t="s">
        <v>289</v>
      </c>
      <c r="AB1605" t="s">
        <v>58</v>
      </c>
      <c r="AC1605" t="s">
        <v>494</v>
      </c>
      <c r="AD1605">
        <v>115.18640169033</v>
      </c>
      <c r="AE1605">
        <v>28467043.879999999</v>
      </c>
      <c r="AF1605">
        <v>319654818.26999998</v>
      </c>
      <c r="AH1605">
        <v>73.755663150621899</v>
      </c>
      <c r="AI1605">
        <v>91.820760320921494</v>
      </c>
      <c r="AJ1605">
        <v>32008432.440000001</v>
      </c>
      <c r="AK1605">
        <v>41.983809319790701</v>
      </c>
      <c r="AL1605">
        <v>10430580.800000001</v>
      </c>
      <c r="AM1605">
        <v>73003473.920000002</v>
      </c>
      <c r="AN1605">
        <v>73003473.920000002</v>
      </c>
      <c r="AO1605">
        <v>21881821.93</v>
      </c>
      <c r="AR1605">
        <v>3523636.13</v>
      </c>
      <c r="AS1605">
        <v>7613788.8700000001</v>
      </c>
      <c r="AU1605">
        <v>29247672.399999999</v>
      </c>
      <c r="AV1605">
        <v>32.939162691132701</v>
      </c>
    </row>
    <row r="1606" spans="1:48" x14ac:dyDescent="0.2">
      <c r="A1606" t="s">
        <v>492</v>
      </c>
      <c r="B1606" t="s">
        <v>88</v>
      </c>
      <c r="C1606">
        <v>42995936</v>
      </c>
      <c r="D1606">
        <v>12261355</v>
      </c>
      <c r="E1606">
        <v>18661966</v>
      </c>
      <c r="F1606">
        <v>24499396</v>
      </c>
      <c r="G1606">
        <v>23486193</v>
      </c>
      <c r="H1606">
        <v>-25195145</v>
      </c>
      <c r="I1606">
        <v>3.926706606193977</v>
      </c>
      <c r="L1606">
        <v>0</v>
      </c>
      <c r="M1606">
        <v>7725646</v>
      </c>
      <c r="N1606">
        <v>49099196</v>
      </c>
      <c r="O1606">
        <v>445214750</v>
      </c>
      <c r="P1606">
        <v>25.62985503063409</v>
      </c>
      <c r="Q1606">
        <v>1080145</v>
      </c>
      <c r="R1606">
        <v>0</v>
      </c>
      <c r="S1606" t="s">
        <v>67</v>
      </c>
      <c r="T1606" t="s">
        <v>167</v>
      </c>
      <c r="U1606" t="s">
        <v>493</v>
      </c>
      <c r="V1606" t="s">
        <v>489</v>
      </c>
      <c r="W1606" t="s">
        <v>313</v>
      </c>
      <c r="X1606" t="s">
        <v>286</v>
      </c>
      <c r="Y1606" t="s">
        <v>490</v>
      </c>
      <c r="Z1606" t="s">
        <v>315</v>
      </c>
      <c r="AA1606" t="s">
        <v>289</v>
      </c>
      <c r="AB1606" t="s">
        <v>89</v>
      </c>
      <c r="AC1606" t="s">
        <v>494</v>
      </c>
      <c r="AD1606">
        <v>40.660301010774603</v>
      </c>
      <c r="AE1606">
        <v>17482277</v>
      </c>
      <c r="AF1606">
        <v>427732473</v>
      </c>
      <c r="AG1606">
        <v>348547182</v>
      </c>
      <c r="AH1606">
        <v>78.287429156379034</v>
      </c>
      <c r="AI1606">
        <v>96.07329339380604</v>
      </c>
      <c r="AK1606">
        <v>41.324219402906998</v>
      </c>
      <c r="AL1606">
        <v>20691783</v>
      </c>
      <c r="AM1606">
        <v>122499681</v>
      </c>
      <c r="AN1606">
        <v>114107895</v>
      </c>
      <c r="AO1606">
        <v>1663690</v>
      </c>
      <c r="AP1606">
        <v>3206644</v>
      </c>
      <c r="AQ1606">
        <v>-16533381</v>
      </c>
      <c r="AR1606">
        <v>4156170</v>
      </c>
      <c r="AS1606">
        <v>9937027</v>
      </c>
      <c r="AU1606">
        <v>74294341</v>
      </c>
      <c r="AV1606">
        <v>62.529652173497702</v>
      </c>
    </row>
    <row r="1607" spans="1:48" x14ac:dyDescent="0.2">
      <c r="A1607" t="s">
        <v>495</v>
      </c>
      <c r="B1607" t="s">
        <v>49</v>
      </c>
      <c r="C1607">
        <v>12008421.58</v>
      </c>
      <c r="D1607">
        <v>456289.48</v>
      </c>
      <c r="E1607">
        <v>460886.98</v>
      </c>
      <c r="F1607">
        <v>1888608.84</v>
      </c>
      <c r="G1607">
        <v>3505257.03</v>
      </c>
      <c r="H1607">
        <v>-11041538.58</v>
      </c>
      <c r="I1607">
        <v>4.681631522</v>
      </c>
      <c r="J1607">
        <v>12969386.09</v>
      </c>
      <c r="K1607">
        <v>9.7599142039999993</v>
      </c>
      <c r="L1607">
        <v>320492.23</v>
      </c>
      <c r="M1607">
        <v>4276833.57</v>
      </c>
      <c r="N1607">
        <v>19915141.280000001</v>
      </c>
      <c r="O1607">
        <v>132884222.3</v>
      </c>
      <c r="P1607">
        <v>16.870767600000001</v>
      </c>
      <c r="Q1607">
        <v>699548.45</v>
      </c>
      <c r="R1607">
        <v>76646.100000000006</v>
      </c>
      <c r="S1607" t="s">
        <v>84</v>
      </c>
      <c r="T1607" t="s">
        <v>167</v>
      </c>
      <c r="U1607" t="s">
        <v>496</v>
      </c>
      <c r="V1607" t="s">
        <v>479</v>
      </c>
      <c r="W1607" t="s">
        <v>313</v>
      </c>
      <c r="X1607" t="s">
        <v>286</v>
      </c>
      <c r="Y1607" t="s">
        <v>480</v>
      </c>
      <c r="Z1607" t="s">
        <v>315</v>
      </c>
      <c r="AA1607" t="s">
        <v>289</v>
      </c>
      <c r="AB1607" t="s">
        <v>58</v>
      </c>
      <c r="AC1607" t="s">
        <v>497</v>
      </c>
      <c r="AD1607">
        <v>51.80655591</v>
      </c>
      <c r="AE1607">
        <v>6221149.6399999997</v>
      </c>
      <c r="AF1607">
        <v>126596384</v>
      </c>
      <c r="AH1607">
        <v>82.539866799999999</v>
      </c>
      <c r="AI1607">
        <v>95.268182929999995</v>
      </c>
      <c r="AJ1607">
        <v>10363741.529999999</v>
      </c>
      <c r="AK1607">
        <v>56.632351040000003</v>
      </c>
      <c r="AL1607">
        <v>4789231.99</v>
      </c>
      <c r="AM1607">
        <v>22418588.329999998</v>
      </c>
      <c r="AN1607">
        <v>22418588.329999998</v>
      </c>
      <c r="AO1607">
        <v>3313914.02</v>
      </c>
      <c r="AR1607">
        <v>1880882.95</v>
      </c>
      <c r="AS1607">
        <v>1763328.9</v>
      </c>
      <c r="AT1607">
        <v>79.6307871600862</v>
      </c>
      <c r="AU1607">
        <v>30956679.859999999</v>
      </c>
      <c r="AV1607">
        <v>88.0309879</v>
      </c>
    </row>
    <row r="1608" spans="1:48" x14ac:dyDescent="0.2">
      <c r="A1608" t="s">
        <v>495</v>
      </c>
      <c r="B1608" t="s">
        <v>87</v>
      </c>
      <c r="C1608">
        <v>9608655</v>
      </c>
      <c r="D1608">
        <v>1615209</v>
      </c>
      <c r="E1608">
        <v>0</v>
      </c>
      <c r="F1608">
        <v>3618726</v>
      </c>
      <c r="G1608">
        <v>7557374</v>
      </c>
      <c r="H1608">
        <v>-3631504</v>
      </c>
      <c r="I1608">
        <v>5.5152099106406496</v>
      </c>
      <c r="L1608">
        <v>68958</v>
      </c>
      <c r="M1608">
        <v>3539042</v>
      </c>
      <c r="N1608">
        <v>42985229</v>
      </c>
      <c r="O1608">
        <v>154160932</v>
      </c>
      <c r="P1608">
        <v>18.000297896486501</v>
      </c>
      <c r="Q1608">
        <v>443362</v>
      </c>
      <c r="R1608">
        <v>210206</v>
      </c>
      <c r="S1608" t="s">
        <v>84</v>
      </c>
      <c r="T1608" t="s">
        <v>167</v>
      </c>
      <c r="U1608" t="s">
        <v>496</v>
      </c>
      <c r="V1608" t="s">
        <v>479</v>
      </c>
      <c r="W1608" t="s">
        <v>313</v>
      </c>
      <c r="X1608" t="s">
        <v>286</v>
      </c>
      <c r="Y1608" t="s">
        <v>480</v>
      </c>
      <c r="Z1608" t="s">
        <v>315</v>
      </c>
      <c r="AA1608" t="s">
        <v>289</v>
      </c>
      <c r="AB1608" t="s">
        <v>58</v>
      </c>
      <c r="AC1608" t="s">
        <v>497</v>
      </c>
      <c r="AD1608">
        <v>88.4858390690476</v>
      </c>
      <c r="AE1608">
        <v>8502299</v>
      </c>
      <c r="AF1608">
        <v>145658633</v>
      </c>
      <c r="AG1608">
        <v>126675832</v>
      </c>
      <c r="AH1608">
        <v>82.171163832870405</v>
      </c>
      <c r="AI1608">
        <v>94.484790089359393</v>
      </c>
      <c r="AK1608">
        <v>106.239377105784</v>
      </c>
      <c r="AL1608">
        <v>8356452</v>
      </c>
      <c r="AM1608">
        <v>28353517</v>
      </c>
      <c r="AN1608">
        <v>27749427</v>
      </c>
      <c r="AO1608">
        <v>3990703</v>
      </c>
      <c r="AP1608">
        <v>3990703</v>
      </c>
      <c r="AQ1608">
        <v>29712</v>
      </c>
      <c r="AR1608">
        <v>2182184</v>
      </c>
      <c r="AS1608">
        <v>762004</v>
      </c>
      <c r="AT1608">
        <v>80.775368870117205</v>
      </c>
      <c r="AU1608">
        <v>46616733</v>
      </c>
      <c r="AV1608">
        <v>115.21475613464</v>
      </c>
    </row>
    <row r="1609" spans="1:48" x14ac:dyDescent="0.2">
      <c r="A1609" t="s">
        <v>498</v>
      </c>
      <c r="B1609" t="s">
        <v>84</v>
      </c>
      <c r="C1609">
        <v>2437001.16</v>
      </c>
      <c r="D1609">
        <v>0</v>
      </c>
      <c r="E1609">
        <v>0</v>
      </c>
      <c r="F1609">
        <v>1307578.8999999999</v>
      </c>
      <c r="G1609">
        <v>3404794.23</v>
      </c>
      <c r="I1609">
        <v>7.4861929026863896</v>
      </c>
      <c r="J1609">
        <v>10632324.51</v>
      </c>
      <c r="K1609">
        <v>10.929066573657501</v>
      </c>
      <c r="L1609">
        <v>128009.85</v>
      </c>
      <c r="M1609">
        <v>4495299.37</v>
      </c>
      <c r="N1609">
        <v>25386275.510000002</v>
      </c>
      <c r="O1609">
        <v>97284836.159999996</v>
      </c>
      <c r="P1609">
        <v>19.6474403560326</v>
      </c>
      <c r="Q1609">
        <v>1362933.21</v>
      </c>
      <c r="R1609">
        <v>12009.82</v>
      </c>
      <c r="S1609" t="s">
        <v>63</v>
      </c>
      <c r="T1609" t="s">
        <v>167</v>
      </c>
      <c r="U1609" t="s">
        <v>499</v>
      </c>
      <c r="V1609" t="s">
        <v>500</v>
      </c>
      <c r="W1609" t="s">
        <v>313</v>
      </c>
      <c r="X1609" t="s">
        <v>286</v>
      </c>
      <c r="Y1609" t="s">
        <v>501</v>
      </c>
      <c r="Z1609" t="s">
        <v>315</v>
      </c>
      <c r="AA1609" t="s">
        <v>289</v>
      </c>
      <c r="AB1609" t="s">
        <v>58</v>
      </c>
      <c r="AC1609" t="s">
        <v>502</v>
      </c>
      <c r="AD1609">
        <v>298.848052251235</v>
      </c>
      <c r="AE1609">
        <v>7282930.5</v>
      </c>
      <c r="AF1609">
        <v>89955017.159999996</v>
      </c>
      <c r="AH1609">
        <v>79.174964136569102</v>
      </c>
      <c r="AI1609">
        <v>92.465609966238702</v>
      </c>
      <c r="AJ1609">
        <v>9849381.1899999995</v>
      </c>
      <c r="AK1609">
        <v>101.595880609357</v>
      </c>
      <c r="AL1609">
        <v>5671226.2800000003</v>
      </c>
      <c r="AM1609">
        <v>19113980.16</v>
      </c>
      <c r="AN1609">
        <v>19113980.16</v>
      </c>
      <c r="AO1609">
        <v>6329244.8600000003</v>
      </c>
      <c r="AS1609">
        <v>654356.97</v>
      </c>
      <c r="AT1609">
        <v>75.834945891054801</v>
      </c>
      <c r="AU1609">
        <v>31871447.870000001</v>
      </c>
      <c r="AV1609">
        <v>127.54954193152</v>
      </c>
    </row>
    <row r="1610" spans="1:48" x14ac:dyDescent="0.2">
      <c r="A1610" t="s">
        <v>498</v>
      </c>
      <c r="B1610" t="s">
        <v>85</v>
      </c>
      <c r="C1610">
        <v>13024724</v>
      </c>
      <c r="E1610">
        <v>0</v>
      </c>
      <c r="F1610">
        <v>1100712.8</v>
      </c>
      <c r="G1610">
        <v>3196455.3</v>
      </c>
      <c r="H1610">
        <v>-4686332</v>
      </c>
      <c r="J1610">
        <v>13425401.91</v>
      </c>
      <c r="K1610">
        <v>13.105249069999999</v>
      </c>
      <c r="L1610">
        <v>119119.7</v>
      </c>
      <c r="M1610">
        <v>3922107.06</v>
      </c>
      <c r="N1610">
        <v>13461842</v>
      </c>
      <c r="O1610">
        <v>100865239</v>
      </c>
      <c r="P1610">
        <v>19.136665110167399</v>
      </c>
      <c r="Q1610">
        <v>573045.32999999996</v>
      </c>
      <c r="R1610">
        <v>31467.46</v>
      </c>
      <c r="S1610" t="s">
        <v>63</v>
      </c>
      <c r="T1610" t="s">
        <v>167</v>
      </c>
      <c r="U1610" t="s">
        <v>499</v>
      </c>
      <c r="V1610" t="s">
        <v>500</v>
      </c>
      <c r="W1610" t="s">
        <v>313</v>
      </c>
      <c r="X1610" t="s">
        <v>286</v>
      </c>
      <c r="Y1610" t="s">
        <v>501</v>
      </c>
      <c r="Z1610" t="s">
        <v>315</v>
      </c>
      <c r="AA1610" t="s">
        <v>289</v>
      </c>
      <c r="AB1610" t="s">
        <v>58</v>
      </c>
      <c r="AC1610" t="s">
        <v>502</v>
      </c>
      <c r="AF1610">
        <v>103224323</v>
      </c>
      <c r="AH1610">
        <v>87.618775185770403</v>
      </c>
      <c r="AI1610">
        <v>102.338847380315</v>
      </c>
      <c r="AJ1610">
        <v>1286225.1200000001</v>
      </c>
      <c r="AK1610">
        <v>47</v>
      </c>
      <c r="AL1610">
        <v>8554516.6899999995</v>
      </c>
      <c r="AM1610">
        <v>20824139.949999999</v>
      </c>
      <c r="AN1610">
        <v>19302243</v>
      </c>
      <c r="AR1610">
        <v>159536.88</v>
      </c>
      <c r="AS1610">
        <v>816756.71</v>
      </c>
      <c r="AT1610">
        <v>77.103645202937301</v>
      </c>
      <c r="AU1610">
        <v>18148174</v>
      </c>
      <c r="AV1610">
        <v>63</v>
      </c>
    </row>
    <row r="1611" spans="1:48" x14ac:dyDescent="0.2">
      <c r="A1611" t="s">
        <v>498</v>
      </c>
      <c r="B1611" t="s">
        <v>114</v>
      </c>
      <c r="C1611">
        <v>5548951</v>
      </c>
      <c r="D1611">
        <v>229038</v>
      </c>
      <c r="E1611">
        <v>478679</v>
      </c>
      <c r="F1611">
        <v>3350114</v>
      </c>
      <c r="G1611">
        <v>1977512</v>
      </c>
      <c r="H1611">
        <v>179364</v>
      </c>
      <c r="I1611">
        <v>6.7806084340789097</v>
      </c>
      <c r="L1611">
        <v>578</v>
      </c>
      <c r="M1611">
        <v>3309441</v>
      </c>
      <c r="N1611">
        <v>23401607</v>
      </c>
      <c r="O1611">
        <v>117146331</v>
      </c>
      <c r="P1611">
        <v>21.6963918400483</v>
      </c>
      <c r="Q1611">
        <v>825723</v>
      </c>
      <c r="R1611">
        <v>63631</v>
      </c>
      <c r="S1611" t="s">
        <v>63</v>
      </c>
      <c r="T1611" t="s">
        <v>167</v>
      </c>
      <c r="U1611" t="s">
        <v>499</v>
      </c>
      <c r="V1611" t="s">
        <v>500</v>
      </c>
      <c r="W1611" t="s">
        <v>313</v>
      </c>
      <c r="X1611" t="s">
        <v>286</v>
      </c>
      <c r="Y1611" t="s">
        <v>501</v>
      </c>
      <c r="Z1611" t="s">
        <v>315</v>
      </c>
      <c r="AA1611" t="s">
        <v>289</v>
      </c>
      <c r="AB1611" t="s">
        <v>58</v>
      </c>
      <c r="AC1611" t="s">
        <v>502</v>
      </c>
      <c r="AD1611">
        <v>143.148389668606</v>
      </c>
      <c r="AE1611">
        <v>7943234</v>
      </c>
      <c r="AF1611">
        <v>108701028</v>
      </c>
      <c r="AG1611">
        <v>93222546</v>
      </c>
      <c r="AH1611">
        <v>79.577862323319394</v>
      </c>
      <c r="AI1611">
        <v>92.790808787686203</v>
      </c>
      <c r="AK1611">
        <v>77.502289306776404</v>
      </c>
      <c r="AL1611">
        <v>10170381</v>
      </c>
      <c r="AM1611">
        <v>21173673</v>
      </c>
      <c r="AN1611">
        <v>25416527</v>
      </c>
      <c r="AO1611">
        <v>6494258</v>
      </c>
      <c r="AP1611">
        <v>6494258</v>
      </c>
      <c r="AQ1611">
        <v>1104096</v>
      </c>
      <c r="AR1611">
        <v>49676</v>
      </c>
      <c r="AS1611">
        <v>718900</v>
      </c>
      <c r="AT1611">
        <v>79.829530645677394</v>
      </c>
      <c r="AU1611">
        <v>23222243</v>
      </c>
      <c r="AV1611">
        <v>76.908265117787096</v>
      </c>
    </row>
    <row r="1612" spans="1:48" x14ac:dyDescent="0.2">
      <c r="A1612" t="s">
        <v>503</v>
      </c>
      <c r="B1612" t="s">
        <v>63</v>
      </c>
      <c r="C1612">
        <v>166355.23000000001</v>
      </c>
      <c r="D1612">
        <v>0</v>
      </c>
      <c r="E1612">
        <v>0</v>
      </c>
      <c r="F1612">
        <v>10164.25</v>
      </c>
      <c r="G1612">
        <v>993484.89</v>
      </c>
      <c r="H1612">
        <v>434815.29</v>
      </c>
      <c r="I1612">
        <v>23.504961790056299</v>
      </c>
      <c r="J1612">
        <v>1991899.15</v>
      </c>
      <c r="K1612">
        <v>53.736626287716298</v>
      </c>
      <c r="L1612">
        <v>10210</v>
      </c>
      <c r="M1612">
        <v>22831.81</v>
      </c>
      <c r="N1612">
        <v>3180477.08</v>
      </c>
      <c r="O1612">
        <v>3706781.18</v>
      </c>
      <c r="P1612">
        <v>38.289829128786103</v>
      </c>
      <c r="Q1612">
        <v>14479.79</v>
      </c>
      <c r="R1612">
        <v>177961.32</v>
      </c>
      <c r="T1612" t="s">
        <v>167</v>
      </c>
      <c r="U1612" t="s">
        <v>504</v>
      </c>
      <c r="V1612" t="s">
        <v>489</v>
      </c>
      <c r="W1612" t="s">
        <v>313</v>
      </c>
      <c r="X1612" t="s">
        <v>286</v>
      </c>
      <c r="Y1612" t="s">
        <v>490</v>
      </c>
      <c r="Z1612" t="s">
        <v>315</v>
      </c>
      <c r="AA1612" t="s">
        <v>289</v>
      </c>
      <c r="AB1612" t="s">
        <v>58</v>
      </c>
      <c r="AC1612" t="s">
        <v>505</v>
      </c>
      <c r="AD1612">
        <v>523.74518071959596</v>
      </c>
      <c r="AE1612">
        <v>871277.5</v>
      </c>
      <c r="AF1612">
        <v>2882328.08</v>
      </c>
      <c r="AH1612">
        <v>20.886618400280099</v>
      </c>
      <c r="AI1612">
        <v>77.758247385943605</v>
      </c>
      <c r="AJ1612">
        <v>982264.51</v>
      </c>
      <c r="AK1612">
        <v>397.23852282631202</v>
      </c>
      <c r="AL1612">
        <v>117724</v>
      </c>
      <c r="AM1612">
        <v>1419320.18</v>
      </c>
      <c r="AN1612">
        <v>1419320.18</v>
      </c>
      <c r="AO1612">
        <v>633021.29</v>
      </c>
      <c r="AR1612">
        <v>1845</v>
      </c>
      <c r="AS1612">
        <v>58454.5</v>
      </c>
      <c r="AU1612">
        <v>2745661.79</v>
      </c>
      <c r="AV1612">
        <v>342.93051206023699</v>
      </c>
    </row>
    <row r="1613" spans="1:48" x14ac:dyDescent="0.2">
      <c r="A1613" t="s">
        <v>503</v>
      </c>
      <c r="B1613" t="s">
        <v>76</v>
      </c>
      <c r="C1613">
        <v>241412</v>
      </c>
      <c r="H1613">
        <v>752813</v>
      </c>
      <c r="I1613">
        <v>26.286328235733201</v>
      </c>
      <c r="N1613">
        <v>2262629</v>
      </c>
      <c r="O1613">
        <v>3143113</v>
      </c>
      <c r="P1613">
        <v>25.1159916935853</v>
      </c>
      <c r="T1613" t="s">
        <v>167</v>
      </c>
      <c r="U1613" t="s">
        <v>504</v>
      </c>
      <c r="V1613" t="s">
        <v>489</v>
      </c>
      <c r="W1613" t="s">
        <v>313</v>
      </c>
      <c r="X1613" t="s">
        <v>286</v>
      </c>
      <c r="Y1613" t="s">
        <v>490</v>
      </c>
      <c r="Z1613" t="s">
        <v>315</v>
      </c>
      <c r="AA1613" t="s">
        <v>289</v>
      </c>
      <c r="AB1613" t="s">
        <v>58</v>
      </c>
      <c r="AC1613" t="s">
        <v>505</v>
      </c>
      <c r="AD1613">
        <v>342.240236607957</v>
      </c>
      <c r="AE1613">
        <v>826209</v>
      </c>
      <c r="AF1613">
        <v>2316904</v>
      </c>
      <c r="AH1613">
        <v>27.651726170837598</v>
      </c>
      <c r="AI1613">
        <v>73.713671764266806</v>
      </c>
      <c r="AK1613">
        <v>351.56676323231301</v>
      </c>
      <c r="AM1613">
        <v>789424</v>
      </c>
      <c r="AN1613">
        <v>789424</v>
      </c>
      <c r="AO1613">
        <v>478117</v>
      </c>
      <c r="AP1613">
        <v>478117</v>
      </c>
      <c r="AQ1613">
        <v>419482</v>
      </c>
      <c r="AU1613">
        <v>1509816</v>
      </c>
      <c r="AV1613">
        <v>234.59485589389999</v>
      </c>
    </row>
    <row r="1614" spans="1:48" x14ac:dyDescent="0.2">
      <c r="A1614" t="s">
        <v>503</v>
      </c>
      <c r="B1614" t="s">
        <v>88</v>
      </c>
      <c r="C1614">
        <v>550000</v>
      </c>
      <c r="F1614">
        <v>114300</v>
      </c>
      <c r="G1614">
        <v>69000</v>
      </c>
      <c r="H1614">
        <v>-116442</v>
      </c>
      <c r="I1614">
        <v>7.9330326077054618</v>
      </c>
      <c r="M1614">
        <v>15000</v>
      </c>
      <c r="N1614">
        <v>1857921</v>
      </c>
      <c r="O1614">
        <v>2887017</v>
      </c>
      <c r="P1614">
        <v>21.278018106578521</v>
      </c>
      <c r="Q1614">
        <v>4000</v>
      </c>
      <c r="R1614">
        <v>56000</v>
      </c>
      <c r="T1614" t="s">
        <v>167</v>
      </c>
      <c r="U1614" t="s">
        <v>504</v>
      </c>
      <c r="V1614" t="s">
        <v>489</v>
      </c>
      <c r="W1614" t="s">
        <v>313</v>
      </c>
      <c r="X1614" t="s">
        <v>286</v>
      </c>
      <c r="Y1614" t="s">
        <v>490</v>
      </c>
      <c r="Z1614" t="s">
        <v>315</v>
      </c>
      <c r="AA1614" t="s">
        <v>289</v>
      </c>
      <c r="AB1614" t="s">
        <v>89</v>
      </c>
      <c r="AC1614" t="s">
        <v>505</v>
      </c>
      <c r="AD1614">
        <v>41.64145454545455</v>
      </c>
      <c r="AE1614">
        <v>229028</v>
      </c>
      <c r="AF1614">
        <v>2657989</v>
      </c>
      <c r="AG1614">
        <v>1114844</v>
      </c>
      <c r="AH1614">
        <v>38.615775383380146</v>
      </c>
      <c r="AI1614">
        <v>92.066967392294544</v>
      </c>
      <c r="AK1614">
        <v>251.63819714829501</v>
      </c>
      <c r="AL1614">
        <v>345000</v>
      </c>
      <c r="AM1614">
        <v>614300</v>
      </c>
      <c r="AN1614">
        <v>614300</v>
      </c>
      <c r="AO1614">
        <v>-175240</v>
      </c>
      <c r="AP1614">
        <v>-175240</v>
      </c>
      <c r="AQ1614">
        <v>-320972</v>
      </c>
      <c r="AS1614">
        <v>11000</v>
      </c>
      <c r="AU1614">
        <v>1974363</v>
      </c>
      <c r="AV1614">
        <v>267.40918792365198</v>
      </c>
    </row>
    <row r="1615" spans="1:48" x14ac:dyDescent="0.2">
      <c r="A1615" t="s">
        <v>506</v>
      </c>
      <c r="B1615" t="s">
        <v>84</v>
      </c>
      <c r="C1615">
        <v>159549.1</v>
      </c>
      <c r="D1615">
        <v>0</v>
      </c>
      <c r="E1615">
        <v>0</v>
      </c>
      <c r="F1615">
        <v>189098.04</v>
      </c>
      <c r="G1615">
        <v>45093.2</v>
      </c>
      <c r="H1615">
        <v>229231.24</v>
      </c>
      <c r="I1615">
        <v>3.9502871875798</v>
      </c>
      <c r="J1615">
        <v>1312348.3500000001</v>
      </c>
      <c r="K1615">
        <v>69.330853588849195</v>
      </c>
      <c r="L1615">
        <v>48146.400000000001</v>
      </c>
      <c r="N1615">
        <v>585942.15</v>
      </c>
      <c r="O1615">
        <v>1892877.82</v>
      </c>
      <c r="P1615">
        <v>31.670603018635401</v>
      </c>
      <c r="Q1615">
        <v>91858.84</v>
      </c>
      <c r="T1615" t="s">
        <v>167</v>
      </c>
      <c r="U1615" t="s">
        <v>507</v>
      </c>
      <c r="V1615" t="s">
        <v>508</v>
      </c>
      <c r="W1615" t="s">
        <v>313</v>
      </c>
      <c r="X1615" t="s">
        <v>286</v>
      </c>
      <c r="Y1615" t="s">
        <v>509</v>
      </c>
      <c r="Z1615" t="s">
        <v>315</v>
      </c>
      <c r="AA1615" t="s">
        <v>289</v>
      </c>
      <c r="AB1615" t="s">
        <v>58</v>
      </c>
      <c r="AC1615" t="s">
        <v>510</v>
      </c>
      <c r="AD1615">
        <v>46.865892693847698</v>
      </c>
      <c r="AE1615">
        <v>74774.109999999797</v>
      </c>
      <c r="AF1615">
        <v>1818103.71</v>
      </c>
      <c r="AH1615">
        <v>26.320748478102999</v>
      </c>
      <c r="AI1615">
        <v>96.049712812420196</v>
      </c>
      <c r="AJ1615">
        <v>75609.839999999793</v>
      </c>
      <c r="AK1615">
        <v>116.02152992691499</v>
      </c>
      <c r="AL1615">
        <v>7765</v>
      </c>
      <c r="AM1615">
        <v>599485.81999999995</v>
      </c>
      <c r="AN1615">
        <v>599485.81999999995</v>
      </c>
      <c r="AO1615">
        <v>74774.109999999797</v>
      </c>
      <c r="AU1615">
        <v>356710.91</v>
      </c>
      <c r="AV1615">
        <v>70.631794486575302</v>
      </c>
    </row>
    <row r="1616" spans="1:48" x14ac:dyDescent="0.2">
      <c r="A1616" t="s">
        <v>506</v>
      </c>
      <c r="B1616" t="s">
        <v>85</v>
      </c>
      <c r="C1616">
        <v>96376</v>
      </c>
      <c r="H1616">
        <v>126880</v>
      </c>
      <c r="I1616">
        <v>8.5284450245066505</v>
      </c>
      <c r="N1616">
        <v>677151</v>
      </c>
      <c r="O1616">
        <v>1807469</v>
      </c>
      <c r="P1616">
        <v>31.039702478991298</v>
      </c>
      <c r="T1616" t="s">
        <v>167</v>
      </c>
      <c r="U1616" t="s">
        <v>507</v>
      </c>
      <c r="V1616" t="s">
        <v>508</v>
      </c>
      <c r="W1616" t="s">
        <v>313</v>
      </c>
      <c r="X1616" t="s">
        <v>286</v>
      </c>
      <c r="Y1616" t="s">
        <v>509</v>
      </c>
      <c r="Z1616" t="s">
        <v>315</v>
      </c>
      <c r="AA1616" t="s">
        <v>289</v>
      </c>
      <c r="AB1616" t="s">
        <v>58</v>
      </c>
      <c r="AC1616" t="s">
        <v>510</v>
      </c>
      <c r="AD1616">
        <v>159.94542209678801</v>
      </c>
      <c r="AE1616">
        <v>154149</v>
      </c>
      <c r="AF1616">
        <v>1653235</v>
      </c>
      <c r="AH1616">
        <v>24.203181354701002</v>
      </c>
      <c r="AI1616">
        <v>91.466852266899195</v>
      </c>
      <c r="AK1616">
        <v>147</v>
      </c>
      <c r="AN1616">
        <v>561033</v>
      </c>
      <c r="AO1616">
        <v>68758</v>
      </c>
      <c r="AU1616">
        <v>550271</v>
      </c>
      <c r="AV1616">
        <v>120</v>
      </c>
    </row>
    <row r="1617" spans="1:48" x14ac:dyDescent="0.2">
      <c r="A1617" t="s">
        <v>511</v>
      </c>
      <c r="B1617" t="s">
        <v>114</v>
      </c>
      <c r="C1617">
        <v>51396551</v>
      </c>
      <c r="D1617">
        <v>23721194</v>
      </c>
      <c r="E1617">
        <v>32254585</v>
      </c>
      <c r="F1617">
        <v>5168962</v>
      </c>
      <c r="G1617">
        <v>4068579</v>
      </c>
      <c r="H1617">
        <v>-17789994</v>
      </c>
      <c r="I1617">
        <v>-0.96071720656326598</v>
      </c>
      <c r="L1617">
        <v>0</v>
      </c>
      <c r="M1617">
        <v>0</v>
      </c>
      <c r="N1617">
        <v>41684533</v>
      </c>
      <c r="O1617">
        <v>46157079</v>
      </c>
      <c r="P1617">
        <v>85.355126133523299</v>
      </c>
      <c r="Q1617">
        <v>0</v>
      </c>
      <c r="R1617">
        <v>0</v>
      </c>
      <c r="S1617" t="s">
        <v>86</v>
      </c>
      <c r="T1617" t="s">
        <v>167</v>
      </c>
      <c r="U1617" t="s">
        <v>512</v>
      </c>
      <c r="V1617" t="s">
        <v>479</v>
      </c>
      <c r="W1617" t="s">
        <v>313</v>
      </c>
      <c r="X1617" t="s">
        <v>286</v>
      </c>
      <c r="Y1617" t="s">
        <v>480</v>
      </c>
      <c r="Z1617" t="s">
        <v>315</v>
      </c>
      <c r="AA1617" t="s">
        <v>289</v>
      </c>
      <c r="AB1617" t="s">
        <v>58</v>
      </c>
      <c r="AC1617" t="s">
        <v>513</v>
      </c>
      <c r="AD1617">
        <v>-0.86277968340716105</v>
      </c>
      <c r="AE1617">
        <v>-443439</v>
      </c>
      <c r="AF1617">
        <v>46558119</v>
      </c>
      <c r="AG1617">
        <v>13776126</v>
      </c>
      <c r="AH1617">
        <v>29.846182424152101</v>
      </c>
      <c r="AI1617">
        <v>100.868859140761</v>
      </c>
      <c r="AK1617">
        <v>322.31611161095202</v>
      </c>
      <c r="AL1617">
        <v>30130</v>
      </c>
      <c r="AM1617">
        <v>71475001</v>
      </c>
      <c r="AN1617">
        <v>39397433</v>
      </c>
      <c r="AO1617">
        <v>300417</v>
      </c>
      <c r="AP1617">
        <v>300417</v>
      </c>
      <c r="AQ1617">
        <v>-10600525</v>
      </c>
      <c r="AR1617">
        <v>0</v>
      </c>
      <c r="AS1617">
        <v>6231551</v>
      </c>
      <c r="AT1617">
        <v>25.148838857798498</v>
      </c>
      <c r="AU1617">
        <v>59474527</v>
      </c>
      <c r="AV1617">
        <v>459.873168845159</v>
      </c>
    </row>
    <row r="1618" spans="1:48" x14ac:dyDescent="0.2">
      <c r="A1618" t="s">
        <v>514</v>
      </c>
      <c r="B1618" t="s">
        <v>62</v>
      </c>
      <c r="C1618">
        <v>5057838.96</v>
      </c>
      <c r="D1618">
        <v>2842976.46</v>
      </c>
      <c r="E1618">
        <v>192791.74</v>
      </c>
      <c r="F1618">
        <v>6104549.2599999998</v>
      </c>
      <c r="G1618">
        <v>5682713.5</v>
      </c>
      <c r="I1618">
        <v>5.8731552840000001</v>
      </c>
      <c r="J1618">
        <v>19632443.550000001</v>
      </c>
      <c r="K1618">
        <v>16.00298183</v>
      </c>
      <c r="L1618">
        <v>729042.05</v>
      </c>
      <c r="M1618">
        <v>646830.18999999994</v>
      </c>
      <c r="N1618">
        <v>14214892.68</v>
      </c>
      <c r="O1618">
        <v>122679909</v>
      </c>
      <c r="P1618">
        <v>16.098779230000002</v>
      </c>
      <c r="Q1618">
        <v>131848.9</v>
      </c>
      <c r="R1618">
        <v>267260.21999999997</v>
      </c>
      <c r="S1618" t="s">
        <v>63</v>
      </c>
      <c r="T1618" t="s">
        <v>167</v>
      </c>
      <c r="U1618" t="s">
        <v>515</v>
      </c>
      <c r="V1618" t="s">
        <v>479</v>
      </c>
      <c r="W1618" t="s">
        <v>313</v>
      </c>
      <c r="X1618" t="s">
        <v>286</v>
      </c>
      <c r="Y1618" t="s">
        <v>480</v>
      </c>
      <c r="Z1618" t="s">
        <v>315</v>
      </c>
      <c r="AA1618" t="s">
        <v>289</v>
      </c>
      <c r="AB1618" t="s">
        <v>58</v>
      </c>
      <c r="AC1618" t="s">
        <v>516</v>
      </c>
      <c r="AD1618">
        <v>142.45573289999999</v>
      </c>
      <c r="AE1618">
        <v>7205181.5599999996</v>
      </c>
      <c r="AF1618">
        <v>115585299</v>
      </c>
      <c r="AH1618">
        <v>75.231306050000001</v>
      </c>
      <c r="AI1618">
        <v>94.216974800000003</v>
      </c>
      <c r="AJ1618">
        <v>10182975.91</v>
      </c>
      <c r="AK1618">
        <v>44.273462199999997</v>
      </c>
      <c r="AL1618">
        <v>55049.75</v>
      </c>
      <c r="AM1618">
        <v>19749967.710000001</v>
      </c>
      <c r="AN1618">
        <v>19749967.710000001</v>
      </c>
      <c r="AO1618">
        <v>4269008.28</v>
      </c>
      <c r="AR1618">
        <v>2169937.21</v>
      </c>
      <c r="AS1618">
        <v>926968.43</v>
      </c>
      <c r="AT1618">
        <v>83.452432680022895</v>
      </c>
      <c r="AU1618">
        <v>18844353.440000001</v>
      </c>
      <c r="AV1618">
        <v>58.692301690000001</v>
      </c>
    </row>
    <row r="1619" spans="1:48" x14ac:dyDescent="0.2">
      <c r="A1619" t="s">
        <v>514</v>
      </c>
      <c r="B1619" t="s">
        <v>127</v>
      </c>
      <c r="C1619">
        <v>7238596</v>
      </c>
      <c r="D1619">
        <v>4079802</v>
      </c>
      <c r="E1619">
        <v>1317736</v>
      </c>
      <c r="F1619">
        <v>4465588</v>
      </c>
      <c r="G1619">
        <v>3630389</v>
      </c>
      <c r="H1619">
        <v>-11226419</v>
      </c>
      <c r="I1619">
        <v>4.2868149858667302</v>
      </c>
      <c r="L1619">
        <v>978792</v>
      </c>
      <c r="M1619">
        <v>651561</v>
      </c>
      <c r="N1619">
        <v>21716042</v>
      </c>
      <c r="O1619">
        <v>137481324</v>
      </c>
      <c r="P1619">
        <v>12.7446575943653</v>
      </c>
      <c r="Q1619">
        <v>15695</v>
      </c>
      <c r="R1619">
        <v>61274</v>
      </c>
      <c r="S1619" t="s">
        <v>63</v>
      </c>
      <c r="T1619" t="s">
        <v>167</v>
      </c>
      <c r="U1619" t="s">
        <v>515</v>
      </c>
      <c r="V1619" t="s">
        <v>479</v>
      </c>
      <c r="W1619" t="s">
        <v>313</v>
      </c>
      <c r="X1619" t="s">
        <v>286</v>
      </c>
      <c r="Y1619" t="s">
        <v>480</v>
      </c>
      <c r="Z1619" t="s">
        <v>315</v>
      </c>
      <c r="AA1619" t="s">
        <v>289</v>
      </c>
      <c r="AB1619" t="s">
        <v>58</v>
      </c>
      <c r="AC1619" t="s">
        <v>516</v>
      </c>
      <c r="AD1619">
        <v>81.418689480667297</v>
      </c>
      <c r="AE1619">
        <v>5893570</v>
      </c>
      <c r="AF1619">
        <v>131587754</v>
      </c>
      <c r="AG1619">
        <v>99808449</v>
      </c>
      <c r="AH1619">
        <v>72.597823541472394</v>
      </c>
      <c r="AI1619">
        <v>95.713185014133302</v>
      </c>
      <c r="AK1619">
        <v>59.411114502341903</v>
      </c>
      <c r="AL1619">
        <v>95332</v>
      </c>
      <c r="AM1619">
        <v>19047754</v>
      </c>
      <c r="AN1619">
        <v>17521524</v>
      </c>
      <c r="AO1619">
        <v>2864259</v>
      </c>
      <c r="AP1619">
        <v>2864259</v>
      </c>
      <c r="AQ1619">
        <v>4051555</v>
      </c>
      <c r="AR1619">
        <v>3614204</v>
      </c>
      <c r="AS1619">
        <v>137381</v>
      </c>
      <c r="AT1619">
        <v>83.517980967358199</v>
      </c>
      <c r="AU1619">
        <v>32942461</v>
      </c>
      <c r="AV1619">
        <v>90.124541224406002</v>
      </c>
    </row>
    <row r="1620" spans="1:48" x14ac:dyDescent="0.2">
      <c r="A1620" t="s">
        <v>517</v>
      </c>
      <c r="B1620" t="s">
        <v>49</v>
      </c>
      <c r="C1620">
        <v>3878966.05</v>
      </c>
      <c r="D1620">
        <v>269062.42</v>
      </c>
      <c r="E1620">
        <v>243283.98</v>
      </c>
      <c r="F1620">
        <v>1766540.48</v>
      </c>
      <c r="G1620">
        <v>1436067.46</v>
      </c>
      <c r="H1620">
        <v>-2510805.66</v>
      </c>
      <c r="I1620">
        <v>2.4977080100000002</v>
      </c>
      <c r="J1620">
        <v>8364689.6100000003</v>
      </c>
      <c r="K1620">
        <v>10.48190795</v>
      </c>
      <c r="L1620">
        <v>1004510.76</v>
      </c>
      <c r="M1620">
        <v>1919824.43</v>
      </c>
      <c r="N1620">
        <v>8165031.7999999998</v>
      </c>
      <c r="O1620">
        <v>79801212.239999995</v>
      </c>
      <c r="P1620">
        <v>14.201335090000001</v>
      </c>
      <c r="Q1620">
        <v>806447.6</v>
      </c>
      <c r="S1620" t="s">
        <v>102</v>
      </c>
      <c r="T1620" t="s">
        <v>103</v>
      </c>
      <c r="U1620" t="s">
        <v>518</v>
      </c>
      <c r="V1620" t="s">
        <v>519</v>
      </c>
      <c r="W1620" t="s">
        <v>322</v>
      </c>
      <c r="X1620" t="s">
        <v>323</v>
      </c>
      <c r="Y1620" t="s">
        <v>520</v>
      </c>
      <c r="Z1620" t="s">
        <v>325</v>
      </c>
      <c r="AA1620" t="s">
        <v>326</v>
      </c>
      <c r="AB1620" t="s">
        <v>58</v>
      </c>
      <c r="AC1620" t="s">
        <v>521</v>
      </c>
      <c r="AD1620">
        <v>51.384859890000001</v>
      </c>
      <c r="AE1620">
        <v>1993201.27</v>
      </c>
      <c r="AF1620">
        <v>77797715.510000005</v>
      </c>
      <c r="AH1620">
        <v>84.532277890000003</v>
      </c>
      <c r="AI1620">
        <v>97.489390610000001</v>
      </c>
      <c r="AJ1620">
        <v>3865771.51</v>
      </c>
      <c r="AK1620">
        <v>37.78274759</v>
      </c>
      <c r="AL1620">
        <v>2071331.35</v>
      </c>
      <c r="AM1620">
        <v>11332837.560000001</v>
      </c>
      <c r="AN1620">
        <v>11332837.560000001</v>
      </c>
      <c r="AO1620">
        <v>511932.05</v>
      </c>
      <c r="AR1620">
        <v>411082.87</v>
      </c>
      <c r="AS1620">
        <v>1249965.18</v>
      </c>
      <c r="AT1620">
        <v>82.242452591256196</v>
      </c>
      <c r="AU1620">
        <v>10675837.460000001</v>
      </c>
      <c r="AV1620">
        <v>49.401212620000003</v>
      </c>
    </row>
    <row r="1621" spans="1:48" x14ac:dyDescent="0.2">
      <c r="A1621" t="s">
        <v>517</v>
      </c>
      <c r="B1621" t="s">
        <v>95</v>
      </c>
      <c r="C1621">
        <v>4155006</v>
      </c>
      <c r="D1621">
        <v>1284889</v>
      </c>
      <c r="E1621">
        <v>12929</v>
      </c>
      <c r="F1621">
        <v>1577565</v>
      </c>
      <c r="G1621">
        <v>4490082</v>
      </c>
      <c r="H1621">
        <v>-1745998</v>
      </c>
      <c r="I1621">
        <v>1.5565307033521301</v>
      </c>
      <c r="L1621">
        <v>1459799</v>
      </c>
      <c r="M1621">
        <v>2073643</v>
      </c>
      <c r="N1621">
        <v>8265644</v>
      </c>
      <c r="O1621">
        <v>86753573</v>
      </c>
      <c r="P1621">
        <v>15.9101354822585</v>
      </c>
      <c r="Q1621">
        <v>1722922</v>
      </c>
      <c r="S1621" t="s">
        <v>102</v>
      </c>
      <c r="T1621" t="s">
        <v>103</v>
      </c>
      <c r="U1621" t="s">
        <v>518</v>
      </c>
      <c r="V1621" t="s">
        <v>519</v>
      </c>
      <c r="W1621" t="s">
        <v>322</v>
      </c>
      <c r="X1621" t="s">
        <v>323</v>
      </c>
      <c r="Y1621" t="s">
        <v>520</v>
      </c>
      <c r="Z1621" t="s">
        <v>325</v>
      </c>
      <c r="AA1621" t="s">
        <v>326</v>
      </c>
      <c r="AB1621" t="s">
        <v>58</v>
      </c>
      <c r="AC1621" t="s">
        <v>521</v>
      </c>
      <c r="AD1621">
        <v>32.499255115395698</v>
      </c>
      <c r="AE1621">
        <v>1350346</v>
      </c>
      <c r="AF1621">
        <v>85403226</v>
      </c>
      <c r="AG1621">
        <v>73750415</v>
      </c>
      <c r="AH1621">
        <v>85.011386216911205</v>
      </c>
      <c r="AI1621">
        <v>98.443468143957602</v>
      </c>
      <c r="AK1621">
        <v>34.842148000357703</v>
      </c>
      <c r="AL1621">
        <v>1396144</v>
      </c>
      <c r="AM1621">
        <v>17570043</v>
      </c>
      <c r="AN1621">
        <v>13802611</v>
      </c>
      <c r="AO1621">
        <v>-506147</v>
      </c>
      <c r="AP1621">
        <v>-506147</v>
      </c>
      <c r="AQ1621">
        <v>27234</v>
      </c>
      <c r="AR1621">
        <v>869274</v>
      </c>
      <c r="AS1621">
        <v>2682796</v>
      </c>
      <c r="AT1621">
        <v>81.811526494163203</v>
      </c>
      <c r="AU1621">
        <v>10011642</v>
      </c>
      <c r="AV1621">
        <v>42.202048901525103</v>
      </c>
    </row>
    <row r="1622" spans="1:48" x14ac:dyDescent="0.2">
      <c r="A1622" t="s">
        <v>517</v>
      </c>
      <c r="B1622" t="s">
        <v>60</v>
      </c>
      <c r="C1622">
        <v>4962634</v>
      </c>
      <c r="D1622">
        <v>2412323</v>
      </c>
      <c r="E1622">
        <v>342180</v>
      </c>
      <c r="F1622">
        <v>2351861</v>
      </c>
      <c r="G1622">
        <v>6533191</v>
      </c>
      <c r="H1622">
        <v>-2033043</v>
      </c>
      <c r="I1622">
        <v>2.0608763972472599</v>
      </c>
      <c r="L1622">
        <v>1209249</v>
      </c>
      <c r="M1622">
        <v>1815447</v>
      </c>
      <c r="N1622">
        <v>9558113</v>
      </c>
      <c r="O1622">
        <v>88599297</v>
      </c>
      <c r="P1622">
        <v>16.733581983161798</v>
      </c>
      <c r="Q1622">
        <v>863538</v>
      </c>
      <c r="R1622">
        <v>0</v>
      </c>
      <c r="S1622" t="s">
        <v>102</v>
      </c>
      <c r="T1622" t="s">
        <v>103</v>
      </c>
      <c r="U1622" t="s">
        <v>518</v>
      </c>
      <c r="V1622" t="s">
        <v>519</v>
      </c>
      <c r="W1622" t="s">
        <v>322</v>
      </c>
      <c r="X1622" t="s">
        <v>323</v>
      </c>
      <c r="Y1622" t="s">
        <v>520</v>
      </c>
      <c r="Z1622" t="s">
        <v>325</v>
      </c>
      <c r="AA1622" t="s">
        <v>326</v>
      </c>
      <c r="AB1622" t="s">
        <v>58</v>
      </c>
      <c r="AC1622" t="s">
        <v>521</v>
      </c>
      <c r="AD1622">
        <v>36.7934044702873</v>
      </c>
      <c r="AE1622">
        <v>1825922</v>
      </c>
      <c r="AF1622">
        <v>86773375</v>
      </c>
      <c r="AG1622">
        <v>74662993</v>
      </c>
      <c r="AH1622">
        <v>84.270412439051299</v>
      </c>
      <c r="AI1622">
        <v>97.939123602752701</v>
      </c>
      <c r="AK1622">
        <v>39.654106804074402</v>
      </c>
      <c r="AL1622">
        <v>2047632</v>
      </c>
      <c r="AM1622">
        <v>19696772</v>
      </c>
      <c r="AN1622">
        <v>14825836</v>
      </c>
      <c r="AO1622">
        <v>183342</v>
      </c>
      <c r="AP1622">
        <v>183342</v>
      </c>
      <c r="AQ1622">
        <v>2189136</v>
      </c>
      <c r="AR1622">
        <v>434757</v>
      </c>
      <c r="AS1622">
        <v>1686594</v>
      </c>
      <c r="AT1622">
        <v>82.692033188193705</v>
      </c>
      <c r="AU1622">
        <v>11591156</v>
      </c>
      <c r="AV1622">
        <v>48.088669594792201</v>
      </c>
    </row>
    <row r="1623" spans="1:48" x14ac:dyDescent="0.2">
      <c r="A1623" t="s">
        <v>522</v>
      </c>
      <c r="B1623" t="s">
        <v>85</v>
      </c>
      <c r="C1623">
        <v>4087615</v>
      </c>
      <c r="H1623">
        <v>-10305664</v>
      </c>
      <c r="I1623">
        <v>2.5165416848954201</v>
      </c>
      <c r="N1623">
        <v>7743053</v>
      </c>
      <c r="O1623">
        <v>102313187</v>
      </c>
      <c r="P1623">
        <v>17.225077740956301</v>
      </c>
      <c r="S1623" t="s">
        <v>102</v>
      </c>
      <c r="T1623" t="s">
        <v>167</v>
      </c>
      <c r="U1623" t="s">
        <v>523</v>
      </c>
      <c r="V1623" t="s">
        <v>524</v>
      </c>
      <c r="W1623" t="s">
        <v>285</v>
      </c>
      <c r="X1623" t="s">
        <v>286</v>
      </c>
      <c r="Y1623" t="s">
        <v>525</v>
      </c>
      <c r="Z1623" t="s">
        <v>288</v>
      </c>
      <c r="AA1623" t="s">
        <v>289</v>
      </c>
      <c r="AB1623" t="s">
        <v>58</v>
      </c>
      <c r="AC1623" t="s">
        <v>526</v>
      </c>
      <c r="AD1623">
        <v>62.989151375557597</v>
      </c>
      <c r="AE1623">
        <v>2574754</v>
      </c>
      <c r="AF1623">
        <v>99486344</v>
      </c>
      <c r="AH1623">
        <v>81.802745524875505</v>
      </c>
      <c r="AI1623">
        <v>97.237068766120998</v>
      </c>
      <c r="AK1623">
        <v>28</v>
      </c>
      <c r="AN1623">
        <v>17623526</v>
      </c>
      <c r="AO1623">
        <v>1064704</v>
      </c>
      <c r="AT1623">
        <v>85.277895836018004</v>
      </c>
      <c r="AU1623">
        <v>18048717</v>
      </c>
      <c r="AV1623">
        <v>65</v>
      </c>
    </row>
    <row r="1624" spans="1:48" x14ac:dyDescent="0.2">
      <c r="A1624" t="s">
        <v>522</v>
      </c>
      <c r="B1624" t="s">
        <v>76</v>
      </c>
      <c r="C1624">
        <v>6221166</v>
      </c>
      <c r="H1624">
        <v>-8007840</v>
      </c>
      <c r="I1624">
        <v>1.9974678591803501</v>
      </c>
      <c r="N1624">
        <v>9296687</v>
      </c>
      <c r="O1624">
        <v>102114384</v>
      </c>
      <c r="P1624">
        <v>16.236076006686801</v>
      </c>
      <c r="S1624" t="s">
        <v>102</v>
      </c>
      <c r="T1624" t="s">
        <v>167</v>
      </c>
      <c r="U1624" t="s">
        <v>523</v>
      </c>
      <c r="V1624" t="s">
        <v>524</v>
      </c>
      <c r="W1624" t="s">
        <v>285</v>
      </c>
      <c r="X1624" t="s">
        <v>286</v>
      </c>
      <c r="Y1624" t="s">
        <v>525</v>
      </c>
      <c r="Z1624" t="s">
        <v>288</v>
      </c>
      <c r="AA1624" t="s">
        <v>289</v>
      </c>
      <c r="AB1624" t="s">
        <v>58</v>
      </c>
      <c r="AC1624" t="s">
        <v>526</v>
      </c>
      <c r="AD1624">
        <v>32.786490506763499</v>
      </c>
      <c r="AE1624">
        <v>2039702</v>
      </c>
      <c r="AF1624">
        <v>98995470</v>
      </c>
      <c r="AH1624">
        <v>84.850237161495301</v>
      </c>
      <c r="AI1624">
        <v>96.945666342167797</v>
      </c>
      <c r="AK1624">
        <v>33.807681503002101</v>
      </c>
      <c r="AM1624">
        <v>16579369</v>
      </c>
      <c r="AN1624">
        <v>16579369</v>
      </c>
      <c r="AO1624">
        <v>699123</v>
      </c>
      <c r="AP1624">
        <v>699123</v>
      </c>
      <c r="AQ1624">
        <v>447893</v>
      </c>
      <c r="AT1624">
        <v>85.330533340242297</v>
      </c>
      <c r="AU1624">
        <v>17304527</v>
      </c>
      <c r="AV1624">
        <v>62.928432179775498</v>
      </c>
    </row>
    <row r="1625" spans="1:48" x14ac:dyDescent="0.2">
      <c r="A1625" t="s">
        <v>522</v>
      </c>
      <c r="B1625" t="s">
        <v>87</v>
      </c>
      <c r="C1625">
        <v>5191923</v>
      </c>
      <c r="D1625">
        <v>1000204</v>
      </c>
      <c r="E1625">
        <v>2471801</v>
      </c>
      <c r="F1625">
        <v>2159287</v>
      </c>
      <c r="G1625">
        <v>5155840</v>
      </c>
      <c r="H1625">
        <v>-9962206</v>
      </c>
      <c r="I1625">
        <v>2.3069861331288002</v>
      </c>
      <c r="L1625">
        <v>730891</v>
      </c>
      <c r="M1625">
        <v>2182502</v>
      </c>
      <c r="N1625">
        <v>15757664</v>
      </c>
      <c r="O1625">
        <v>122134761</v>
      </c>
      <c r="P1625">
        <v>19.839702310466699</v>
      </c>
      <c r="Q1625">
        <v>568559</v>
      </c>
      <c r="R1625">
        <v>303838</v>
      </c>
      <c r="S1625" t="s">
        <v>102</v>
      </c>
      <c r="T1625" t="s">
        <v>167</v>
      </c>
      <c r="U1625" t="s">
        <v>523</v>
      </c>
      <c r="V1625" t="s">
        <v>524</v>
      </c>
      <c r="W1625" t="s">
        <v>285</v>
      </c>
      <c r="X1625" t="s">
        <v>286</v>
      </c>
      <c r="Y1625" t="s">
        <v>525</v>
      </c>
      <c r="Z1625" t="s">
        <v>288</v>
      </c>
      <c r="AA1625" t="s">
        <v>289</v>
      </c>
      <c r="AB1625" t="s">
        <v>58</v>
      </c>
      <c r="AC1625" t="s">
        <v>526</v>
      </c>
      <c r="AD1625">
        <v>54.269525954063702</v>
      </c>
      <c r="AE1625">
        <v>2817632</v>
      </c>
      <c r="AF1625">
        <v>119317129</v>
      </c>
      <c r="AG1625">
        <v>99068240</v>
      </c>
      <c r="AH1625">
        <v>81.113877154105197</v>
      </c>
      <c r="AI1625">
        <v>97.693013866871198</v>
      </c>
      <c r="AK1625">
        <v>47.543542888967799</v>
      </c>
      <c r="AL1625">
        <v>8703363</v>
      </c>
      <c r="AM1625">
        <v>27218243</v>
      </c>
      <c r="AN1625">
        <v>24231173</v>
      </c>
      <c r="AO1625">
        <v>1218631</v>
      </c>
      <c r="AP1625">
        <v>1218631</v>
      </c>
      <c r="AQ1625">
        <v>3373009</v>
      </c>
      <c r="AR1625">
        <v>3241908</v>
      </c>
      <c r="AS1625">
        <v>700050</v>
      </c>
      <c r="AT1625">
        <v>83.202669004766193</v>
      </c>
      <c r="AU1625">
        <v>25719870</v>
      </c>
      <c r="AV1625">
        <v>77.601206780629099</v>
      </c>
    </row>
    <row r="1626" spans="1:48" x14ac:dyDescent="0.2">
      <c r="A1626" t="s">
        <v>522</v>
      </c>
      <c r="B1626" t="s">
        <v>88</v>
      </c>
      <c r="C1626">
        <v>17553398</v>
      </c>
      <c r="D1626">
        <v>2894702</v>
      </c>
      <c r="E1626">
        <v>5277327</v>
      </c>
      <c r="F1626">
        <v>2023597</v>
      </c>
      <c r="G1626">
        <v>9338159</v>
      </c>
      <c r="H1626">
        <v>-7616689</v>
      </c>
      <c r="I1626">
        <v>-0.96583198179616037</v>
      </c>
      <c r="L1626">
        <v>860929</v>
      </c>
      <c r="M1626">
        <v>2743550</v>
      </c>
      <c r="N1626">
        <v>4960716</v>
      </c>
      <c r="O1626">
        <v>131495335</v>
      </c>
      <c r="P1626">
        <v>23.045296625922131</v>
      </c>
      <c r="Q1626">
        <v>528405</v>
      </c>
      <c r="R1626">
        <v>0</v>
      </c>
      <c r="S1626" t="s">
        <v>102</v>
      </c>
      <c r="T1626" t="s">
        <v>167</v>
      </c>
      <c r="U1626" t="s">
        <v>523</v>
      </c>
      <c r="V1626" t="s">
        <v>524</v>
      </c>
      <c r="W1626" t="s">
        <v>285</v>
      </c>
      <c r="X1626" t="s">
        <v>286</v>
      </c>
      <c r="Y1626" t="s">
        <v>525</v>
      </c>
      <c r="Z1626" t="s">
        <v>288</v>
      </c>
      <c r="AA1626" t="s">
        <v>289</v>
      </c>
      <c r="AB1626" t="s">
        <v>89</v>
      </c>
      <c r="AC1626" t="s">
        <v>526</v>
      </c>
      <c r="AD1626">
        <v>-7.235203121355763</v>
      </c>
      <c r="AE1626">
        <v>-1270024</v>
      </c>
      <c r="AF1626">
        <v>132765359</v>
      </c>
      <c r="AG1626">
        <v>110278629</v>
      </c>
      <c r="AH1626">
        <v>83.865050421750709</v>
      </c>
      <c r="AI1626">
        <v>100.9658319817962</v>
      </c>
      <c r="AK1626">
        <v>13.4512328626325</v>
      </c>
      <c r="AL1626">
        <v>9857493</v>
      </c>
      <c r="AM1626">
        <v>43671417</v>
      </c>
      <c r="AN1626">
        <v>30303490</v>
      </c>
      <c r="AO1626">
        <v>-2860024</v>
      </c>
      <c r="AP1626">
        <v>-2860024</v>
      </c>
      <c r="AQ1626">
        <v>-5324993</v>
      </c>
      <c r="AR1626">
        <v>3370575</v>
      </c>
      <c r="AS1626">
        <v>6776680</v>
      </c>
      <c r="AU1626">
        <v>12577405</v>
      </c>
      <c r="AV1626">
        <v>34.104271129941402</v>
      </c>
    </row>
    <row r="1627" spans="1:48" x14ac:dyDescent="0.2">
      <c r="A1627" t="s">
        <v>527</v>
      </c>
      <c r="B1627" t="s">
        <v>76</v>
      </c>
      <c r="C1627">
        <v>4786322</v>
      </c>
      <c r="H1627">
        <v>-2448210</v>
      </c>
      <c r="I1627">
        <v>4.2810109916395804</v>
      </c>
      <c r="N1627">
        <v>16826390</v>
      </c>
      <c r="O1627">
        <v>100751575</v>
      </c>
      <c r="P1627">
        <v>42.612514990460397</v>
      </c>
      <c r="S1627" t="s">
        <v>102</v>
      </c>
      <c r="T1627" t="s">
        <v>251</v>
      </c>
      <c r="U1627" t="s">
        <v>528</v>
      </c>
      <c r="V1627" t="s">
        <v>529</v>
      </c>
      <c r="W1627" t="s">
        <v>530</v>
      </c>
      <c r="X1627" t="s">
        <v>531</v>
      </c>
      <c r="Y1627" t="s">
        <v>532</v>
      </c>
      <c r="Z1627" t="s">
        <v>533</v>
      </c>
      <c r="AA1627" t="s">
        <v>534</v>
      </c>
      <c r="AB1627" t="s">
        <v>58</v>
      </c>
      <c r="AC1627" t="s">
        <v>535</v>
      </c>
      <c r="AD1627">
        <v>90.114831388276798</v>
      </c>
      <c r="AE1627">
        <v>4313186</v>
      </c>
      <c r="AF1627">
        <v>96438389</v>
      </c>
      <c r="AH1627">
        <v>74.341185237054603</v>
      </c>
      <c r="AI1627">
        <v>95.718989008360396</v>
      </c>
      <c r="AK1627">
        <v>62.812127647632103</v>
      </c>
      <c r="AM1627">
        <v>42932780</v>
      </c>
      <c r="AN1627">
        <v>42932780</v>
      </c>
      <c r="AO1627">
        <v>1046492</v>
      </c>
      <c r="AP1627">
        <v>1046492</v>
      </c>
      <c r="AQ1627">
        <v>1217997</v>
      </c>
      <c r="AT1627">
        <v>68.855171377528706</v>
      </c>
      <c r="AU1627">
        <v>19274600</v>
      </c>
      <c r="AV1627">
        <v>71.951181183667401</v>
      </c>
    </row>
    <row r="1628" spans="1:48" x14ac:dyDescent="0.2">
      <c r="A1628" t="s">
        <v>527</v>
      </c>
      <c r="B1628" t="s">
        <v>86</v>
      </c>
      <c r="C1628">
        <v>4396439</v>
      </c>
      <c r="H1628">
        <v>-3968129</v>
      </c>
      <c r="I1628">
        <v>5.3476556667998398</v>
      </c>
      <c r="N1628">
        <v>19028906</v>
      </c>
      <c r="O1628">
        <v>103396373</v>
      </c>
      <c r="P1628">
        <v>43.355347677427702</v>
      </c>
      <c r="S1628" t="s">
        <v>102</v>
      </c>
      <c r="T1628" t="s">
        <v>251</v>
      </c>
      <c r="U1628" t="s">
        <v>528</v>
      </c>
      <c r="V1628" t="s">
        <v>529</v>
      </c>
      <c r="W1628" t="s">
        <v>530</v>
      </c>
      <c r="X1628" t="s">
        <v>531</v>
      </c>
      <c r="Y1628" t="s">
        <v>532</v>
      </c>
      <c r="Z1628" t="s">
        <v>533</v>
      </c>
      <c r="AA1628" t="s">
        <v>534</v>
      </c>
      <c r="AB1628" t="s">
        <v>58</v>
      </c>
      <c r="AC1628" t="s">
        <v>535</v>
      </c>
      <c r="AD1628">
        <v>125.767285751036</v>
      </c>
      <c r="AE1628">
        <v>5529282</v>
      </c>
      <c r="AF1628">
        <v>97867091</v>
      </c>
      <c r="AH1628">
        <v>74.792266649430701</v>
      </c>
      <c r="AI1628">
        <v>94.652344333200205</v>
      </c>
      <c r="AK1628">
        <v>69.997034651999996</v>
      </c>
      <c r="AM1628">
        <v>44827857</v>
      </c>
      <c r="AN1628">
        <v>44827857</v>
      </c>
      <c r="AO1628">
        <v>2178825</v>
      </c>
      <c r="AP1628">
        <v>2178825</v>
      </c>
      <c r="AQ1628">
        <v>4674512</v>
      </c>
      <c r="AT1628">
        <v>68.496551169671505</v>
      </c>
      <c r="AU1628">
        <v>22997035</v>
      </c>
      <c r="AV1628">
        <v>84.593631173000006</v>
      </c>
    </row>
    <row r="1629" spans="1:48" x14ac:dyDescent="0.2">
      <c r="A1629" t="s">
        <v>527</v>
      </c>
      <c r="B1629" t="s">
        <v>95</v>
      </c>
      <c r="C1629">
        <v>4879659</v>
      </c>
      <c r="D1629">
        <v>788515</v>
      </c>
      <c r="F1629">
        <v>15865769</v>
      </c>
      <c r="G1629">
        <v>2670840</v>
      </c>
      <c r="H1629">
        <v>-4209723</v>
      </c>
      <c r="I1629">
        <v>10.235433448658901</v>
      </c>
      <c r="L1629">
        <v>38041</v>
      </c>
      <c r="M1629">
        <v>506679</v>
      </c>
      <c r="N1629">
        <v>25281292</v>
      </c>
      <c r="O1629">
        <v>109300442</v>
      </c>
      <c r="P1629">
        <v>46.268006857648402</v>
      </c>
      <c r="Q1629">
        <v>3091951</v>
      </c>
      <c r="S1629" t="s">
        <v>102</v>
      </c>
      <c r="T1629" t="s">
        <v>251</v>
      </c>
      <c r="U1629" t="s">
        <v>528</v>
      </c>
      <c r="V1629" t="s">
        <v>529</v>
      </c>
      <c r="W1629" t="s">
        <v>530</v>
      </c>
      <c r="X1629" t="s">
        <v>531</v>
      </c>
      <c r="Y1629" t="s">
        <v>532</v>
      </c>
      <c r="Z1629" t="s">
        <v>533</v>
      </c>
      <c r="AA1629" t="s">
        <v>534</v>
      </c>
      <c r="AB1629" t="s">
        <v>58</v>
      </c>
      <c r="AC1629" t="s">
        <v>535</v>
      </c>
      <c r="AD1629">
        <v>229.265487608868</v>
      </c>
      <c r="AE1629">
        <v>11187374</v>
      </c>
      <c r="AF1629">
        <v>113616960</v>
      </c>
      <c r="AG1629">
        <v>76478727</v>
      </c>
      <c r="AH1629">
        <v>69.971104965888401</v>
      </c>
      <c r="AI1629">
        <v>103.94922282199001</v>
      </c>
      <c r="AK1629">
        <v>80.104811112707097</v>
      </c>
      <c r="AL1629">
        <v>24109570</v>
      </c>
      <c r="AM1629">
        <v>48320679</v>
      </c>
      <c r="AN1629">
        <v>50571136</v>
      </c>
      <c r="AO1629">
        <v>4755564</v>
      </c>
      <c r="AP1629">
        <v>4755564</v>
      </c>
      <c r="AQ1629">
        <v>5700141</v>
      </c>
      <c r="AR1629">
        <v>1238124</v>
      </c>
      <c r="AS1629">
        <v>11190</v>
      </c>
      <c r="AT1629">
        <v>69.363981298138299</v>
      </c>
      <c r="AU1629">
        <v>29491015</v>
      </c>
      <c r="AV1629">
        <v>93.4434911830065</v>
      </c>
    </row>
    <row r="1630" spans="1:48" x14ac:dyDescent="0.2">
      <c r="A1630" t="s">
        <v>527</v>
      </c>
      <c r="B1630" t="s">
        <v>114</v>
      </c>
      <c r="C1630">
        <v>14264996</v>
      </c>
      <c r="D1630">
        <v>641043</v>
      </c>
      <c r="F1630">
        <v>12389546</v>
      </c>
      <c r="G1630">
        <v>3618484</v>
      </c>
      <c r="H1630">
        <v>-638741</v>
      </c>
      <c r="I1630">
        <v>5.3258864263113397</v>
      </c>
      <c r="M1630">
        <v>479137</v>
      </c>
      <c r="N1630">
        <v>34621314</v>
      </c>
      <c r="O1630">
        <v>103192193</v>
      </c>
      <c r="P1630">
        <v>43.0994871869813</v>
      </c>
      <c r="Q1630">
        <v>2410524</v>
      </c>
      <c r="S1630" t="s">
        <v>102</v>
      </c>
      <c r="T1630" t="s">
        <v>251</v>
      </c>
      <c r="U1630" t="s">
        <v>528</v>
      </c>
      <c r="V1630" t="s">
        <v>529</v>
      </c>
      <c r="W1630" t="s">
        <v>530</v>
      </c>
      <c r="X1630" t="s">
        <v>531</v>
      </c>
      <c r="Y1630" t="s">
        <v>532</v>
      </c>
      <c r="Z1630" t="s">
        <v>533</v>
      </c>
      <c r="AA1630" t="s">
        <v>534</v>
      </c>
      <c r="AB1630" t="s">
        <v>58</v>
      </c>
      <c r="AC1630" t="s">
        <v>535</v>
      </c>
      <c r="AD1630">
        <v>38.527168181470202</v>
      </c>
      <c r="AE1630">
        <v>5495899</v>
      </c>
      <c r="AF1630">
        <v>97708059</v>
      </c>
      <c r="AG1630">
        <v>77989468</v>
      </c>
      <c r="AH1630">
        <v>75.576907256927896</v>
      </c>
      <c r="AI1630">
        <v>94.685514629968196</v>
      </c>
      <c r="AK1630">
        <v>127.560338088386</v>
      </c>
      <c r="AL1630">
        <v>22452380</v>
      </c>
      <c r="AM1630">
        <v>42415705</v>
      </c>
      <c r="AN1630">
        <v>44475306</v>
      </c>
      <c r="AO1630">
        <v>462967</v>
      </c>
      <c r="AP1630">
        <v>462967</v>
      </c>
      <c r="AQ1630">
        <v>-611156</v>
      </c>
      <c r="AR1630">
        <v>424591</v>
      </c>
      <c r="AT1630">
        <v>71.578670903946204</v>
      </c>
      <c r="AU1630">
        <v>35260055</v>
      </c>
      <c r="AV1630">
        <v>129.91374437189501</v>
      </c>
    </row>
    <row r="1631" spans="1:48" x14ac:dyDescent="0.2">
      <c r="A1631" t="s">
        <v>527</v>
      </c>
      <c r="B1631" t="s">
        <v>50</v>
      </c>
      <c r="C1631">
        <v>23505695</v>
      </c>
      <c r="D1631">
        <v>630846</v>
      </c>
      <c r="E1631">
        <v>0</v>
      </c>
      <c r="F1631">
        <v>22371735</v>
      </c>
      <c r="G1631">
        <v>4144886</v>
      </c>
      <c r="H1631">
        <v>-15773293</v>
      </c>
      <c r="I1631">
        <v>1.449783372205959</v>
      </c>
      <c r="L1631">
        <v>9600</v>
      </c>
      <c r="M1631">
        <v>10218163</v>
      </c>
      <c r="N1631">
        <v>37857153</v>
      </c>
      <c r="O1631">
        <v>115420554</v>
      </c>
      <c r="P1631">
        <v>45.382646491196013</v>
      </c>
      <c r="Q1631">
        <v>2366231</v>
      </c>
      <c r="R1631">
        <v>27820</v>
      </c>
      <c r="S1631" t="s">
        <v>102</v>
      </c>
      <c r="T1631" t="s">
        <v>251</v>
      </c>
      <c r="U1631" t="s">
        <v>528</v>
      </c>
      <c r="V1631" t="s">
        <v>529</v>
      </c>
      <c r="W1631" t="s">
        <v>530</v>
      </c>
      <c r="X1631" t="s">
        <v>531</v>
      </c>
      <c r="Y1631" t="s">
        <v>532</v>
      </c>
      <c r="Z1631" t="s">
        <v>533</v>
      </c>
      <c r="AA1631" t="s">
        <v>534</v>
      </c>
      <c r="AB1631" t="s">
        <v>58</v>
      </c>
      <c r="AC1631" t="s">
        <v>535</v>
      </c>
      <c r="AD1631">
        <v>7.1189045888666547</v>
      </c>
      <c r="AE1631">
        <v>1673348</v>
      </c>
      <c r="AF1631">
        <v>113747206</v>
      </c>
      <c r="AG1631">
        <v>88023094</v>
      </c>
      <c r="AH1631">
        <v>76.262928005006799</v>
      </c>
      <c r="AI1631">
        <v>98.550216627794043</v>
      </c>
      <c r="AK1631">
        <v>119.81459201732</v>
      </c>
      <c r="AL1631">
        <v>14135562</v>
      </c>
      <c r="AM1631">
        <v>54772114</v>
      </c>
      <c r="AN1631">
        <v>52380902</v>
      </c>
      <c r="AO1631">
        <v>-1663564</v>
      </c>
      <c r="AP1631">
        <v>-1663564</v>
      </c>
      <c r="AQ1631">
        <v>6705112</v>
      </c>
      <c r="AR1631">
        <v>489271</v>
      </c>
      <c r="AS1631">
        <v>378000</v>
      </c>
      <c r="AT1631">
        <v>70.090026876133507</v>
      </c>
      <c r="AU1631">
        <v>53630446</v>
      </c>
      <c r="AV1631">
        <v>169.735690562808</v>
      </c>
    </row>
    <row r="1632" spans="1:48" x14ac:dyDescent="0.2">
      <c r="A1632" t="s">
        <v>536</v>
      </c>
      <c r="B1632" t="s">
        <v>102</v>
      </c>
      <c r="N1632">
        <v>14217416.289999999</v>
      </c>
      <c r="S1632" t="s">
        <v>102</v>
      </c>
      <c r="T1632" t="s">
        <v>251</v>
      </c>
      <c r="U1632" t="s">
        <v>537</v>
      </c>
      <c r="V1632" t="s">
        <v>538</v>
      </c>
      <c r="W1632" t="s">
        <v>530</v>
      </c>
      <c r="X1632" t="s">
        <v>531</v>
      </c>
      <c r="Y1632" t="s">
        <v>539</v>
      </c>
      <c r="Z1632" t="s">
        <v>533</v>
      </c>
      <c r="AA1632" t="s">
        <v>534</v>
      </c>
      <c r="AB1632" t="s">
        <v>58</v>
      </c>
      <c r="AC1632" t="s">
        <v>540</v>
      </c>
      <c r="AT1632">
        <v>76.577130990272394</v>
      </c>
      <c r="AU1632">
        <v>18911386.379999999</v>
      </c>
    </row>
    <row r="1633" spans="1:48" x14ac:dyDescent="0.2">
      <c r="A1633" t="s">
        <v>536</v>
      </c>
      <c r="B1633" t="s">
        <v>86</v>
      </c>
      <c r="C1633">
        <v>4257280</v>
      </c>
      <c r="H1633">
        <v>-14690029</v>
      </c>
      <c r="I1633">
        <v>1.5845133469641699</v>
      </c>
      <c r="N1633">
        <v>13437014</v>
      </c>
      <c r="O1633">
        <v>208652392</v>
      </c>
      <c r="P1633">
        <v>15.530546613623301</v>
      </c>
      <c r="S1633" t="s">
        <v>102</v>
      </c>
      <c r="T1633" t="s">
        <v>251</v>
      </c>
      <c r="U1633" t="s">
        <v>537</v>
      </c>
      <c r="V1633" t="s">
        <v>538</v>
      </c>
      <c r="W1633" t="s">
        <v>530</v>
      </c>
      <c r="X1633" t="s">
        <v>531</v>
      </c>
      <c r="Y1633" t="s">
        <v>539</v>
      </c>
      <c r="Z1633" t="s">
        <v>533</v>
      </c>
      <c r="AA1633" t="s">
        <v>534</v>
      </c>
      <c r="AB1633" t="s">
        <v>58</v>
      </c>
      <c r="AC1633" t="s">
        <v>540</v>
      </c>
      <c r="AD1633">
        <v>77.658152623271206</v>
      </c>
      <c r="AE1633">
        <v>3306125</v>
      </c>
      <c r="AF1633">
        <v>205346207</v>
      </c>
      <c r="AH1633">
        <v>80.644778325857899</v>
      </c>
      <c r="AI1633">
        <v>98.4154578970751</v>
      </c>
      <c r="AK1633">
        <v>23.556924234</v>
      </c>
      <c r="AM1633">
        <v>31633466.5</v>
      </c>
      <c r="AN1633">
        <v>32404857</v>
      </c>
      <c r="AO1633">
        <v>576354</v>
      </c>
      <c r="AP1633">
        <v>518771</v>
      </c>
      <c r="AQ1633">
        <v>2183756</v>
      </c>
      <c r="AT1633">
        <v>77.956446311160605</v>
      </c>
      <c r="AU1633">
        <v>28127043</v>
      </c>
      <c r="AV1633">
        <v>49.310555221999998</v>
      </c>
    </row>
    <row r="1634" spans="1:48" x14ac:dyDescent="0.2">
      <c r="A1634" t="s">
        <v>536</v>
      </c>
      <c r="B1634" t="s">
        <v>95</v>
      </c>
      <c r="C1634">
        <v>3886076</v>
      </c>
      <c r="D1634">
        <v>349158</v>
      </c>
      <c r="E1634">
        <v>1988121</v>
      </c>
      <c r="F1634">
        <v>7182766</v>
      </c>
      <c r="G1634">
        <v>7351899</v>
      </c>
      <c r="H1634">
        <v>-13156930</v>
      </c>
      <c r="I1634">
        <v>3.7572946996902798</v>
      </c>
      <c r="L1634">
        <v>20207</v>
      </c>
      <c r="M1634">
        <v>8135273</v>
      </c>
      <c r="N1634">
        <v>22128631</v>
      </c>
      <c r="O1634">
        <v>216764578</v>
      </c>
      <c r="P1634">
        <v>16.798240439450399</v>
      </c>
      <c r="Q1634">
        <v>875342</v>
      </c>
      <c r="R1634">
        <v>690801</v>
      </c>
      <c r="S1634" t="s">
        <v>102</v>
      </c>
      <c r="T1634" t="s">
        <v>251</v>
      </c>
      <c r="U1634" t="s">
        <v>537</v>
      </c>
      <c r="V1634" t="s">
        <v>538</v>
      </c>
      <c r="W1634" t="s">
        <v>530</v>
      </c>
      <c r="X1634" t="s">
        <v>531</v>
      </c>
      <c r="Y1634" t="s">
        <v>539</v>
      </c>
      <c r="Z1634" t="s">
        <v>533</v>
      </c>
      <c r="AA1634" t="s">
        <v>534</v>
      </c>
      <c r="AB1634" t="s">
        <v>58</v>
      </c>
      <c r="AC1634" t="s">
        <v>540</v>
      </c>
      <c r="AD1634">
        <v>209.58118163412101</v>
      </c>
      <c r="AE1634">
        <v>8144484</v>
      </c>
      <c r="AF1634">
        <v>208620094</v>
      </c>
      <c r="AG1634">
        <v>169424047</v>
      </c>
      <c r="AH1634">
        <v>78.160393438451905</v>
      </c>
      <c r="AI1634">
        <v>96.242705300309694</v>
      </c>
      <c r="AK1634">
        <v>38.185713596696999</v>
      </c>
      <c r="AL1634">
        <v>6137110</v>
      </c>
      <c r="AM1634">
        <v>35698425</v>
      </c>
      <c r="AN1634">
        <v>36412635</v>
      </c>
      <c r="AO1634">
        <v>5497453</v>
      </c>
      <c r="AP1634">
        <v>5302377</v>
      </c>
      <c r="AQ1634">
        <v>7060315</v>
      </c>
      <c r="AR1634">
        <v>2334904</v>
      </c>
      <c r="AS1634">
        <v>632844</v>
      </c>
      <c r="AT1634">
        <v>77.7509064739249</v>
      </c>
      <c r="AU1634">
        <v>35285561</v>
      </c>
      <c r="AV1634">
        <v>60.889637792992303</v>
      </c>
    </row>
    <row r="1635" spans="1:48" x14ac:dyDescent="0.2">
      <c r="A1635" t="s">
        <v>541</v>
      </c>
      <c r="B1635" t="s">
        <v>102</v>
      </c>
      <c r="C1635">
        <v>13768249.699999999</v>
      </c>
      <c r="D1635">
        <v>0</v>
      </c>
      <c r="E1635">
        <v>0</v>
      </c>
      <c r="F1635">
        <v>873088.49</v>
      </c>
      <c r="G1635">
        <v>314205.27</v>
      </c>
      <c r="I1635">
        <v>3.5691708482087501</v>
      </c>
      <c r="J1635">
        <v>13457033.880000001</v>
      </c>
      <c r="K1635">
        <v>17.290835345335701</v>
      </c>
      <c r="L1635">
        <v>105127.55</v>
      </c>
      <c r="M1635">
        <v>3191000</v>
      </c>
      <c r="N1635">
        <v>16973623.079999998</v>
      </c>
      <c r="O1635">
        <v>77827552.060000002</v>
      </c>
      <c r="P1635">
        <v>16.132950038464799</v>
      </c>
      <c r="Q1635">
        <v>672952.39</v>
      </c>
      <c r="R1635">
        <v>45657.72</v>
      </c>
      <c r="S1635" t="s">
        <v>63</v>
      </c>
      <c r="T1635" t="s">
        <v>251</v>
      </c>
      <c r="U1635" t="s">
        <v>542</v>
      </c>
      <c r="V1635" t="s">
        <v>538</v>
      </c>
      <c r="W1635" t="s">
        <v>530</v>
      </c>
      <c r="X1635" t="s">
        <v>531</v>
      </c>
      <c r="Y1635" t="s">
        <v>539</v>
      </c>
      <c r="Z1635" t="s">
        <v>533</v>
      </c>
      <c r="AA1635" t="s">
        <v>534</v>
      </c>
      <c r="AB1635" t="s">
        <v>58</v>
      </c>
      <c r="AC1635" t="s">
        <v>543</v>
      </c>
      <c r="AD1635">
        <v>20.175391647639898</v>
      </c>
      <c r="AE1635">
        <v>2777798.3000000101</v>
      </c>
      <c r="AF1635">
        <v>75028269.060000002</v>
      </c>
      <c r="AH1635">
        <v>78.008749964530196</v>
      </c>
      <c r="AI1635">
        <v>96.403223632368693</v>
      </c>
      <c r="AJ1635">
        <v>3356460.3900000099</v>
      </c>
      <c r="AK1635">
        <v>81.442693338872601</v>
      </c>
      <c r="AL1635">
        <v>2257578.34</v>
      </c>
      <c r="AM1635">
        <v>12555880.09</v>
      </c>
      <c r="AN1635">
        <v>12555880.09</v>
      </c>
      <c r="AO1635">
        <v>3789613.3300000099</v>
      </c>
      <c r="AS1635">
        <v>14489.59</v>
      </c>
      <c r="AT1635">
        <v>74.860775854254896</v>
      </c>
      <c r="AU1635">
        <v>23205269.32</v>
      </c>
      <c r="AV1635">
        <v>111.34332512082101</v>
      </c>
    </row>
    <row r="1636" spans="1:48" x14ac:dyDescent="0.2">
      <c r="A1636" t="s">
        <v>541</v>
      </c>
      <c r="B1636" t="s">
        <v>62</v>
      </c>
      <c r="C1636">
        <v>5404659.5199999996</v>
      </c>
      <c r="D1636">
        <v>36269</v>
      </c>
      <c r="E1636">
        <v>361039.3</v>
      </c>
      <c r="F1636">
        <v>4786860.4400000004</v>
      </c>
      <c r="G1636">
        <v>471886</v>
      </c>
      <c r="I1636">
        <v>6.6247804910000001</v>
      </c>
      <c r="J1636">
        <v>13206928.859999999</v>
      </c>
      <c r="K1636">
        <v>15.969706049999999</v>
      </c>
      <c r="L1636">
        <v>109783.17</v>
      </c>
      <c r="M1636">
        <v>2656565.4</v>
      </c>
      <c r="N1636">
        <v>19864503.27</v>
      </c>
      <c r="O1636">
        <v>82699887</v>
      </c>
      <c r="P1636">
        <v>18.327832780000001</v>
      </c>
      <c r="Q1636">
        <v>843964.85</v>
      </c>
      <c r="R1636">
        <v>35343.769999999997</v>
      </c>
      <c r="S1636" t="s">
        <v>63</v>
      </c>
      <c r="T1636" t="s">
        <v>251</v>
      </c>
      <c r="U1636" t="s">
        <v>542</v>
      </c>
      <c r="V1636" t="s">
        <v>538</v>
      </c>
      <c r="W1636" t="s">
        <v>530</v>
      </c>
      <c r="X1636" t="s">
        <v>531</v>
      </c>
      <c r="Y1636" t="s">
        <v>539</v>
      </c>
      <c r="Z1636" t="s">
        <v>533</v>
      </c>
      <c r="AA1636" t="s">
        <v>534</v>
      </c>
      <c r="AB1636" t="s">
        <v>58</v>
      </c>
      <c r="AC1636" t="s">
        <v>543</v>
      </c>
      <c r="AD1636">
        <v>101.36967850000001</v>
      </c>
      <c r="AE1636">
        <v>5478685.9800000004</v>
      </c>
      <c r="AF1636">
        <v>77154941.849999994</v>
      </c>
      <c r="AH1636">
        <v>75.048047999999994</v>
      </c>
      <c r="AI1636">
        <v>93.295099480000005</v>
      </c>
      <c r="AJ1636">
        <v>6219544.04</v>
      </c>
      <c r="AK1636">
        <v>92.686495590000007</v>
      </c>
      <c r="AL1636">
        <v>3967764.06</v>
      </c>
      <c r="AM1636">
        <v>15157097</v>
      </c>
      <c r="AN1636">
        <v>15157097</v>
      </c>
      <c r="AO1636">
        <v>3306673.57</v>
      </c>
      <c r="AR1636">
        <v>4168.97</v>
      </c>
      <c r="AS1636">
        <v>18000</v>
      </c>
      <c r="AT1636">
        <v>74.342271541678798</v>
      </c>
      <c r="AU1636">
        <v>27990038.949999999</v>
      </c>
      <c r="AV1636">
        <v>130.5997228</v>
      </c>
    </row>
    <row r="1637" spans="1:48" x14ac:dyDescent="0.2">
      <c r="A1637" t="s">
        <v>544</v>
      </c>
      <c r="B1637" t="s">
        <v>49</v>
      </c>
      <c r="C1637">
        <v>1661025.27</v>
      </c>
      <c r="D1637">
        <v>358994.9</v>
      </c>
      <c r="E1637">
        <v>1447528.64</v>
      </c>
      <c r="F1637">
        <v>2136171.64</v>
      </c>
      <c r="G1637">
        <v>1424656.48</v>
      </c>
      <c r="H1637">
        <v>-9783663.7100000009</v>
      </c>
      <c r="I1637">
        <v>3.1206869909999999</v>
      </c>
      <c r="J1637">
        <v>13382727.41</v>
      </c>
      <c r="K1637">
        <v>13.022147289999999</v>
      </c>
      <c r="L1637">
        <v>110436.75</v>
      </c>
      <c r="M1637">
        <v>3151908.35</v>
      </c>
      <c r="N1637">
        <v>21086364.25</v>
      </c>
      <c r="O1637">
        <v>102768975.90000001</v>
      </c>
      <c r="P1637">
        <v>11.03406946</v>
      </c>
      <c r="Q1637">
        <v>109810.98</v>
      </c>
      <c r="R1637">
        <v>90529.85</v>
      </c>
      <c r="S1637" t="s">
        <v>102</v>
      </c>
      <c r="T1637" t="s">
        <v>251</v>
      </c>
      <c r="U1637" t="s">
        <v>545</v>
      </c>
      <c r="V1637" t="s">
        <v>538</v>
      </c>
      <c r="W1637" t="s">
        <v>530</v>
      </c>
      <c r="X1637" t="s">
        <v>531</v>
      </c>
      <c r="Y1637" t="s">
        <v>539</v>
      </c>
      <c r="Z1637" t="s">
        <v>533</v>
      </c>
      <c r="AA1637" t="s">
        <v>534</v>
      </c>
      <c r="AB1637" t="s">
        <v>58</v>
      </c>
      <c r="AC1637" t="s">
        <v>546</v>
      </c>
      <c r="AD1637">
        <v>193.0794262</v>
      </c>
      <c r="AE1637">
        <v>3207098.06</v>
      </c>
      <c r="AF1637">
        <v>99539849.469999999</v>
      </c>
      <c r="AH1637">
        <v>81.601459879999993</v>
      </c>
      <c r="AI1637">
        <v>96.857878200000002</v>
      </c>
      <c r="AJ1637">
        <v>4805225.2</v>
      </c>
      <c r="AK1637">
        <v>76.261830520000004</v>
      </c>
      <c r="AL1637">
        <v>1536585.76</v>
      </c>
      <c r="AM1637">
        <v>11339600.18</v>
      </c>
      <c r="AN1637">
        <v>11339600.18</v>
      </c>
      <c r="AO1637">
        <v>1488565.55</v>
      </c>
      <c r="AR1637">
        <v>82573.98</v>
      </c>
      <c r="AS1637">
        <v>883006.65</v>
      </c>
      <c r="AT1637">
        <v>78.523425904899398</v>
      </c>
      <c r="AU1637">
        <v>30870027.960000001</v>
      </c>
      <c r="AV1637">
        <v>111.6458396</v>
      </c>
    </row>
    <row r="1638" spans="1:48" x14ac:dyDescent="0.2">
      <c r="A1638" t="s">
        <v>544</v>
      </c>
      <c r="B1638" t="s">
        <v>86</v>
      </c>
      <c r="S1638" t="s">
        <v>102</v>
      </c>
      <c r="T1638" t="s">
        <v>251</v>
      </c>
      <c r="U1638" t="s">
        <v>545</v>
      </c>
      <c r="V1638" t="s">
        <v>538</v>
      </c>
      <c r="W1638" t="s">
        <v>530</v>
      </c>
      <c r="X1638" t="s">
        <v>531</v>
      </c>
      <c r="Y1638" t="s">
        <v>539</v>
      </c>
      <c r="Z1638" t="s">
        <v>533</v>
      </c>
      <c r="AA1638" t="s">
        <v>534</v>
      </c>
      <c r="AB1638" t="s">
        <v>58</v>
      </c>
      <c r="AC1638" t="s">
        <v>546</v>
      </c>
      <c r="AT1638">
        <v>77.698796591897704</v>
      </c>
    </row>
    <row r="1639" spans="1:48" x14ac:dyDescent="0.2">
      <c r="A1639" t="s">
        <v>544</v>
      </c>
      <c r="B1639" t="s">
        <v>95</v>
      </c>
      <c r="C1639">
        <v>1283325</v>
      </c>
      <c r="D1639">
        <v>93865</v>
      </c>
      <c r="E1639">
        <v>551996</v>
      </c>
      <c r="F1639">
        <v>1315829</v>
      </c>
      <c r="G1639">
        <v>1112689</v>
      </c>
      <c r="H1639">
        <v>-10714091</v>
      </c>
      <c r="I1639">
        <v>1.1525983906046999</v>
      </c>
      <c r="L1639">
        <v>1584</v>
      </c>
      <c r="M1639">
        <v>1827411</v>
      </c>
      <c r="N1639">
        <v>19767163</v>
      </c>
      <c r="O1639">
        <v>114358480</v>
      </c>
      <c r="P1639">
        <v>11.0406268079114</v>
      </c>
      <c r="Q1639">
        <v>46283</v>
      </c>
      <c r="S1639" t="s">
        <v>102</v>
      </c>
      <c r="T1639" t="s">
        <v>251</v>
      </c>
      <c r="U1639" t="s">
        <v>545</v>
      </c>
      <c r="V1639" t="s">
        <v>538</v>
      </c>
      <c r="W1639" t="s">
        <v>530</v>
      </c>
      <c r="X1639" t="s">
        <v>531</v>
      </c>
      <c r="Y1639" t="s">
        <v>539</v>
      </c>
      <c r="Z1639" t="s">
        <v>533</v>
      </c>
      <c r="AA1639" t="s">
        <v>534</v>
      </c>
      <c r="AB1639" t="s">
        <v>58</v>
      </c>
      <c r="AC1639" t="s">
        <v>546</v>
      </c>
      <c r="AD1639">
        <v>102.709290320067</v>
      </c>
      <c r="AE1639">
        <v>1318094</v>
      </c>
      <c r="AF1639">
        <v>105771299</v>
      </c>
      <c r="AG1639">
        <v>88298030</v>
      </c>
      <c r="AH1639">
        <v>77.211615614338299</v>
      </c>
      <c r="AI1639">
        <v>92.490997606823697</v>
      </c>
      <c r="AK1639">
        <v>67.278919208508498</v>
      </c>
      <c r="AL1639">
        <v>739217</v>
      </c>
      <c r="AM1639">
        <v>9240742.5</v>
      </c>
      <c r="AN1639">
        <v>12625893</v>
      </c>
      <c r="AO1639">
        <v>682121</v>
      </c>
      <c r="AP1639">
        <v>102700</v>
      </c>
      <c r="AQ1639">
        <v>-3005624</v>
      </c>
      <c r="AR1639">
        <v>8418</v>
      </c>
      <c r="AS1639">
        <v>158300</v>
      </c>
      <c r="AT1639">
        <v>77.816814157389601</v>
      </c>
      <c r="AU1639">
        <v>30481254</v>
      </c>
      <c r="AV1639">
        <v>103.74507587356</v>
      </c>
    </row>
    <row r="1640" spans="1:48" x14ac:dyDescent="0.2">
      <c r="A1640" t="s">
        <v>544</v>
      </c>
      <c r="B1640" t="s">
        <v>60</v>
      </c>
      <c r="C1640">
        <v>1667726</v>
      </c>
      <c r="D1640">
        <v>567634</v>
      </c>
      <c r="F1640">
        <v>2286566</v>
      </c>
      <c r="G1640">
        <v>1681348</v>
      </c>
      <c r="H1640">
        <v>-6297246</v>
      </c>
      <c r="I1640">
        <v>3.9768896388206998</v>
      </c>
      <c r="M1640">
        <v>2864866</v>
      </c>
      <c r="N1640">
        <v>24180164</v>
      </c>
      <c r="O1640">
        <v>105555079</v>
      </c>
      <c r="P1640">
        <v>10.5948118327873</v>
      </c>
      <c r="Q1640">
        <v>193991</v>
      </c>
      <c r="S1640" t="s">
        <v>102</v>
      </c>
      <c r="T1640" t="s">
        <v>251</v>
      </c>
      <c r="U1640" t="s">
        <v>545</v>
      </c>
      <c r="V1640" t="s">
        <v>538</v>
      </c>
      <c r="W1640" t="s">
        <v>530</v>
      </c>
      <c r="X1640" t="s">
        <v>531</v>
      </c>
      <c r="Y1640" t="s">
        <v>539</v>
      </c>
      <c r="Z1640" t="s">
        <v>533</v>
      </c>
      <c r="AA1640" t="s">
        <v>534</v>
      </c>
      <c r="AB1640" t="s">
        <v>58</v>
      </c>
      <c r="AC1640" t="s">
        <v>546</v>
      </c>
      <c r="AD1640">
        <v>251.70855404304999</v>
      </c>
      <c r="AE1640">
        <v>4197809</v>
      </c>
      <c r="AF1640">
        <v>101357270</v>
      </c>
      <c r="AG1640">
        <v>87395558</v>
      </c>
      <c r="AH1640">
        <v>82.796165592372901</v>
      </c>
      <c r="AI1640">
        <v>96.023110361179306</v>
      </c>
      <c r="AK1640">
        <v>85.882927194073005</v>
      </c>
      <c r="AL1640">
        <v>530539</v>
      </c>
      <c r="AM1640">
        <v>8467218</v>
      </c>
      <c r="AN1640">
        <v>11183362</v>
      </c>
      <c r="AO1640">
        <v>3366407</v>
      </c>
      <c r="AP1640">
        <v>3249563</v>
      </c>
      <c r="AQ1640">
        <v>-440554</v>
      </c>
      <c r="AR1640">
        <v>298534</v>
      </c>
      <c r="AS1640">
        <v>43740</v>
      </c>
      <c r="AT1640">
        <v>78.072222025965004</v>
      </c>
      <c r="AU1640">
        <v>30477410</v>
      </c>
      <c r="AV1640">
        <v>108.249438841437</v>
      </c>
    </row>
    <row r="1641" spans="1:48" x14ac:dyDescent="0.2">
      <c r="A1641" t="s">
        <v>544</v>
      </c>
      <c r="B1641" t="s">
        <v>50</v>
      </c>
      <c r="C1641">
        <v>2672875</v>
      </c>
      <c r="D1641">
        <v>792275</v>
      </c>
      <c r="E1641">
        <v>585118</v>
      </c>
      <c r="F1641">
        <v>1560411</v>
      </c>
      <c r="G1641">
        <v>3389954</v>
      </c>
      <c r="H1641">
        <v>-7841066</v>
      </c>
      <c r="I1641">
        <v>-1.0222830916942709</v>
      </c>
      <c r="L1641">
        <v>304330</v>
      </c>
      <c r="M1641">
        <v>3449336</v>
      </c>
      <c r="N1641">
        <v>31845172</v>
      </c>
      <c r="O1641">
        <v>115109700</v>
      </c>
      <c r="P1641">
        <v>7.3885710761126129</v>
      </c>
      <c r="R1641">
        <v>7200</v>
      </c>
      <c r="S1641" t="s">
        <v>102</v>
      </c>
      <c r="T1641" t="s">
        <v>251</v>
      </c>
      <c r="U1641" t="s">
        <v>545</v>
      </c>
      <c r="V1641" t="s">
        <v>538</v>
      </c>
      <c r="W1641" t="s">
        <v>530</v>
      </c>
      <c r="X1641" t="s">
        <v>531</v>
      </c>
      <c r="Y1641" t="s">
        <v>539</v>
      </c>
      <c r="Z1641" t="s">
        <v>533</v>
      </c>
      <c r="AA1641" t="s">
        <v>534</v>
      </c>
      <c r="AB1641" t="s">
        <v>58</v>
      </c>
      <c r="AC1641" t="s">
        <v>546</v>
      </c>
      <c r="AD1641">
        <v>-44.025515596501897</v>
      </c>
      <c r="AE1641">
        <v>-1176747</v>
      </c>
      <c r="AF1641">
        <v>116286447</v>
      </c>
      <c r="AG1641">
        <v>96594540</v>
      </c>
      <c r="AH1641">
        <v>83.91520436592225</v>
      </c>
      <c r="AI1641">
        <v>101.02228309169431</v>
      </c>
      <c r="AK1641">
        <v>98.586397776862199</v>
      </c>
      <c r="AL1641">
        <v>635582</v>
      </c>
      <c r="AM1641">
        <v>12142879</v>
      </c>
      <c r="AN1641">
        <v>8504962</v>
      </c>
      <c r="AO1641">
        <v>-2660053</v>
      </c>
      <c r="AP1641">
        <v>-2660053</v>
      </c>
      <c r="AQ1641">
        <v>572510</v>
      </c>
      <c r="AR1641">
        <v>1063676</v>
      </c>
      <c r="AS1641">
        <v>354997</v>
      </c>
      <c r="AT1641">
        <v>77.51308123458071</v>
      </c>
      <c r="AU1641">
        <v>39686238</v>
      </c>
      <c r="AV1641">
        <v>122.860798042957</v>
      </c>
    </row>
    <row r="1642" spans="1:48" x14ac:dyDescent="0.2">
      <c r="A1642" t="s">
        <v>547</v>
      </c>
      <c r="B1642" t="s">
        <v>102</v>
      </c>
      <c r="C1642">
        <v>6994914.8799999999</v>
      </c>
      <c r="D1642">
        <v>0</v>
      </c>
      <c r="E1642">
        <v>0</v>
      </c>
      <c r="F1642">
        <v>2936436.96</v>
      </c>
      <c r="G1642">
        <v>2077787.3</v>
      </c>
      <c r="I1642">
        <v>1.5567923794968299</v>
      </c>
      <c r="J1642">
        <v>13246181.15</v>
      </c>
      <c r="K1642">
        <v>9.3358088679609992</v>
      </c>
      <c r="L1642">
        <v>104266.63</v>
      </c>
      <c r="M1642">
        <v>3548594.06</v>
      </c>
      <c r="N1642">
        <v>15700623.449999901</v>
      </c>
      <c r="O1642">
        <v>141885736.28</v>
      </c>
      <c r="P1642">
        <v>9.6984275451370294</v>
      </c>
      <c r="Q1642">
        <v>468436.09</v>
      </c>
      <c r="R1642">
        <v>183095.06</v>
      </c>
      <c r="S1642" t="s">
        <v>102</v>
      </c>
      <c r="U1642" t="s">
        <v>548</v>
      </c>
      <c r="V1642" t="s">
        <v>538</v>
      </c>
      <c r="W1642" t="s">
        <v>530</v>
      </c>
      <c r="X1642" t="s">
        <v>531</v>
      </c>
      <c r="Y1642" t="s">
        <v>539</v>
      </c>
      <c r="Z1642" t="s">
        <v>533</v>
      </c>
      <c r="AA1642" t="s">
        <v>534</v>
      </c>
      <c r="AB1642" t="s">
        <v>58</v>
      </c>
      <c r="AC1642" t="s">
        <v>549</v>
      </c>
      <c r="AD1642">
        <v>31.578173114238201</v>
      </c>
      <c r="AE1642">
        <v>2208866.33</v>
      </c>
      <c r="AF1642">
        <v>139704077.63</v>
      </c>
      <c r="AH1642">
        <v>87.448902534602297</v>
      </c>
      <c r="AI1642">
        <v>98.462383388775095</v>
      </c>
      <c r="AJ1642">
        <v>5119095.54</v>
      </c>
      <c r="AK1642">
        <v>40.458550229075001</v>
      </c>
      <c r="AL1642">
        <v>3199933.14</v>
      </c>
      <c r="AM1642">
        <v>13760685.33</v>
      </c>
      <c r="AN1642">
        <v>13760685.33</v>
      </c>
      <c r="AO1642">
        <v>39436.830000005401</v>
      </c>
      <c r="AR1642">
        <v>310579.84000000003</v>
      </c>
      <c r="AT1642">
        <v>80.409259369073993</v>
      </c>
      <c r="AU1642">
        <v>20136537.870000001</v>
      </c>
      <c r="AV1642">
        <v>51.889348945125803</v>
      </c>
    </row>
    <row r="1643" spans="1:48" x14ac:dyDescent="0.2">
      <c r="A1643" t="s">
        <v>547</v>
      </c>
      <c r="B1643" t="s">
        <v>84</v>
      </c>
      <c r="C1643">
        <v>3503573.73</v>
      </c>
      <c r="D1643">
        <v>0</v>
      </c>
      <c r="E1643">
        <v>0</v>
      </c>
      <c r="F1643">
        <v>3047322.41</v>
      </c>
      <c r="G1643">
        <v>2048905.14</v>
      </c>
      <c r="I1643">
        <v>2.2977801699023201</v>
      </c>
      <c r="J1643">
        <v>13259854.199999999</v>
      </c>
      <c r="K1643">
        <v>9.1266852155794904</v>
      </c>
      <c r="L1643">
        <v>164899.09</v>
      </c>
      <c r="M1643">
        <v>3248078.25</v>
      </c>
      <c r="N1643">
        <v>15572423.960000001</v>
      </c>
      <c r="O1643">
        <v>145286638.97999999</v>
      </c>
      <c r="P1643">
        <v>11.1109752922443</v>
      </c>
      <c r="Q1643">
        <v>501548.01</v>
      </c>
      <c r="R1643">
        <v>1738526.62</v>
      </c>
      <c r="S1643" t="s">
        <v>102</v>
      </c>
      <c r="U1643" t="s">
        <v>548</v>
      </c>
      <c r="V1643" t="s">
        <v>538</v>
      </c>
      <c r="W1643" t="s">
        <v>530</v>
      </c>
      <c r="X1643" t="s">
        <v>531</v>
      </c>
      <c r="Y1643" t="s">
        <v>539</v>
      </c>
      <c r="Z1643" t="s">
        <v>533</v>
      </c>
      <c r="AA1643" t="s">
        <v>534</v>
      </c>
      <c r="AB1643" t="s">
        <v>58</v>
      </c>
      <c r="AC1643" t="s">
        <v>549</v>
      </c>
      <c r="AD1643">
        <v>95.284638979183498</v>
      </c>
      <c r="AE1643">
        <v>3338367.5800000201</v>
      </c>
      <c r="AF1643">
        <v>141990615.53999999</v>
      </c>
      <c r="AH1643">
        <v>86.538495826383397</v>
      </c>
      <c r="AI1643">
        <v>97.731365070360198</v>
      </c>
      <c r="AJ1643">
        <v>5451733.1900000097</v>
      </c>
      <c r="AK1643">
        <v>39.481993963331597</v>
      </c>
      <c r="AL1643">
        <v>3659574</v>
      </c>
      <c r="AM1643">
        <v>16142762.560000001</v>
      </c>
      <c r="AN1643">
        <v>16142762.560000001</v>
      </c>
      <c r="AO1643">
        <v>722870.33000001498</v>
      </c>
      <c r="AR1643">
        <v>24892.16</v>
      </c>
      <c r="AS1643">
        <v>38998.519999999997</v>
      </c>
      <c r="AT1643">
        <v>82.055292482004504</v>
      </c>
      <c r="AU1643">
        <v>21509205.030000102</v>
      </c>
      <c r="AV1643">
        <v>54.533982977337402</v>
      </c>
    </row>
    <row r="1644" spans="1:48" x14ac:dyDescent="0.2">
      <c r="A1644" t="s">
        <v>550</v>
      </c>
      <c r="B1644" t="s">
        <v>85</v>
      </c>
      <c r="C1644">
        <v>20212430</v>
      </c>
      <c r="D1644">
        <v>4029393.14</v>
      </c>
      <c r="E1644">
        <v>6531724.1699999999</v>
      </c>
      <c r="F1644">
        <v>10998105.32</v>
      </c>
      <c r="G1644">
        <v>13166431.77</v>
      </c>
      <c r="H1644">
        <v>-26094356</v>
      </c>
      <c r="I1644">
        <v>3.7391436407274599</v>
      </c>
      <c r="J1644">
        <v>36457108.009999998</v>
      </c>
      <c r="K1644">
        <v>12.3315526</v>
      </c>
      <c r="L1644">
        <v>2452448.63</v>
      </c>
      <c r="M1644">
        <v>8383493.79</v>
      </c>
      <c r="N1644">
        <v>16802239</v>
      </c>
      <c r="O1644">
        <v>295552005</v>
      </c>
      <c r="P1644">
        <v>21.2423427816029</v>
      </c>
      <c r="Q1644">
        <v>1155651.3600000001</v>
      </c>
      <c r="R1644">
        <v>33230.36</v>
      </c>
      <c r="S1644" t="s">
        <v>67</v>
      </c>
      <c r="T1644" t="s">
        <v>251</v>
      </c>
      <c r="U1644" t="s">
        <v>551</v>
      </c>
      <c r="V1644" t="s">
        <v>552</v>
      </c>
      <c r="W1644" t="s">
        <v>530</v>
      </c>
      <c r="X1644" t="s">
        <v>531</v>
      </c>
      <c r="Y1644" t="s">
        <v>553</v>
      </c>
      <c r="Z1644" t="s">
        <v>533</v>
      </c>
      <c r="AA1644" t="s">
        <v>534</v>
      </c>
      <c r="AB1644" t="s">
        <v>58</v>
      </c>
      <c r="AC1644" t="s">
        <v>554</v>
      </c>
      <c r="AD1644">
        <v>54.674841174465399</v>
      </c>
      <c r="AE1644">
        <v>11051114</v>
      </c>
      <c r="AF1644">
        <v>284500891</v>
      </c>
      <c r="AH1644">
        <v>81.471943998485102</v>
      </c>
      <c r="AI1644">
        <v>96.260856359272495</v>
      </c>
      <c r="AJ1644">
        <v>12494655.42</v>
      </c>
      <c r="AK1644">
        <v>21</v>
      </c>
      <c r="AL1644">
        <v>10249321.640000001</v>
      </c>
      <c r="AM1644">
        <v>62871023.640000001</v>
      </c>
      <c r="AN1644">
        <v>62782170</v>
      </c>
      <c r="AO1644">
        <v>4353982</v>
      </c>
      <c r="AR1644">
        <v>2618681.4500000002</v>
      </c>
      <c r="AS1644">
        <v>1152934.79</v>
      </c>
      <c r="AT1644">
        <v>78.777617855428602</v>
      </c>
      <c r="AU1644">
        <v>42896595</v>
      </c>
      <c r="AV1644">
        <v>54</v>
      </c>
    </row>
    <row r="1645" spans="1:48" x14ac:dyDescent="0.2">
      <c r="A1645" t="s">
        <v>891</v>
      </c>
      <c r="B1645" t="s">
        <v>84</v>
      </c>
      <c r="C1645">
        <v>18012202.510000002</v>
      </c>
      <c r="D1645">
        <v>0</v>
      </c>
      <c r="E1645">
        <v>0</v>
      </c>
      <c r="F1645">
        <v>14012060.060000001</v>
      </c>
      <c r="G1645">
        <v>6243937.9199999999</v>
      </c>
      <c r="I1645">
        <v>2.2137809522113501</v>
      </c>
      <c r="J1645">
        <v>75458705.049999997</v>
      </c>
      <c r="K1645">
        <v>17.779069018528499</v>
      </c>
      <c r="L1645">
        <v>33145648.469999999</v>
      </c>
      <c r="M1645">
        <v>7079385.6600000001</v>
      </c>
      <c r="N1645">
        <v>16089651.500000101</v>
      </c>
      <c r="O1645">
        <v>424424388.99000001</v>
      </c>
      <c r="P1645">
        <v>18.4561007359654</v>
      </c>
      <c r="Q1645">
        <v>1144879</v>
      </c>
      <c r="R1645">
        <v>1580173.03</v>
      </c>
      <c r="S1645" t="s">
        <v>102</v>
      </c>
      <c r="U1645" t="s">
        <v>892</v>
      </c>
      <c r="V1645" t="s">
        <v>538</v>
      </c>
      <c r="W1645" t="s">
        <v>530</v>
      </c>
      <c r="X1645" t="s">
        <v>531</v>
      </c>
      <c r="Y1645" t="s">
        <v>539</v>
      </c>
      <c r="Z1645" t="s">
        <v>533</v>
      </c>
      <c r="AA1645" t="s">
        <v>534</v>
      </c>
      <c r="AB1645" t="s">
        <v>58</v>
      </c>
      <c r="AC1645" t="s">
        <v>893</v>
      </c>
      <c r="AD1645">
        <v>52.163672237104997</v>
      </c>
      <c r="AE1645">
        <v>9395826.2800000105</v>
      </c>
      <c r="AF1645">
        <v>429617633.31</v>
      </c>
      <c r="AH1645">
        <v>81.577747985674193</v>
      </c>
      <c r="AI1645">
        <v>101.223597053967</v>
      </c>
      <c r="AJ1645">
        <v>12404801.800000001</v>
      </c>
      <c r="AK1645">
        <v>13.482394787600599</v>
      </c>
      <c r="AL1645">
        <v>6318019.8700000001</v>
      </c>
      <c r="AM1645">
        <v>78332192.780000106</v>
      </c>
      <c r="AN1645">
        <v>78332192.780000106</v>
      </c>
      <c r="AR1645">
        <v>633274.91</v>
      </c>
      <c r="AS1645">
        <v>3973511.47</v>
      </c>
      <c r="AT1645">
        <v>74.141119804482301</v>
      </c>
      <c r="AU1645">
        <v>22228676.820000298</v>
      </c>
      <c r="AV1645">
        <v>18.626618264120101</v>
      </c>
    </row>
    <row r="1646" spans="1:48" x14ac:dyDescent="0.2">
      <c r="A1646" t="s">
        <v>891</v>
      </c>
      <c r="B1646" t="s">
        <v>76</v>
      </c>
      <c r="C1646">
        <v>20455702</v>
      </c>
      <c r="H1646">
        <v>-19597153</v>
      </c>
      <c r="I1646">
        <v>2.54083937612035</v>
      </c>
      <c r="N1646">
        <v>16007122</v>
      </c>
      <c r="O1646">
        <v>457207217</v>
      </c>
      <c r="P1646">
        <v>23.5704816094362</v>
      </c>
      <c r="S1646" t="s">
        <v>102</v>
      </c>
      <c r="U1646" t="s">
        <v>892</v>
      </c>
      <c r="V1646" t="s">
        <v>538</v>
      </c>
      <c r="W1646" t="s">
        <v>530</v>
      </c>
      <c r="X1646" t="s">
        <v>531</v>
      </c>
      <c r="Y1646" t="s">
        <v>539</v>
      </c>
      <c r="Z1646" t="s">
        <v>533</v>
      </c>
      <c r="AA1646" t="s">
        <v>534</v>
      </c>
      <c r="AB1646" t="s">
        <v>58</v>
      </c>
      <c r="AC1646" t="s">
        <v>893</v>
      </c>
      <c r="AD1646">
        <v>56.790527159615401</v>
      </c>
      <c r="AE1646">
        <v>11616901</v>
      </c>
      <c r="AF1646">
        <v>445591316</v>
      </c>
      <c r="AH1646">
        <v>78.680752976828003</v>
      </c>
      <c r="AI1646">
        <v>97.459379343086795</v>
      </c>
      <c r="AK1646">
        <v>12.932397273199999</v>
      </c>
      <c r="AM1646">
        <v>107765943</v>
      </c>
      <c r="AN1646">
        <v>107765943</v>
      </c>
      <c r="AO1646">
        <v>2898781</v>
      </c>
      <c r="AP1646">
        <v>2898781</v>
      </c>
      <c r="AT1646">
        <v>77.274486731314894</v>
      </c>
      <c r="AU1646">
        <v>35604275</v>
      </c>
      <c r="AV1646">
        <v>28.7652351824558</v>
      </c>
    </row>
    <row r="1647" spans="1:48" x14ac:dyDescent="0.2">
      <c r="A1647" t="s">
        <v>555</v>
      </c>
      <c r="B1647" t="s">
        <v>84</v>
      </c>
      <c r="C1647">
        <v>10531670.380000001</v>
      </c>
      <c r="D1647">
        <v>0</v>
      </c>
      <c r="E1647">
        <v>0</v>
      </c>
      <c r="F1647">
        <v>3997954.63</v>
      </c>
      <c r="G1647">
        <v>6836514.8799999999</v>
      </c>
      <c r="I1647">
        <v>1.54066361553356</v>
      </c>
      <c r="J1647">
        <v>38837037.32</v>
      </c>
      <c r="K1647">
        <v>13.745766807647099</v>
      </c>
      <c r="L1647">
        <v>1621126.68</v>
      </c>
      <c r="M1647">
        <v>5836147.1299999999</v>
      </c>
      <c r="N1647">
        <v>31610720.590000201</v>
      </c>
      <c r="O1647">
        <v>282538165.12</v>
      </c>
      <c r="P1647">
        <v>11.0840753802939</v>
      </c>
      <c r="Q1647">
        <v>284559.08</v>
      </c>
      <c r="R1647">
        <v>900066.13</v>
      </c>
      <c r="S1647" t="s">
        <v>67</v>
      </c>
      <c r="T1647" t="s">
        <v>251</v>
      </c>
      <c r="U1647" t="s">
        <v>556</v>
      </c>
      <c r="V1647" t="s">
        <v>557</v>
      </c>
      <c r="W1647" t="s">
        <v>530</v>
      </c>
      <c r="X1647" t="s">
        <v>531</v>
      </c>
      <c r="Y1647" t="s">
        <v>558</v>
      </c>
      <c r="Z1647" t="s">
        <v>533</v>
      </c>
      <c r="AA1647" t="s">
        <v>534</v>
      </c>
      <c r="AB1647" t="s">
        <v>58</v>
      </c>
      <c r="AC1647" t="s">
        <v>559</v>
      </c>
      <c r="AD1647">
        <v>41.332120669731601</v>
      </c>
      <c r="AE1647">
        <v>4352962.7099999804</v>
      </c>
      <c r="AF1647">
        <v>278185202.41000003</v>
      </c>
      <c r="AH1647">
        <v>81.732857931572099</v>
      </c>
      <c r="AI1647">
        <v>98.459336384466496</v>
      </c>
      <c r="AJ1647">
        <v>9328295.6799999792</v>
      </c>
      <c r="AK1647">
        <v>40.9074936905809</v>
      </c>
      <c r="AL1647">
        <v>3765390.9</v>
      </c>
      <c r="AM1647">
        <v>31316743.199999999</v>
      </c>
      <c r="AN1647">
        <v>31316743.199999999</v>
      </c>
      <c r="AO1647">
        <v>409750.96999997902</v>
      </c>
      <c r="AR1647">
        <v>2567980.16</v>
      </c>
      <c r="AS1647">
        <v>932936.86</v>
      </c>
      <c r="AT1647">
        <v>79.647283394654707</v>
      </c>
      <c r="AU1647">
        <v>55723846.079999901</v>
      </c>
      <c r="AV1647">
        <v>72.112335289617306</v>
      </c>
    </row>
    <row r="1648" spans="1:48" x14ac:dyDescent="0.2">
      <c r="A1648" t="s">
        <v>560</v>
      </c>
      <c r="B1648" t="s">
        <v>102</v>
      </c>
      <c r="C1648">
        <v>233161.44</v>
      </c>
      <c r="D1648">
        <v>0</v>
      </c>
      <c r="E1648">
        <v>0</v>
      </c>
      <c r="F1648">
        <v>255483.28</v>
      </c>
      <c r="G1648">
        <v>685459.35</v>
      </c>
      <c r="J1648">
        <v>1537384.12</v>
      </c>
      <c r="K1648">
        <v>17.963805225022199</v>
      </c>
      <c r="L1648">
        <v>446</v>
      </c>
      <c r="N1648">
        <v>3868132.76</v>
      </c>
      <c r="O1648">
        <v>8558231.9600000009</v>
      </c>
      <c r="P1648">
        <v>11.365828415802801</v>
      </c>
      <c r="R1648">
        <v>1669.31</v>
      </c>
      <c r="U1648" t="s">
        <v>561</v>
      </c>
      <c r="V1648" t="s">
        <v>529</v>
      </c>
      <c r="W1648" t="s">
        <v>530</v>
      </c>
      <c r="X1648" t="s">
        <v>531</v>
      </c>
      <c r="Y1648" t="s">
        <v>532</v>
      </c>
      <c r="Z1648" t="s">
        <v>533</v>
      </c>
      <c r="AA1648" t="s">
        <v>534</v>
      </c>
      <c r="AB1648" t="s">
        <v>58</v>
      </c>
      <c r="AC1648" t="s">
        <v>562</v>
      </c>
      <c r="AF1648">
        <v>9284507.2400000002</v>
      </c>
      <c r="AH1648">
        <v>88.306293348001304</v>
      </c>
      <c r="AI1648">
        <v>108.486277111844</v>
      </c>
      <c r="AK1648">
        <v>149.98402797303399</v>
      </c>
      <c r="AM1648">
        <v>972713.95999999903</v>
      </c>
      <c r="AN1648">
        <v>972713.95999999903</v>
      </c>
      <c r="AU1648">
        <v>4377557.08</v>
      </c>
      <c r="AV1648">
        <v>169.73658462029499</v>
      </c>
    </row>
    <row r="1649" spans="1:48" x14ac:dyDescent="0.2">
      <c r="A1649" t="s">
        <v>560</v>
      </c>
      <c r="B1649" t="s">
        <v>84</v>
      </c>
      <c r="C1649">
        <v>207862.23</v>
      </c>
      <c r="D1649">
        <v>0</v>
      </c>
      <c r="E1649">
        <v>0</v>
      </c>
      <c r="F1649">
        <v>97012.73</v>
      </c>
      <c r="I1649">
        <v>1.3315437197514901</v>
      </c>
      <c r="J1649">
        <v>1416590.29</v>
      </c>
      <c r="K1649">
        <v>15.294464290171801</v>
      </c>
      <c r="N1649">
        <v>3799019.09</v>
      </c>
      <c r="O1649">
        <v>9262111.1999999993</v>
      </c>
      <c r="P1649">
        <v>14.941541621741701</v>
      </c>
      <c r="U1649" t="s">
        <v>561</v>
      </c>
      <c r="V1649" t="s">
        <v>529</v>
      </c>
      <c r="W1649" t="s">
        <v>530</v>
      </c>
      <c r="X1649" t="s">
        <v>531</v>
      </c>
      <c r="Y1649" t="s">
        <v>532</v>
      </c>
      <c r="Z1649" t="s">
        <v>533</v>
      </c>
      <c r="AA1649" t="s">
        <v>534</v>
      </c>
      <c r="AB1649" t="s">
        <v>58</v>
      </c>
      <c r="AC1649" t="s">
        <v>562</v>
      </c>
      <c r="AD1649">
        <v>59.332116277209003</v>
      </c>
      <c r="AE1649">
        <v>123329.06</v>
      </c>
      <c r="AF1649">
        <v>9113332.8300000001</v>
      </c>
      <c r="AH1649">
        <v>77.826017355524698</v>
      </c>
      <c r="AI1649">
        <v>98.393688363404706</v>
      </c>
      <c r="AJ1649">
        <v>271468.06</v>
      </c>
      <c r="AK1649">
        <v>150.07098916632</v>
      </c>
      <c r="AM1649">
        <v>1383902.2</v>
      </c>
      <c r="AN1649">
        <v>1383902.2</v>
      </c>
      <c r="AU1649">
        <v>3974993.55</v>
      </c>
      <c r="AV1649">
        <v>157.02243127665901</v>
      </c>
    </row>
    <row r="1650" spans="1:48" x14ac:dyDescent="0.2">
      <c r="A1650" t="s">
        <v>563</v>
      </c>
      <c r="B1650" t="s">
        <v>60</v>
      </c>
      <c r="F1650">
        <v>0</v>
      </c>
      <c r="U1650" t="s">
        <v>564</v>
      </c>
      <c r="V1650" t="s">
        <v>529</v>
      </c>
      <c r="W1650" t="s">
        <v>530</v>
      </c>
      <c r="X1650" t="s">
        <v>531</v>
      </c>
      <c r="Y1650" t="s">
        <v>532</v>
      </c>
      <c r="Z1650" t="s">
        <v>533</v>
      </c>
      <c r="AA1650" t="s">
        <v>534</v>
      </c>
      <c r="AB1650" t="s">
        <v>58</v>
      </c>
      <c r="AC1650" t="s">
        <v>565</v>
      </c>
      <c r="AM1650">
        <v>0</v>
      </c>
    </row>
    <row r="1651" spans="1:48" x14ac:dyDescent="0.2">
      <c r="A1651" t="s">
        <v>566</v>
      </c>
      <c r="B1651" t="s">
        <v>95</v>
      </c>
      <c r="C1651">
        <v>99299</v>
      </c>
      <c r="D1651">
        <v>723370</v>
      </c>
      <c r="F1651">
        <v>14507563</v>
      </c>
      <c r="G1651">
        <v>1071653</v>
      </c>
      <c r="H1651">
        <v>-200731</v>
      </c>
      <c r="I1651">
        <v>-0.183817467577473</v>
      </c>
      <c r="L1651">
        <v>527776</v>
      </c>
      <c r="M1651">
        <v>3713014</v>
      </c>
      <c r="N1651">
        <v>5573643</v>
      </c>
      <c r="O1651">
        <v>107379893</v>
      </c>
      <c r="P1651">
        <v>23.5413775277277</v>
      </c>
      <c r="Q1651">
        <v>2661491</v>
      </c>
      <c r="R1651">
        <v>563390</v>
      </c>
      <c r="S1651" t="s">
        <v>85</v>
      </c>
      <c r="T1651" t="s">
        <v>251</v>
      </c>
      <c r="U1651" t="s">
        <v>567</v>
      </c>
      <c r="V1651" t="s">
        <v>557</v>
      </c>
      <c r="W1651" t="s">
        <v>530</v>
      </c>
      <c r="X1651" t="s">
        <v>531</v>
      </c>
      <c r="Y1651" t="s">
        <v>558</v>
      </c>
      <c r="Z1651" t="s">
        <v>533</v>
      </c>
      <c r="AA1651" t="s">
        <v>534</v>
      </c>
      <c r="AB1651" t="s">
        <v>58</v>
      </c>
      <c r="AC1651" t="s">
        <v>568</v>
      </c>
      <c r="AD1651">
        <v>-198.77642272329001</v>
      </c>
      <c r="AE1651">
        <v>-197383</v>
      </c>
      <c r="AF1651">
        <v>97778742</v>
      </c>
      <c r="AG1651">
        <v>75498910</v>
      </c>
      <c r="AH1651">
        <v>70.310099861991802</v>
      </c>
      <c r="AI1651">
        <v>91.058706866098305</v>
      </c>
      <c r="AK1651">
        <v>20.520937771934101</v>
      </c>
      <c r="AL1651">
        <v>8974122</v>
      </c>
      <c r="AM1651">
        <v>30392887.5</v>
      </c>
      <c r="AN1651">
        <v>25278706</v>
      </c>
      <c r="AO1651">
        <v>-3349211</v>
      </c>
      <c r="AP1651">
        <v>-3349211</v>
      </c>
      <c r="AQ1651">
        <v>1053864</v>
      </c>
      <c r="AR1651">
        <v>566692</v>
      </c>
      <c r="AS1651">
        <v>2197998</v>
      </c>
      <c r="AT1651">
        <v>78.071469535620594</v>
      </c>
      <c r="AU1651">
        <v>5774374</v>
      </c>
      <c r="AV1651">
        <v>21.259985529369999</v>
      </c>
    </row>
    <row r="1652" spans="1:48" x14ac:dyDescent="0.2">
      <c r="A1652" t="s">
        <v>566</v>
      </c>
      <c r="B1652" t="s">
        <v>88</v>
      </c>
      <c r="C1652">
        <v>18039195</v>
      </c>
      <c r="D1652">
        <v>0</v>
      </c>
      <c r="E1652">
        <v>1887384</v>
      </c>
      <c r="F1652">
        <v>10527779</v>
      </c>
      <c r="G1652">
        <v>3732274</v>
      </c>
      <c r="H1652">
        <v>654677</v>
      </c>
      <c r="I1652">
        <v>1.52500305874539</v>
      </c>
      <c r="L1652">
        <v>2209598</v>
      </c>
      <c r="M1652">
        <v>1699200</v>
      </c>
      <c r="N1652">
        <v>28242174</v>
      </c>
      <c r="O1652">
        <v>109848960</v>
      </c>
      <c r="P1652">
        <v>29.340516287090932</v>
      </c>
      <c r="Q1652">
        <v>2200000</v>
      </c>
      <c r="R1652">
        <v>1200000</v>
      </c>
      <c r="S1652" t="s">
        <v>85</v>
      </c>
      <c r="T1652" t="s">
        <v>251</v>
      </c>
      <c r="U1652" t="s">
        <v>567</v>
      </c>
      <c r="V1652" t="s">
        <v>557</v>
      </c>
      <c r="W1652" t="s">
        <v>530</v>
      </c>
      <c r="X1652" t="s">
        <v>531</v>
      </c>
      <c r="Y1652" t="s">
        <v>558</v>
      </c>
      <c r="Z1652" t="s">
        <v>533</v>
      </c>
      <c r="AA1652" t="s">
        <v>534</v>
      </c>
      <c r="AB1652" t="s">
        <v>89</v>
      </c>
      <c r="AC1652" t="s">
        <v>568</v>
      </c>
      <c r="AD1652">
        <v>9.2864454317390539</v>
      </c>
      <c r="AE1652">
        <v>1675200</v>
      </c>
      <c r="AF1652">
        <v>108173761</v>
      </c>
      <c r="AG1652">
        <v>83100000</v>
      </c>
      <c r="AH1652">
        <v>75.649327949941451</v>
      </c>
      <c r="AI1652">
        <v>98.474997851595504</v>
      </c>
      <c r="AK1652">
        <v>93.9893606916376</v>
      </c>
      <c r="AL1652">
        <v>8036869</v>
      </c>
      <c r="AM1652">
        <v>43627381</v>
      </c>
      <c r="AN1652">
        <v>32230252</v>
      </c>
      <c r="AO1652">
        <v>-1324800</v>
      </c>
      <c r="AP1652">
        <v>-1324800</v>
      </c>
      <c r="AQ1652">
        <v>-2400363</v>
      </c>
      <c r="AR1652">
        <v>2436801</v>
      </c>
      <c r="AS1652">
        <v>9697476</v>
      </c>
      <c r="AU1652">
        <v>27587497</v>
      </c>
      <c r="AV1652">
        <v>91.810609413866999</v>
      </c>
    </row>
    <row r="1653" spans="1:48" x14ac:dyDescent="0.2">
      <c r="A1653" t="s">
        <v>569</v>
      </c>
      <c r="B1653" t="s">
        <v>95</v>
      </c>
      <c r="C1653">
        <v>447984</v>
      </c>
      <c r="D1653">
        <v>15169</v>
      </c>
      <c r="F1653">
        <v>1769293</v>
      </c>
      <c r="H1653">
        <v>2896737</v>
      </c>
      <c r="I1653">
        <v>13.5633873203044</v>
      </c>
      <c r="L1653">
        <v>238617</v>
      </c>
      <c r="M1653">
        <v>143130</v>
      </c>
      <c r="N1653">
        <v>8882056</v>
      </c>
      <c r="O1653">
        <v>10799581</v>
      </c>
      <c r="P1653">
        <v>92.515459627554094</v>
      </c>
      <c r="Q1653">
        <v>180717</v>
      </c>
      <c r="T1653" t="s">
        <v>251</v>
      </c>
      <c r="U1653" t="s">
        <v>570</v>
      </c>
      <c r="V1653" t="s">
        <v>557</v>
      </c>
      <c r="W1653" t="s">
        <v>530</v>
      </c>
      <c r="X1653" t="s">
        <v>531</v>
      </c>
      <c r="Y1653" t="s">
        <v>558</v>
      </c>
      <c r="Z1653" t="s">
        <v>533</v>
      </c>
      <c r="AA1653" t="s">
        <v>534</v>
      </c>
      <c r="AB1653" t="s">
        <v>58</v>
      </c>
      <c r="AC1653" t="s">
        <v>571</v>
      </c>
      <c r="AD1653">
        <v>326.97350798242798</v>
      </c>
      <c r="AE1653">
        <v>1464789</v>
      </c>
      <c r="AF1653">
        <v>9334792</v>
      </c>
      <c r="AG1653">
        <v>3059025</v>
      </c>
      <c r="AH1653">
        <v>28.325404476340299</v>
      </c>
      <c r="AI1653">
        <v>86.4366126796956</v>
      </c>
      <c r="AK1653">
        <v>342.540054454347</v>
      </c>
      <c r="AL1653">
        <v>6723855</v>
      </c>
      <c r="AM1653">
        <v>9158414</v>
      </c>
      <c r="AN1653">
        <v>9991282</v>
      </c>
      <c r="AO1653">
        <v>1026897</v>
      </c>
      <c r="AP1653">
        <v>1026897</v>
      </c>
      <c r="AQ1653">
        <v>-12987</v>
      </c>
      <c r="AR1653">
        <v>57633</v>
      </c>
      <c r="AS1653">
        <v>30000</v>
      </c>
      <c r="AU1653">
        <v>5985319</v>
      </c>
      <c r="AV1653">
        <v>230.82622944357001</v>
      </c>
    </row>
    <row r="1654" spans="1:48" x14ac:dyDescent="0.2">
      <c r="A1654" t="s">
        <v>569</v>
      </c>
      <c r="B1654" t="s">
        <v>60</v>
      </c>
      <c r="C1654">
        <v>168927</v>
      </c>
      <c r="F1654">
        <v>2099127</v>
      </c>
      <c r="G1654">
        <v>3947052</v>
      </c>
      <c r="H1654">
        <v>1974674</v>
      </c>
      <c r="I1654">
        <v>9.5976395454042507</v>
      </c>
      <c r="L1654">
        <v>633383</v>
      </c>
      <c r="M1654">
        <v>51023</v>
      </c>
      <c r="N1654">
        <v>9862236</v>
      </c>
      <c r="O1654">
        <v>11630641</v>
      </c>
      <c r="P1654">
        <v>92.191496582174594</v>
      </c>
      <c r="Q1654">
        <v>241041</v>
      </c>
      <c r="R1654">
        <v>5030</v>
      </c>
      <c r="T1654" t="s">
        <v>251</v>
      </c>
      <c r="U1654" t="s">
        <v>570</v>
      </c>
      <c r="V1654" t="s">
        <v>557</v>
      </c>
      <c r="W1654" t="s">
        <v>530</v>
      </c>
      <c r="X1654" t="s">
        <v>531</v>
      </c>
      <c r="Y1654" t="s">
        <v>558</v>
      </c>
      <c r="Z1654" t="s">
        <v>533</v>
      </c>
      <c r="AA1654" t="s">
        <v>534</v>
      </c>
      <c r="AB1654" t="s">
        <v>58</v>
      </c>
      <c r="AC1654" t="s">
        <v>571</v>
      </c>
      <c r="AD1654">
        <v>660.79845140208499</v>
      </c>
      <c r="AE1654">
        <v>1116267</v>
      </c>
      <c r="AF1654">
        <v>10514373</v>
      </c>
      <c r="AG1654">
        <v>3641727</v>
      </c>
      <c r="AH1654">
        <v>31.311490054589399</v>
      </c>
      <c r="AI1654">
        <v>90.4023518566174</v>
      </c>
      <c r="AK1654">
        <v>337.67158155792998</v>
      </c>
      <c r="AL1654">
        <v>4331742</v>
      </c>
      <c r="AM1654">
        <v>11320109</v>
      </c>
      <c r="AN1654">
        <v>10722462</v>
      </c>
      <c r="AO1654">
        <v>962377</v>
      </c>
      <c r="AP1654">
        <v>962377</v>
      </c>
      <c r="AQ1654">
        <v>1682831</v>
      </c>
      <c r="AS1654">
        <v>11711</v>
      </c>
      <c r="AU1654">
        <v>7887562</v>
      </c>
      <c r="AV1654">
        <v>270.06102218363401</v>
      </c>
    </row>
    <row r="1655" spans="1:48" x14ac:dyDescent="0.2">
      <c r="A1655" t="s">
        <v>569</v>
      </c>
      <c r="B1655" t="s">
        <v>114</v>
      </c>
      <c r="C1655">
        <v>156801</v>
      </c>
      <c r="E1655">
        <v>14553</v>
      </c>
      <c r="F1655">
        <v>1564607</v>
      </c>
      <c r="G1655">
        <v>2004557</v>
      </c>
      <c r="H1655">
        <v>2007160</v>
      </c>
      <c r="I1655">
        <v>6.6051847618088102</v>
      </c>
      <c r="M1655">
        <v>40945</v>
      </c>
      <c r="N1655">
        <v>10368891</v>
      </c>
      <c r="O1655">
        <v>10044473</v>
      </c>
      <c r="P1655">
        <v>90.271893806673603</v>
      </c>
      <c r="Q1655">
        <v>309333</v>
      </c>
      <c r="R1655">
        <v>580316</v>
      </c>
      <c r="T1655" t="s">
        <v>251</v>
      </c>
      <c r="U1655" t="s">
        <v>570</v>
      </c>
      <c r="V1655" t="s">
        <v>557</v>
      </c>
      <c r="W1655" t="s">
        <v>530</v>
      </c>
      <c r="X1655" t="s">
        <v>531</v>
      </c>
      <c r="Y1655" t="s">
        <v>558</v>
      </c>
      <c r="Z1655" t="s">
        <v>533</v>
      </c>
      <c r="AA1655" t="s">
        <v>534</v>
      </c>
      <c r="AB1655" t="s">
        <v>58</v>
      </c>
      <c r="AC1655" t="s">
        <v>571</v>
      </c>
      <c r="AD1655">
        <v>423.11975051179502</v>
      </c>
      <c r="AE1655">
        <v>663456</v>
      </c>
      <c r="AF1655">
        <v>9381017</v>
      </c>
      <c r="AG1655">
        <v>3976414</v>
      </c>
      <c r="AH1655">
        <v>39.5880799321179</v>
      </c>
      <c r="AI1655">
        <v>93.3948152381912</v>
      </c>
      <c r="AK1655">
        <v>397.910030436998</v>
      </c>
      <c r="AL1655">
        <v>3713824</v>
      </c>
      <c r="AM1655">
        <v>8241371</v>
      </c>
      <c r="AN1655">
        <v>9067336</v>
      </c>
      <c r="AO1655">
        <v>521832</v>
      </c>
      <c r="AP1655">
        <v>521832</v>
      </c>
      <c r="AQ1655">
        <v>1173564</v>
      </c>
      <c r="AR1655">
        <v>13236</v>
      </c>
      <c r="AU1655">
        <v>8361731</v>
      </c>
      <c r="AV1655">
        <v>320.88452243504099</v>
      </c>
    </row>
    <row r="1656" spans="1:48" x14ac:dyDescent="0.2">
      <c r="A1656" t="s">
        <v>572</v>
      </c>
      <c r="B1656" t="s">
        <v>102</v>
      </c>
      <c r="N1656">
        <v>1981662.17</v>
      </c>
      <c r="S1656" t="s">
        <v>102</v>
      </c>
      <c r="T1656" t="s">
        <v>251</v>
      </c>
      <c r="U1656" t="s">
        <v>573</v>
      </c>
      <c r="V1656" t="s">
        <v>538</v>
      </c>
      <c r="W1656" t="s">
        <v>530</v>
      </c>
      <c r="X1656" t="s">
        <v>531</v>
      </c>
      <c r="Y1656" t="s">
        <v>539</v>
      </c>
      <c r="Z1656" t="s">
        <v>533</v>
      </c>
      <c r="AA1656" t="s">
        <v>534</v>
      </c>
      <c r="AB1656" t="s">
        <v>58</v>
      </c>
      <c r="AC1656" t="s">
        <v>574</v>
      </c>
      <c r="AT1656">
        <v>82.012447947271298</v>
      </c>
      <c r="AU1656">
        <v>3110251.21</v>
      </c>
    </row>
    <row r="1657" spans="1:48" x14ac:dyDescent="0.2">
      <c r="A1657" t="s">
        <v>572</v>
      </c>
      <c r="B1657" t="s">
        <v>62</v>
      </c>
      <c r="C1657">
        <v>668140.28</v>
      </c>
      <c r="D1657">
        <v>0</v>
      </c>
      <c r="E1657">
        <v>0</v>
      </c>
      <c r="F1657">
        <v>344828.34</v>
      </c>
      <c r="G1657">
        <v>9093.11</v>
      </c>
      <c r="I1657">
        <v>12.682305250000001</v>
      </c>
      <c r="J1657">
        <v>2364920.21</v>
      </c>
      <c r="K1657">
        <v>19.973914990000001</v>
      </c>
      <c r="N1657">
        <v>3589151.98</v>
      </c>
      <c r="O1657">
        <v>11840043.43</v>
      </c>
      <c r="P1657">
        <v>18.849051889999998</v>
      </c>
      <c r="Q1657">
        <v>250512.69</v>
      </c>
      <c r="S1657" t="s">
        <v>102</v>
      </c>
      <c r="T1657" t="s">
        <v>251</v>
      </c>
      <c r="U1657" t="s">
        <v>573</v>
      </c>
      <c r="V1657" t="s">
        <v>538</v>
      </c>
      <c r="W1657" t="s">
        <v>530</v>
      </c>
      <c r="X1657" t="s">
        <v>531</v>
      </c>
      <c r="Y1657" t="s">
        <v>539</v>
      </c>
      <c r="Z1657" t="s">
        <v>533</v>
      </c>
      <c r="AA1657" t="s">
        <v>534</v>
      </c>
      <c r="AB1657" t="s">
        <v>58</v>
      </c>
      <c r="AC1657" t="s">
        <v>574</v>
      </c>
      <c r="AD1657">
        <v>224.74179369999999</v>
      </c>
      <c r="AE1657">
        <v>1501590.45</v>
      </c>
      <c r="AF1657">
        <v>10993661.960000001</v>
      </c>
      <c r="AH1657">
        <v>70.659336339999996</v>
      </c>
      <c r="AI1657">
        <v>92.851534079999993</v>
      </c>
      <c r="AJ1657">
        <v>1455717.16</v>
      </c>
      <c r="AK1657">
        <v>117.53087530000001</v>
      </c>
      <c r="AM1657">
        <v>2231735.9300000002</v>
      </c>
      <c r="AN1657">
        <v>2231735.9300000002</v>
      </c>
      <c r="AO1657">
        <v>579033.94999999995</v>
      </c>
      <c r="AT1657">
        <v>81.288726182606197</v>
      </c>
      <c r="AU1657">
        <v>4278825.58</v>
      </c>
      <c r="AV1657">
        <v>140.11502390000001</v>
      </c>
    </row>
    <row r="1658" spans="1:48" x14ac:dyDescent="0.2">
      <c r="A1658" t="s">
        <v>572</v>
      </c>
      <c r="B1658" t="s">
        <v>88</v>
      </c>
      <c r="C1658">
        <v>5111510</v>
      </c>
      <c r="F1658">
        <v>2482151</v>
      </c>
      <c r="H1658">
        <v>-130937</v>
      </c>
      <c r="I1658">
        <v>4.8140359308837501</v>
      </c>
      <c r="L1658">
        <v>4283900</v>
      </c>
      <c r="M1658">
        <v>293097</v>
      </c>
      <c r="N1658">
        <v>3552471</v>
      </c>
      <c r="O1658">
        <v>17378142</v>
      </c>
      <c r="P1658">
        <v>39.66761233738336</v>
      </c>
      <c r="Q1658">
        <v>130263</v>
      </c>
      <c r="S1658" t="s">
        <v>102</v>
      </c>
      <c r="T1658" t="s">
        <v>251</v>
      </c>
      <c r="U1658" t="s">
        <v>573</v>
      </c>
      <c r="V1658" t="s">
        <v>538</v>
      </c>
      <c r="W1658" t="s">
        <v>530</v>
      </c>
      <c r="X1658" t="s">
        <v>531</v>
      </c>
      <c r="Y1658" t="s">
        <v>539</v>
      </c>
      <c r="Z1658" t="s">
        <v>533</v>
      </c>
      <c r="AA1658" t="s">
        <v>534</v>
      </c>
      <c r="AB1658" t="s">
        <v>89</v>
      </c>
      <c r="AC1658" t="s">
        <v>574</v>
      </c>
      <c r="AD1658">
        <v>16.366787896335911</v>
      </c>
      <c r="AE1658">
        <v>836590</v>
      </c>
      <c r="AF1658">
        <v>16541553</v>
      </c>
      <c r="AG1658">
        <v>11938954</v>
      </c>
      <c r="AH1658">
        <v>68.700980806808914</v>
      </c>
      <c r="AI1658">
        <v>95.185969823471353</v>
      </c>
      <c r="AK1658">
        <v>77.3137540350655</v>
      </c>
      <c r="AL1658">
        <v>306500</v>
      </c>
      <c r="AM1658">
        <v>7495911</v>
      </c>
      <c r="AN1658">
        <v>6893494</v>
      </c>
      <c r="AO1658">
        <v>43888</v>
      </c>
      <c r="AP1658">
        <v>43888</v>
      </c>
      <c r="AQ1658">
        <v>2376494</v>
      </c>
      <c r="AU1658">
        <v>3683408</v>
      </c>
      <c r="AV1658">
        <v>80.163384901042804</v>
      </c>
    </row>
    <row r="1659" spans="1:48" x14ac:dyDescent="0.2">
      <c r="A1659" t="s">
        <v>575</v>
      </c>
      <c r="B1659" t="s">
        <v>50</v>
      </c>
      <c r="C1659">
        <v>2826739</v>
      </c>
      <c r="D1659">
        <v>1693395</v>
      </c>
      <c r="E1659">
        <v>958946</v>
      </c>
      <c r="F1659">
        <v>502545</v>
      </c>
      <c r="G1659">
        <v>3258835</v>
      </c>
      <c r="H1659">
        <v>-2849280</v>
      </c>
      <c r="I1659">
        <v>19.15726683902961</v>
      </c>
      <c r="L1659">
        <v>1392644</v>
      </c>
      <c r="M1659">
        <v>0</v>
      </c>
      <c r="N1659">
        <v>7089831</v>
      </c>
      <c r="O1659">
        <v>15047705</v>
      </c>
      <c r="P1659">
        <v>71.103626765676225</v>
      </c>
      <c r="Q1659">
        <v>4920</v>
      </c>
      <c r="R1659">
        <v>0</v>
      </c>
      <c r="T1659" t="s">
        <v>251</v>
      </c>
      <c r="U1659" t="s">
        <v>576</v>
      </c>
      <c r="V1659" t="s">
        <v>538</v>
      </c>
      <c r="W1659" t="s">
        <v>530</v>
      </c>
      <c r="X1659" t="s">
        <v>531</v>
      </c>
      <c r="Y1659" t="s">
        <v>539</v>
      </c>
      <c r="Z1659" t="s">
        <v>533</v>
      </c>
      <c r="AA1659" t="s">
        <v>534</v>
      </c>
      <c r="AB1659" t="s">
        <v>58</v>
      </c>
      <c r="AC1659" t="s">
        <v>577</v>
      </c>
      <c r="AD1659">
        <v>101.9807276158145</v>
      </c>
      <c r="AE1659">
        <v>2882729</v>
      </c>
      <c r="AF1659">
        <v>12164976</v>
      </c>
      <c r="AG1659">
        <v>4442451</v>
      </c>
      <c r="AH1659">
        <v>29.522448772088499</v>
      </c>
      <c r="AI1659">
        <v>80.842733160970397</v>
      </c>
      <c r="AK1659">
        <v>209.81045585293401</v>
      </c>
      <c r="AL1659">
        <v>0</v>
      </c>
      <c r="AM1659">
        <v>9175192</v>
      </c>
      <c r="AN1659">
        <v>10699464</v>
      </c>
      <c r="AO1659">
        <v>839628</v>
      </c>
      <c r="AP1659">
        <v>839628</v>
      </c>
      <c r="AQ1659">
        <v>-40332</v>
      </c>
      <c r="AR1659">
        <v>1342186</v>
      </c>
      <c r="AS1659">
        <v>21721</v>
      </c>
      <c r="AU1659">
        <v>9939111</v>
      </c>
      <c r="AV1659">
        <v>294.12963576746898</v>
      </c>
    </row>
    <row r="1660" spans="1:48" x14ac:dyDescent="0.2">
      <c r="A1660" t="s">
        <v>578</v>
      </c>
      <c r="B1660" t="s">
        <v>102</v>
      </c>
      <c r="N1660">
        <v>18948381.419999901</v>
      </c>
      <c r="S1660" t="s">
        <v>63</v>
      </c>
      <c r="T1660" t="s">
        <v>251</v>
      </c>
      <c r="U1660" t="s">
        <v>579</v>
      </c>
      <c r="V1660" t="s">
        <v>538</v>
      </c>
      <c r="W1660" t="s">
        <v>530</v>
      </c>
      <c r="X1660" t="s">
        <v>531</v>
      </c>
      <c r="Y1660" t="s">
        <v>539</v>
      </c>
      <c r="Z1660" t="s">
        <v>533</v>
      </c>
      <c r="AA1660" t="s">
        <v>534</v>
      </c>
      <c r="AB1660" t="s">
        <v>58</v>
      </c>
      <c r="AC1660" t="s">
        <v>580</v>
      </c>
      <c r="AT1660">
        <v>82.477900677496194</v>
      </c>
      <c r="AU1660">
        <v>29526628.93</v>
      </c>
    </row>
    <row r="1661" spans="1:48" x14ac:dyDescent="0.2">
      <c r="A1661" t="s">
        <v>578</v>
      </c>
      <c r="B1661" t="s">
        <v>114</v>
      </c>
      <c r="C1661">
        <v>5867086</v>
      </c>
      <c r="D1661">
        <v>4144046</v>
      </c>
      <c r="E1661">
        <v>4075823</v>
      </c>
      <c r="F1661">
        <v>10803190</v>
      </c>
      <c r="G1661">
        <v>9123666</v>
      </c>
      <c r="H1661">
        <v>-19426399</v>
      </c>
      <c r="I1661">
        <v>4.3971431671453596</v>
      </c>
      <c r="L1661">
        <v>844959</v>
      </c>
      <c r="M1661">
        <v>412588</v>
      </c>
      <c r="N1661">
        <v>20637403</v>
      </c>
      <c r="O1661">
        <v>119363091</v>
      </c>
      <c r="P1661">
        <v>24.8395201159796</v>
      </c>
      <c r="Q1661">
        <v>45424</v>
      </c>
      <c r="R1661">
        <v>0</v>
      </c>
      <c r="S1661" t="s">
        <v>63</v>
      </c>
      <c r="T1661" t="s">
        <v>251</v>
      </c>
      <c r="U1661" t="s">
        <v>579</v>
      </c>
      <c r="V1661" t="s">
        <v>538</v>
      </c>
      <c r="W1661" t="s">
        <v>530</v>
      </c>
      <c r="X1661" t="s">
        <v>531</v>
      </c>
      <c r="Y1661" t="s">
        <v>539</v>
      </c>
      <c r="Z1661" t="s">
        <v>533</v>
      </c>
      <c r="AA1661" t="s">
        <v>534</v>
      </c>
      <c r="AB1661" t="s">
        <v>58</v>
      </c>
      <c r="AC1661" t="s">
        <v>580</v>
      </c>
      <c r="AD1661">
        <v>89.4577989823227</v>
      </c>
      <c r="AE1661">
        <v>5248566</v>
      </c>
      <c r="AF1661">
        <v>114114525</v>
      </c>
      <c r="AG1661">
        <v>80914693</v>
      </c>
      <c r="AH1661">
        <v>67.7887044664418</v>
      </c>
      <c r="AI1661">
        <v>95.602856832854599</v>
      </c>
      <c r="AK1661">
        <v>65.1053411474131</v>
      </c>
      <c r="AL1661">
        <v>243</v>
      </c>
      <c r="AM1661">
        <v>33643731</v>
      </c>
      <c r="AN1661">
        <v>29649219</v>
      </c>
      <c r="AO1661">
        <v>1198331</v>
      </c>
      <c r="AP1661">
        <v>1198331</v>
      </c>
      <c r="AQ1661">
        <v>5188200</v>
      </c>
      <c r="AR1661">
        <v>2194234</v>
      </c>
      <c r="AS1661">
        <v>1999558</v>
      </c>
      <c r="AT1661">
        <v>74.321583325627003</v>
      </c>
      <c r="AU1661">
        <v>40063802</v>
      </c>
      <c r="AV1661">
        <v>126.390297115989</v>
      </c>
    </row>
    <row r="1662" spans="1:48" x14ac:dyDescent="0.2">
      <c r="A1662" t="s">
        <v>578</v>
      </c>
      <c r="B1662" t="s">
        <v>50</v>
      </c>
      <c r="C1662">
        <v>13115289</v>
      </c>
      <c r="D1662">
        <v>5394595</v>
      </c>
      <c r="E1662">
        <v>3034851</v>
      </c>
      <c r="F1662">
        <v>11278373</v>
      </c>
      <c r="G1662">
        <v>6794612</v>
      </c>
      <c r="H1662">
        <v>-3752074</v>
      </c>
      <c r="I1662">
        <v>0.49832178768790508</v>
      </c>
      <c r="L1662">
        <v>0</v>
      </c>
      <c r="M1662">
        <v>607529</v>
      </c>
      <c r="N1662">
        <v>42300133</v>
      </c>
      <c r="O1662">
        <v>129883745</v>
      </c>
      <c r="P1662">
        <v>25.837470270048041</v>
      </c>
      <c r="Q1662">
        <v>1300</v>
      </c>
      <c r="R1662">
        <v>422768</v>
      </c>
      <c r="S1662" t="s">
        <v>63</v>
      </c>
      <c r="T1662" t="s">
        <v>251</v>
      </c>
      <c r="U1662" t="s">
        <v>579</v>
      </c>
      <c r="V1662" t="s">
        <v>538</v>
      </c>
      <c r="W1662" t="s">
        <v>530</v>
      </c>
      <c r="X1662" t="s">
        <v>531</v>
      </c>
      <c r="Y1662" t="s">
        <v>539</v>
      </c>
      <c r="Z1662" t="s">
        <v>533</v>
      </c>
      <c r="AA1662" t="s">
        <v>534</v>
      </c>
      <c r="AB1662" t="s">
        <v>58</v>
      </c>
      <c r="AC1662" t="s">
        <v>580</v>
      </c>
      <c r="AD1662">
        <v>4.9349960950155198</v>
      </c>
      <c r="AE1662">
        <v>647239</v>
      </c>
      <c r="AF1662">
        <v>129236506</v>
      </c>
      <c r="AG1662">
        <v>94671898</v>
      </c>
      <c r="AH1662">
        <v>72.889719956873748</v>
      </c>
      <c r="AI1662">
        <v>99.5016782123121</v>
      </c>
      <c r="AK1662">
        <v>117.83085407771701</v>
      </c>
      <c r="AL1662">
        <v>5663</v>
      </c>
      <c r="AM1662">
        <v>30954685</v>
      </c>
      <c r="AN1662">
        <v>33558674</v>
      </c>
      <c r="AO1662">
        <v>-3414149</v>
      </c>
      <c r="AP1662">
        <v>-3414149</v>
      </c>
      <c r="AQ1662">
        <v>-3450095</v>
      </c>
      <c r="AR1662">
        <v>2001533</v>
      </c>
      <c r="AS1662">
        <v>1413461</v>
      </c>
      <c r="AT1662">
        <v>72.756374482338501</v>
      </c>
      <c r="AU1662">
        <v>46052207</v>
      </c>
      <c r="AV1662">
        <v>128.28259625032001</v>
      </c>
    </row>
    <row r="1663" spans="1:48" x14ac:dyDescent="0.2">
      <c r="A1663" t="s">
        <v>581</v>
      </c>
      <c r="B1663" t="s">
        <v>84</v>
      </c>
      <c r="C1663">
        <v>5887821.7699999996</v>
      </c>
      <c r="D1663">
        <v>0</v>
      </c>
      <c r="E1663">
        <v>0</v>
      </c>
      <c r="F1663">
        <v>19737860.23</v>
      </c>
      <c r="G1663">
        <v>931662.12</v>
      </c>
      <c r="I1663">
        <v>6.6997708472757598</v>
      </c>
      <c r="J1663">
        <v>29577284.34</v>
      </c>
      <c r="K1663">
        <v>32.810081154910598</v>
      </c>
      <c r="L1663">
        <v>2667151.39</v>
      </c>
      <c r="M1663">
        <v>852341.41</v>
      </c>
      <c r="N1663">
        <v>10300387.529999999</v>
      </c>
      <c r="O1663">
        <v>90146940.510000005</v>
      </c>
      <c r="P1663">
        <v>64.398048365890105</v>
      </c>
      <c r="Q1663">
        <v>2185636.87</v>
      </c>
      <c r="R1663">
        <v>266952.40000000002</v>
      </c>
      <c r="S1663" t="s">
        <v>62</v>
      </c>
      <c r="T1663" t="s">
        <v>251</v>
      </c>
      <c r="U1663" t="s">
        <v>582</v>
      </c>
      <c r="V1663" t="s">
        <v>583</v>
      </c>
      <c r="W1663" t="s">
        <v>530</v>
      </c>
      <c r="X1663" t="s">
        <v>531</v>
      </c>
      <c r="Y1663" t="s">
        <v>584</v>
      </c>
      <c r="Z1663" t="s">
        <v>533</v>
      </c>
      <c r="AA1663" t="s">
        <v>534</v>
      </c>
      <c r="AB1663" t="s">
        <v>58</v>
      </c>
      <c r="AC1663" t="s">
        <v>585</v>
      </c>
      <c r="AD1663">
        <v>102.57848616908799</v>
      </c>
      <c r="AE1663">
        <v>6039638.4400000004</v>
      </c>
      <c r="AF1663">
        <v>83822302.069999993</v>
      </c>
      <c r="AH1663">
        <v>36.417768838597702</v>
      </c>
      <c r="AI1663">
        <v>92.984078656226401</v>
      </c>
      <c r="AJ1663">
        <v>10079918.300000001</v>
      </c>
      <c r="AK1663">
        <v>44.238101546093702</v>
      </c>
      <c r="AL1663">
        <v>26082323.059999999</v>
      </c>
      <c r="AM1663">
        <v>58052870.350000001</v>
      </c>
      <c r="AN1663">
        <v>58052870.350000001</v>
      </c>
      <c r="AO1663">
        <v>1700912.72</v>
      </c>
      <c r="AR1663">
        <v>523409.08</v>
      </c>
      <c r="AS1663">
        <v>3253487.15</v>
      </c>
      <c r="AU1663">
        <v>16776627.58</v>
      </c>
      <c r="AV1663">
        <v>72.052255541208396</v>
      </c>
    </row>
    <row r="1664" spans="1:48" x14ac:dyDescent="0.2">
      <c r="A1664" t="s">
        <v>581</v>
      </c>
      <c r="B1664" t="s">
        <v>49</v>
      </c>
      <c r="C1664">
        <v>9292887</v>
      </c>
      <c r="H1664">
        <v>-3489158</v>
      </c>
      <c r="I1664">
        <v>6.1358707997065398</v>
      </c>
      <c r="N1664">
        <v>14045344</v>
      </c>
      <c r="O1664">
        <v>153856988</v>
      </c>
      <c r="P1664">
        <v>32.924185413014797</v>
      </c>
      <c r="S1664" t="s">
        <v>62</v>
      </c>
      <c r="T1664" t="s">
        <v>251</v>
      </c>
      <c r="U1664" t="s">
        <v>582</v>
      </c>
      <c r="V1664" t="s">
        <v>583</v>
      </c>
      <c r="W1664" t="s">
        <v>530</v>
      </c>
      <c r="X1664" t="s">
        <v>531</v>
      </c>
      <c r="Y1664" t="s">
        <v>584</v>
      </c>
      <c r="Z1664" t="s">
        <v>533</v>
      </c>
      <c r="AA1664" t="s">
        <v>534</v>
      </c>
      <c r="AB1664" t="s">
        <v>58</v>
      </c>
      <c r="AC1664" t="s">
        <v>585</v>
      </c>
      <c r="AD1664">
        <v>101.588085597081</v>
      </c>
      <c r="AE1664">
        <v>9440466</v>
      </c>
      <c r="AF1664">
        <v>142184010</v>
      </c>
      <c r="AH1664">
        <v>69.4214896498559</v>
      </c>
      <c r="AI1664">
        <v>92.413098584771504</v>
      </c>
      <c r="AK1664">
        <v>36</v>
      </c>
      <c r="AN1664">
        <v>50656160</v>
      </c>
      <c r="AO1664">
        <v>5264441</v>
      </c>
      <c r="AT1664">
        <v>76.621721073209201</v>
      </c>
      <c r="AU1664">
        <v>19623413</v>
      </c>
      <c r="AV1664">
        <v>44</v>
      </c>
    </row>
    <row r="1665" spans="1:48" x14ac:dyDescent="0.2">
      <c r="A1665" t="s">
        <v>586</v>
      </c>
      <c r="B1665" t="s">
        <v>85</v>
      </c>
      <c r="C1665">
        <v>147254</v>
      </c>
      <c r="H1665">
        <v>-1289300</v>
      </c>
      <c r="N1665">
        <v>0</v>
      </c>
      <c r="O1665">
        <v>2603543</v>
      </c>
      <c r="P1665">
        <v>9.4237736807112498</v>
      </c>
      <c r="S1665" t="s">
        <v>127</v>
      </c>
      <c r="T1665" t="s">
        <v>251</v>
      </c>
      <c r="U1665" t="s">
        <v>587</v>
      </c>
      <c r="V1665" t="s">
        <v>588</v>
      </c>
      <c r="W1665" t="s">
        <v>530</v>
      </c>
      <c r="X1665" t="s">
        <v>531</v>
      </c>
      <c r="Y1665" t="s">
        <v>589</v>
      </c>
      <c r="Z1665" t="s">
        <v>533</v>
      </c>
      <c r="AA1665" t="s">
        <v>534</v>
      </c>
      <c r="AB1665" t="s">
        <v>58</v>
      </c>
      <c r="AC1665" t="s">
        <v>590</v>
      </c>
      <c r="AF1665">
        <v>2924617</v>
      </c>
      <c r="AH1665">
        <v>48.722606079484798</v>
      </c>
      <c r="AI1665">
        <v>112.332195012719</v>
      </c>
      <c r="AK1665">
        <v>0</v>
      </c>
      <c r="AN1665">
        <v>245352</v>
      </c>
      <c r="AU1665">
        <v>1289300</v>
      </c>
      <c r="AV1665">
        <v>159</v>
      </c>
    </row>
    <row r="1666" spans="1:48" x14ac:dyDescent="0.2">
      <c r="A1666" t="s">
        <v>586</v>
      </c>
      <c r="B1666" t="s">
        <v>50</v>
      </c>
      <c r="C1666">
        <v>352717</v>
      </c>
      <c r="D1666">
        <v>150373</v>
      </c>
      <c r="E1666">
        <v>16152</v>
      </c>
      <c r="F1666">
        <v>487601</v>
      </c>
      <c r="G1666">
        <v>0</v>
      </c>
      <c r="H1666">
        <v>-997503</v>
      </c>
      <c r="I1666">
        <v>-11.22142427137396</v>
      </c>
      <c r="L1666">
        <v>0</v>
      </c>
      <c r="M1666">
        <v>25725</v>
      </c>
      <c r="N1666">
        <v>2575009</v>
      </c>
      <c r="O1666">
        <v>11332082</v>
      </c>
      <c r="P1666">
        <v>9.8357742204830494</v>
      </c>
      <c r="Q1666">
        <v>11234</v>
      </c>
      <c r="R1666">
        <v>0</v>
      </c>
      <c r="S1666" t="s">
        <v>127</v>
      </c>
      <c r="T1666" t="s">
        <v>251</v>
      </c>
      <c r="U1666" t="s">
        <v>587</v>
      </c>
      <c r="V1666" t="s">
        <v>588</v>
      </c>
      <c r="W1666" t="s">
        <v>530</v>
      </c>
      <c r="X1666" t="s">
        <v>531</v>
      </c>
      <c r="Y1666" t="s">
        <v>589</v>
      </c>
      <c r="Z1666" t="s">
        <v>533</v>
      </c>
      <c r="AA1666" t="s">
        <v>534</v>
      </c>
      <c r="AB1666" t="s">
        <v>58</v>
      </c>
      <c r="AC1666" t="s">
        <v>590</v>
      </c>
      <c r="AD1666">
        <v>-360.5216079746653</v>
      </c>
      <c r="AE1666">
        <v>-1271621</v>
      </c>
      <c r="AF1666">
        <v>12603703</v>
      </c>
      <c r="AG1666">
        <v>9659751</v>
      </c>
      <c r="AH1666">
        <v>85.242508834651915</v>
      </c>
      <c r="AI1666">
        <v>111.221424271374</v>
      </c>
      <c r="AK1666">
        <v>73.550070165887007</v>
      </c>
      <c r="AL1666">
        <v>222518</v>
      </c>
      <c r="AM1666">
        <v>1818683</v>
      </c>
      <c r="AN1666">
        <v>1114598</v>
      </c>
      <c r="AO1666">
        <v>-1466311</v>
      </c>
      <c r="AP1666">
        <v>-1466311</v>
      </c>
      <c r="AQ1666">
        <v>-939304</v>
      </c>
      <c r="AR1666">
        <v>902785</v>
      </c>
      <c r="AS1666">
        <v>2295</v>
      </c>
      <c r="AT1666">
        <v>82.740588613989701</v>
      </c>
      <c r="AU1666">
        <v>3572512</v>
      </c>
      <c r="AV1666">
        <v>102.041782482497</v>
      </c>
    </row>
    <row r="1667" spans="1:48" x14ac:dyDescent="0.2">
      <c r="A1667" t="s">
        <v>591</v>
      </c>
      <c r="B1667" t="s">
        <v>49</v>
      </c>
      <c r="C1667">
        <v>3959880.24</v>
      </c>
      <c r="D1667">
        <v>0</v>
      </c>
      <c r="E1667">
        <v>0</v>
      </c>
      <c r="F1667">
        <v>1189617</v>
      </c>
      <c r="G1667">
        <v>187029.95</v>
      </c>
      <c r="H1667">
        <v>-5623955.7000000002</v>
      </c>
      <c r="I1667">
        <v>9.3187940600000001</v>
      </c>
      <c r="J1667">
        <v>8737115.7699999996</v>
      </c>
      <c r="K1667">
        <v>23.666463520000001</v>
      </c>
      <c r="L1667">
        <v>77207</v>
      </c>
      <c r="M1667">
        <v>259.08</v>
      </c>
      <c r="N1667">
        <v>15475929.82</v>
      </c>
      <c r="O1667">
        <v>36917707.460000001</v>
      </c>
      <c r="P1667">
        <v>15.194251879999999</v>
      </c>
      <c r="R1667">
        <v>15811.06</v>
      </c>
      <c r="S1667" t="s">
        <v>84</v>
      </c>
      <c r="T1667" t="s">
        <v>251</v>
      </c>
      <c r="U1667" t="s">
        <v>592</v>
      </c>
      <c r="V1667" t="s">
        <v>538</v>
      </c>
      <c r="W1667" t="s">
        <v>530</v>
      </c>
      <c r="X1667" t="s">
        <v>531</v>
      </c>
      <c r="Y1667" t="s">
        <v>539</v>
      </c>
      <c r="Z1667" t="s">
        <v>533</v>
      </c>
      <c r="AA1667" t="s">
        <v>534</v>
      </c>
      <c r="AB1667" t="s">
        <v>58</v>
      </c>
      <c r="AC1667" t="s">
        <v>593</v>
      </c>
      <c r="AD1667">
        <v>86.878514539999998</v>
      </c>
      <c r="AE1667">
        <v>3440285.13</v>
      </c>
      <c r="AF1667">
        <v>33476422.329999998</v>
      </c>
      <c r="AH1667">
        <v>65.653379849999993</v>
      </c>
      <c r="AI1667">
        <v>90.678497210000003</v>
      </c>
      <c r="AJ1667">
        <v>2912128.97</v>
      </c>
      <c r="AK1667">
        <v>166.42563179999999</v>
      </c>
      <c r="AL1667">
        <v>13556</v>
      </c>
      <c r="AM1667">
        <v>5609369.46</v>
      </c>
      <c r="AN1667">
        <v>5609369.46</v>
      </c>
      <c r="AO1667">
        <v>1728358.23</v>
      </c>
      <c r="AT1667">
        <v>81.342820787596395</v>
      </c>
      <c r="AU1667">
        <v>21099885.52</v>
      </c>
      <c r="AV1667">
        <v>226.90473650000001</v>
      </c>
    </row>
    <row r="1668" spans="1:48" x14ac:dyDescent="0.2">
      <c r="A1668" t="s">
        <v>591</v>
      </c>
      <c r="B1668" t="s">
        <v>50</v>
      </c>
      <c r="C1668">
        <v>2847503</v>
      </c>
      <c r="D1668">
        <v>1545716</v>
      </c>
      <c r="E1668">
        <v>34938</v>
      </c>
      <c r="F1668">
        <v>1405271</v>
      </c>
      <c r="G1668">
        <v>868682</v>
      </c>
      <c r="H1668">
        <v>-11456211</v>
      </c>
      <c r="I1668">
        <v>2.1253737391878991</v>
      </c>
      <c r="L1668">
        <v>229665</v>
      </c>
      <c r="N1668">
        <v>15158824</v>
      </c>
      <c r="O1668">
        <v>43429350</v>
      </c>
      <c r="P1668">
        <v>17.830999082417769</v>
      </c>
      <c r="R1668">
        <v>56925</v>
      </c>
      <c r="S1668" t="s">
        <v>84</v>
      </c>
      <c r="T1668" t="s">
        <v>251</v>
      </c>
      <c r="U1668" t="s">
        <v>592</v>
      </c>
      <c r="V1668" t="s">
        <v>538</v>
      </c>
      <c r="W1668" t="s">
        <v>530</v>
      </c>
      <c r="X1668" t="s">
        <v>531</v>
      </c>
      <c r="Y1668" t="s">
        <v>539</v>
      </c>
      <c r="Z1668" t="s">
        <v>533</v>
      </c>
      <c r="AA1668" t="s">
        <v>534</v>
      </c>
      <c r="AB1668" t="s">
        <v>58</v>
      </c>
      <c r="AC1668" t="s">
        <v>593</v>
      </c>
      <c r="AD1668">
        <v>32.415628710487738</v>
      </c>
      <c r="AE1668">
        <v>923036</v>
      </c>
      <c r="AF1668">
        <v>42506313</v>
      </c>
      <c r="AG1668">
        <v>29662559</v>
      </c>
      <c r="AH1668">
        <v>68.300720595634061</v>
      </c>
      <c r="AI1668">
        <v>97.874623958221804</v>
      </c>
      <c r="AK1668">
        <v>128.385085763614</v>
      </c>
      <c r="AM1668">
        <v>4372677</v>
      </c>
      <c r="AN1668">
        <v>7743887</v>
      </c>
      <c r="AO1668">
        <v>-718372</v>
      </c>
      <c r="AP1668">
        <v>-718372</v>
      </c>
      <c r="AQ1668">
        <v>-3077139</v>
      </c>
      <c r="AR1668">
        <v>193459</v>
      </c>
      <c r="AS1668">
        <v>38021</v>
      </c>
      <c r="AT1668">
        <v>74.139943554944097</v>
      </c>
      <c r="AU1668">
        <v>26615035</v>
      </c>
      <c r="AV1668">
        <v>225.41151946065</v>
      </c>
    </row>
    <row r="1669" spans="1:48" x14ac:dyDescent="0.2">
      <c r="A1669" t="s">
        <v>594</v>
      </c>
      <c r="B1669" t="s">
        <v>63</v>
      </c>
      <c r="C1669">
        <v>287220.42</v>
      </c>
      <c r="D1669">
        <v>0</v>
      </c>
      <c r="E1669">
        <v>0</v>
      </c>
      <c r="F1669">
        <v>140959.39000000001</v>
      </c>
      <c r="G1669">
        <v>975186.05</v>
      </c>
      <c r="I1669">
        <v>8.9075315976251108</v>
      </c>
      <c r="J1669">
        <v>2919864.96</v>
      </c>
      <c r="K1669">
        <v>48.093228119458203</v>
      </c>
      <c r="L1669">
        <v>227567.82</v>
      </c>
      <c r="M1669">
        <v>282717</v>
      </c>
      <c r="N1669">
        <v>2106129.29</v>
      </c>
      <c r="O1669">
        <v>6071260.0800000001</v>
      </c>
      <c r="P1669">
        <v>33.6272545253901</v>
      </c>
      <c r="Q1669">
        <v>12539.18</v>
      </c>
      <c r="R1669">
        <v>3237.65</v>
      </c>
      <c r="S1669" t="s">
        <v>62</v>
      </c>
      <c r="T1669" t="s">
        <v>251</v>
      </c>
      <c r="U1669" t="s">
        <v>595</v>
      </c>
      <c r="V1669" t="s">
        <v>596</v>
      </c>
      <c r="W1669" t="s">
        <v>530</v>
      </c>
      <c r="X1669" t="s">
        <v>531</v>
      </c>
      <c r="Y1669" t="s">
        <v>597</v>
      </c>
      <c r="Z1669" t="s">
        <v>533</v>
      </c>
      <c r="AA1669" t="s">
        <v>534</v>
      </c>
      <c r="AB1669" t="s">
        <v>58</v>
      </c>
      <c r="AC1669" t="s">
        <v>598</v>
      </c>
      <c r="AD1669">
        <v>188.28724294742</v>
      </c>
      <c r="AE1669">
        <v>540799.41</v>
      </c>
      <c r="AF1669">
        <v>5530460.6699999999</v>
      </c>
      <c r="AH1669">
        <v>35.903277429683101</v>
      </c>
      <c r="AI1669">
        <v>91.092468402374905</v>
      </c>
      <c r="AJ1669">
        <v>816673.78</v>
      </c>
      <c r="AK1669">
        <v>137.096453558181</v>
      </c>
      <c r="AL1669">
        <v>243895.75</v>
      </c>
      <c r="AM1669">
        <v>2041598.08</v>
      </c>
      <c r="AN1669">
        <v>2041598.08</v>
      </c>
      <c r="AO1669">
        <v>332121.40999999997</v>
      </c>
      <c r="AR1669">
        <v>43841.47</v>
      </c>
      <c r="AS1669">
        <v>61576.15</v>
      </c>
      <c r="AU1669">
        <v>3028089.02</v>
      </c>
      <c r="AV1669">
        <v>197.110532421524</v>
      </c>
    </row>
    <row r="1670" spans="1:48" x14ac:dyDescent="0.2">
      <c r="A1670" t="s">
        <v>594</v>
      </c>
      <c r="B1670" t="s">
        <v>102</v>
      </c>
      <c r="C1670">
        <v>490885.89</v>
      </c>
      <c r="D1670">
        <v>0</v>
      </c>
      <c r="E1670">
        <v>0</v>
      </c>
      <c r="F1670">
        <v>214428.05</v>
      </c>
      <c r="G1670">
        <v>755711.53</v>
      </c>
      <c r="I1670">
        <v>7.7358859135982403</v>
      </c>
      <c r="J1670">
        <v>2864862.72</v>
      </c>
      <c r="K1670">
        <v>43.984172149027998</v>
      </c>
      <c r="L1670">
        <v>146461.60999999999</v>
      </c>
      <c r="M1670">
        <v>295615.71000000002</v>
      </c>
      <c r="N1670">
        <v>1760001.27</v>
      </c>
      <c r="O1670">
        <v>6513394.6600000001</v>
      </c>
      <c r="P1670">
        <v>30.142556416196001</v>
      </c>
      <c r="Q1670">
        <v>20423.2</v>
      </c>
      <c r="R1670">
        <v>6258.5</v>
      </c>
      <c r="S1670" t="s">
        <v>62</v>
      </c>
      <c r="T1670" t="s">
        <v>251</v>
      </c>
      <c r="U1670" t="s">
        <v>595</v>
      </c>
      <c r="V1670" t="s">
        <v>596</v>
      </c>
      <c r="W1670" t="s">
        <v>530</v>
      </c>
      <c r="X1670" t="s">
        <v>531</v>
      </c>
      <c r="Y1670" t="s">
        <v>597</v>
      </c>
      <c r="Z1670" t="s">
        <v>533</v>
      </c>
      <c r="AA1670" t="s">
        <v>534</v>
      </c>
      <c r="AB1670" t="s">
        <v>58</v>
      </c>
      <c r="AC1670" t="s">
        <v>598</v>
      </c>
      <c r="AD1670">
        <v>102.64478777338699</v>
      </c>
      <c r="AE1670">
        <v>503868.78</v>
      </c>
      <c r="AF1670">
        <v>6009525.8799999999</v>
      </c>
      <c r="AH1670">
        <v>43.760020830673902</v>
      </c>
      <c r="AI1670">
        <v>92.264114086401705</v>
      </c>
      <c r="AJ1670">
        <v>476206.69</v>
      </c>
      <c r="AK1670">
        <v>105.432686346964</v>
      </c>
      <c r="AL1670">
        <v>229068.73</v>
      </c>
      <c r="AM1670">
        <v>1963303.66</v>
      </c>
      <c r="AN1670">
        <v>1963303.66</v>
      </c>
      <c r="AO1670">
        <v>147307.22</v>
      </c>
      <c r="AR1670">
        <v>85459.25</v>
      </c>
      <c r="AS1670">
        <v>60450.17</v>
      </c>
      <c r="AU1670">
        <v>3866691.64</v>
      </c>
      <c r="AV1670">
        <v>231.633745855505</v>
      </c>
    </row>
    <row r="1671" spans="1:48" x14ac:dyDescent="0.2">
      <c r="A1671" t="s">
        <v>599</v>
      </c>
      <c r="B1671" t="s">
        <v>63</v>
      </c>
      <c r="C1671">
        <v>280144.56</v>
      </c>
      <c r="D1671">
        <v>0</v>
      </c>
      <c r="E1671">
        <v>0</v>
      </c>
      <c r="F1671">
        <v>75236.38</v>
      </c>
      <c r="G1671">
        <v>259020.22</v>
      </c>
      <c r="I1671">
        <v>1.0783055746076899</v>
      </c>
      <c r="J1671">
        <v>3604253.09</v>
      </c>
      <c r="K1671">
        <v>36.025123956380703</v>
      </c>
      <c r="L1671">
        <v>84012.55</v>
      </c>
      <c r="M1671">
        <v>992322.24</v>
      </c>
      <c r="N1671">
        <v>6668664.3300000001</v>
      </c>
      <c r="O1671">
        <v>10004831.890000001</v>
      </c>
      <c r="P1671">
        <v>22.731205431578701</v>
      </c>
      <c r="Q1671">
        <v>47064.35</v>
      </c>
      <c r="R1671">
        <v>29773.66</v>
      </c>
      <c r="T1671" t="s">
        <v>251</v>
      </c>
      <c r="U1671" t="s">
        <v>600</v>
      </c>
      <c r="V1671" t="s">
        <v>557</v>
      </c>
      <c r="W1671" t="s">
        <v>530</v>
      </c>
      <c r="X1671" t="s">
        <v>531</v>
      </c>
      <c r="Y1671" t="s">
        <v>558</v>
      </c>
      <c r="Z1671" t="s">
        <v>533</v>
      </c>
      <c r="AA1671" t="s">
        <v>534</v>
      </c>
      <c r="AB1671" t="s">
        <v>58</v>
      </c>
      <c r="AC1671" t="s">
        <v>601</v>
      </c>
      <c r="AD1671">
        <v>38.5096394518593</v>
      </c>
      <c r="AE1671">
        <v>107882.659999998</v>
      </c>
      <c r="AF1671">
        <v>9896949.2300000004</v>
      </c>
      <c r="AH1671">
        <v>56.4528757913993</v>
      </c>
      <c r="AI1671">
        <v>98.921694425392303</v>
      </c>
      <c r="AJ1671">
        <v>648522.85999999801</v>
      </c>
      <c r="AK1671">
        <v>242.571635259364</v>
      </c>
      <c r="AL1671">
        <v>576702.92000000004</v>
      </c>
      <c r="AM1671">
        <v>2274218.89</v>
      </c>
      <c r="AN1671">
        <v>2274218.89</v>
      </c>
      <c r="AR1671">
        <v>61024.51</v>
      </c>
      <c r="AS1671">
        <v>71133.14</v>
      </c>
      <c r="AU1671">
        <v>7975039.4699999997</v>
      </c>
      <c r="AV1671">
        <v>290.09082925244002</v>
      </c>
    </row>
    <row r="1672" spans="1:48" x14ac:dyDescent="0.2">
      <c r="A1672" t="s">
        <v>599</v>
      </c>
      <c r="B1672" t="s">
        <v>102</v>
      </c>
      <c r="N1672">
        <v>5837281.8600000003</v>
      </c>
      <c r="T1672" t="s">
        <v>251</v>
      </c>
      <c r="U1672" t="s">
        <v>600</v>
      </c>
      <c r="V1672" t="s">
        <v>557</v>
      </c>
      <c r="W1672" t="s">
        <v>530</v>
      </c>
      <c r="X1672" t="s">
        <v>531</v>
      </c>
      <c r="Y1672" t="s">
        <v>558</v>
      </c>
      <c r="Z1672" t="s">
        <v>533</v>
      </c>
      <c r="AA1672" t="s">
        <v>534</v>
      </c>
      <c r="AB1672" t="s">
        <v>58</v>
      </c>
      <c r="AC1672" t="s">
        <v>601</v>
      </c>
      <c r="AU1672">
        <v>6827874.7000000002</v>
      </c>
    </row>
    <row r="1673" spans="1:48" x14ac:dyDescent="0.2">
      <c r="A1673" t="s">
        <v>599</v>
      </c>
      <c r="B1673" t="s">
        <v>84</v>
      </c>
      <c r="C1673">
        <v>2219627.6</v>
      </c>
      <c r="D1673">
        <v>0</v>
      </c>
      <c r="E1673">
        <v>0</v>
      </c>
      <c r="F1673">
        <v>704220.82</v>
      </c>
      <c r="G1673">
        <v>316788.45</v>
      </c>
      <c r="I1673">
        <v>11.064409457067001</v>
      </c>
      <c r="J1673">
        <v>3982309.98</v>
      </c>
      <c r="K1673">
        <v>34.183717096578803</v>
      </c>
      <c r="L1673">
        <v>35080.5</v>
      </c>
      <c r="M1673">
        <v>1153452.19</v>
      </c>
      <c r="N1673">
        <v>4906627.83</v>
      </c>
      <c r="O1673">
        <v>11649727.76</v>
      </c>
      <c r="P1673">
        <v>30.080168671684</v>
      </c>
      <c r="Q1673">
        <v>20536.599999999999</v>
      </c>
      <c r="R1673">
        <v>14585.08</v>
      </c>
      <c r="T1673" t="s">
        <v>251</v>
      </c>
      <c r="U1673" t="s">
        <v>600</v>
      </c>
      <c r="V1673" t="s">
        <v>557</v>
      </c>
      <c r="W1673" t="s">
        <v>530</v>
      </c>
      <c r="X1673" t="s">
        <v>531</v>
      </c>
      <c r="Y1673" t="s">
        <v>558</v>
      </c>
      <c r="Z1673" t="s">
        <v>533</v>
      </c>
      <c r="AA1673" t="s">
        <v>534</v>
      </c>
      <c r="AB1673" t="s">
        <v>58</v>
      </c>
      <c r="AC1673" t="s">
        <v>601</v>
      </c>
      <c r="AD1673">
        <v>58.071614355489103</v>
      </c>
      <c r="AE1673">
        <v>1288973.58</v>
      </c>
      <c r="AF1673">
        <v>10360754.18</v>
      </c>
      <c r="AH1673">
        <v>47.908193349919102</v>
      </c>
      <c r="AI1673">
        <v>88.935590542932999</v>
      </c>
      <c r="AJ1673">
        <v>1643134.24</v>
      </c>
      <c r="AK1673">
        <v>170.48816988726199</v>
      </c>
      <c r="AL1673">
        <v>743085.38</v>
      </c>
      <c r="AM1673">
        <v>3504257.76</v>
      </c>
      <c r="AN1673">
        <v>3504257.76</v>
      </c>
      <c r="AO1673">
        <v>1318699.58</v>
      </c>
      <c r="AR1673">
        <v>139703.56</v>
      </c>
      <c r="AS1673">
        <v>332970.99</v>
      </c>
      <c r="AU1673">
        <v>5300500.01</v>
      </c>
      <c r="AV1673">
        <v>184.173851676114</v>
      </c>
    </row>
    <row r="1674" spans="1:48" x14ac:dyDescent="0.2">
      <c r="A1674" t="s">
        <v>599</v>
      </c>
      <c r="B1674" t="s">
        <v>88</v>
      </c>
      <c r="C1674">
        <v>1356000</v>
      </c>
      <c r="D1674">
        <v>1896649</v>
      </c>
      <c r="E1674">
        <v>186450</v>
      </c>
      <c r="F1674">
        <v>667000</v>
      </c>
      <c r="G1674">
        <v>627700</v>
      </c>
      <c r="H1674">
        <v>-2339573</v>
      </c>
      <c r="I1674">
        <v>-10.75346542186686</v>
      </c>
      <c r="L1674">
        <v>899564</v>
      </c>
      <c r="M1674">
        <v>1100000</v>
      </c>
      <c r="N1674">
        <v>455903</v>
      </c>
      <c r="O1674">
        <v>16783743</v>
      </c>
      <c r="P1674">
        <v>44.554400052479352</v>
      </c>
      <c r="Q1674">
        <v>337000</v>
      </c>
      <c r="R1674">
        <v>111500</v>
      </c>
      <c r="T1674" t="s">
        <v>251</v>
      </c>
      <c r="U1674" t="s">
        <v>600</v>
      </c>
      <c r="V1674" t="s">
        <v>557</v>
      </c>
      <c r="W1674" t="s">
        <v>530</v>
      </c>
      <c r="X1674" t="s">
        <v>531</v>
      </c>
      <c r="Y1674" t="s">
        <v>558</v>
      </c>
      <c r="Z1674" t="s">
        <v>533</v>
      </c>
      <c r="AA1674" t="s">
        <v>534</v>
      </c>
      <c r="AB1674" t="s">
        <v>89</v>
      </c>
      <c r="AC1674" t="s">
        <v>601</v>
      </c>
      <c r="AD1674">
        <v>-133.09985250737461</v>
      </c>
      <c r="AE1674">
        <v>-1804834</v>
      </c>
      <c r="AF1674">
        <v>20988577</v>
      </c>
      <c r="AG1674">
        <v>11820941</v>
      </c>
      <c r="AH1674">
        <v>70.430898518882231</v>
      </c>
      <c r="AI1674">
        <v>125.0530170772992</v>
      </c>
      <c r="AK1674">
        <v>7.8197335626898399</v>
      </c>
      <c r="AL1674">
        <v>1600000</v>
      </c>
      <c r="AM1674">
        <v>7847896</v>
      </c>
      <c r="AN1674">
        <v>7477896</v>
      </c>
      <c r="AO1674">
        <v>-3004834</v>
      </c>
      <c r="AP1674">
        <v>-3004834</v>
      </c>
      <c r="AQ1674">
        <v>-2750834</v>
      </c>
      <c r="AR1674">
        <v>422033</v>
      </c>
      <c r="AU1674">
        <v>2795476</v>
      </c>
      <c r="AV1674">
        <v>47.948527429944399</v>
      </c>
    </row>
    <row r="1675" spans="1:48" x14ac:dyDescent="0.2">
      <c r="A1675" t="s">
        <v>602</v>
      </c>
      <c r="B1675" t="s">
        <v>49</v>
      </c>
      <c r="C1675">
        <v>34236154.399999999</v>
      </c>
      <c r="D1675">
        <v>0</v>
      </c>
      <c r="E1675">
        <v>552727.96</v>
      </c>
      <c r="F1675">
        <v>8705999.1999999993</v>
      </c>
      <c r="G1675">
        <v>3882230.76</v>
      </c>
      <c r="H1675">
        <v>-6251764.8600000003</v>
      </c>
      <c r="I1675">
        <v>12.937131369999999</v>
      </c>
      <c r="J1675">
        <v>35306988.25</v>
      </c>
      <c r="K1675">
        <v>43.884189429999999</v>
      </c>
      <c r="L1675">
        <v>3699977.43</v>
      </c>
      <c r="N1675">
        <v>22191653.809999999</v>
      </c>
      <c r="O1675">
        <v>80454917.159999996</v>
      </c>
      <c r="P1675">
        <v>64.196993230000004</v>
      </c>
      <c r="Q1675">
        <v>34221.74</v>
      </c>
      <c r="R1675">
        <v>1572305.35</v>
      </c>
      <c r="T1675" t="s">
        <v>251</v>
      </c>
      <c r="U1675" t="s">
        <v>603</v>
      </c>
      <c r="V1675" t="s">
        <v>538</v>
      </c>
      <c r="W1675" t="s">
        <v>530</v>
      </c>
      <c r="X1675" t="s">
        <v>531</v>
      </c>
      <c r="Y1675" t="s">
        <v>539</v>
      </c>
      <c r="Z1675" t="s">
        <v>533</v>
      </c>
      <c r="AA1675" t="s">
        <v>534</v>
      </c>
      <c r="AB1675" t="s">
        <v>58</v>
      </c>
      <c r="AC1675" t="s">
        <v>604</v>
      </c>
      <c r="AD1675">
        <v>30.40224147</v>
      </c>
      <c r="AE1675">
        <v>10408558.33</v>
      </c>
      <c r="AF1675">
        <v>70023805.150000006</v>
      </c>
      <c r="AH1675">
        <v>31.31446682</v>
      </c>
      <c r="AI1675">
        <v>87.03483593</v>
      </c>
      <c r="AJ1675">
        <v>12756708.960000001</v>
      </c>
      <c r="AK1675">
        <v>114.0897064</v>
      </c>
      <c r="AL1675">
        <v>145679.01</v>
      </c>
      <c r="AM1675">
        <v>51649637.719999999</v>
      </c>
      <c r="AN1675">
        <v>51649637.719999999</v>
      </c>
      <c r="AO1675">
        <v>16787361.5</v>
      </c>
      <c r="AR1675">
        <v>3257885.56</v>
      </c>
      <c r="AS1675">
        <v>1087622.1000000001</v>
      </c>
      <c r="AU1675">
        <v>28443418.670000002</v>
      </c>
      <c r="AV1675">
        <v>146.23070970000001</v>
      </c>
    </row>
    <row r="1676" spans="1:48" x14ac:dyDescent="0.2">
      <c r="A1676" t="s">
        <v>602</v>
      </c>
      <c r="B1676" t="s">
        <v>50</v>
      </c>
      <c r="C1676">
        <v>37634039</v>
      </c>
      <c r="F1676">
        <v>41493352</v>
      </c>
      <c r="G1676">
        <v>37256460</v>
      </c>
      <c r="H1676">
        <v>-16313233</v>
      </c>
      <c r="I1676">
        <v>10.21123979933761</v>
      </c>
      <c r="M1676">
        <v>27427</v>
      </c>
      <c r="N1676">
        <v>59615330</v>
      </c>
      <c r="O1676">
        <v>113321685</v>
      </c>
      <c r="P1676">
        <v>57.761551110010409</v>
      </c>
      <c r="T1676" t="s">
        <v>251</v>
      </c>
      <c r="U1676" t="s">
        <v>603</v>
      </c>
      <c r="V1676" t="s">
        <v>538</v>
      </c>
      <c r="W1676" t="s">
        <v>530</v>
      </c>
      <c r="X1676" t="s">
        <v>531</v>
      </c>
      <c r="Y1676" t="s">
        <v>539</v>
      </c>
      <c r="Z1676" t="s">
        <v>533</v>
      </c>
      <c r="AA1676" t="s">
        <v>534</v>
      </c>
      <c r="AB1676" t="s">
        <v>58</v>
      </c>
      <c r="AC1676" t="s">
        <v>604</v>
      </c>
      <c r="AD1676">
        <v>30.747560738830082</v>
      </c>
      <c r="AE1676">
        <v>11571549</v>
      </c>
      <c r="AF1676">
        <v>101649176</v>
      </c>
      <c r="AG1676">
        <v>32594743</v>
      </c>
      <c r="AH1676">
        <v>28.763023599587321</v>
      </c>
      <c r="AI1676">
        <v>89.699668690948258</v>
      </c>
      <c r="AK1676">
        <v>211.13322945185499</v>
      </c>
      <c r="AL1676">
        <v>338346</v>
      </c>
      <c r="AM1676">
        <v>79115585</v>
      </c>
      <c r="AN1676">
        <v>65456363</v>
      </c>
      <c r="AO1676">
        <v>7997196</v>
      </c>
      <c r="AP1676">
        <v>7997196</v>
      </c>
      <c r="AQ1676">
        <v>-5474626</v>
      </c>
      <c r="AU1676">
        <v>75928563</v>
      </c>
      <c r="AV1676">
        <v>268.90805961870302</v>
      </c>
    </row>
    <row r="1677" spans="1:48" x14ac:dyDescent="0.2">
      <c r="A1677" t="s">
        <v>605</v>
      </c>
      <c r="B1677" t="s">
        <v>88</v>
      </c>
      <c r="C1677">
        <v>4288899</v>
      </c>
      <c r="D1677">
        <v>1064329</v>
      </c>
      <c r="E1677">
        <v>865461</v>
      </c>
      <c r="F1677">
        <v>1422300</v>
      </c>
      <c r="G1677">
        <v>2873286</v>
      </c>
      <c r="H1677">
        <v>641310</v>
      </c>
      <c r="I1677">
        <v>5.6818455650116011</v>
      </c>
      <c r="L1677">
        <v>1223585</v>
      </c>
      <c r="M1677">
        <v>35000</v>
      </c>
      <c r="N1677">
        <v>9889557</v>
      </c>
      <c r="O1677">
        <v>42660540</v>
      </c>
      <c r="P1677">
        <v>23.889301448129821</v>
      </c>
      <c r="Q1677">
        <v>2500</v>
      </c>
      <c r="R1677">
        <v>0</v>
      </c>
      <c r="S1677" t="s">
        <v>60</v>
      </c>
      <c r="T1677" t="s">
        <v>51</v>
      </c>
      <c r="U1677" t="s">
        <v>606</v>
      </c>
      <c r="V1677" t="s">
        <v>596</v>
      </c>
      <c r="W1677" t="s">
        <v>530</v>
      </c>
      <c r="X1677" t="s">
        <v>531</v>
      </c>
      <c r="Y1677" t="s">
        <v>597</v>
      </c>
      <c r="Z1677" t="s">
        <v>533</v>
      </c>
      <c r="AA1677" t="s">
        <v>534</v>
      </c>
      <c r="AB1677" t="s">
        <v>89</v>
      </c>
      <c r="AC1677" t="s">
        <v>607</v>
      </c>
      <c r="AD1677">
        <v>56.515809768427751</v>
      </c>
      <c r="AE1677">
        <v>2423906</v>
      </c>
      <c r="AF1677">
        <v>40236634</v>
      </c>
      <c r="AG1677">
        <v>30088479</v>
      </c>
      <c r="AH1677">
        <v>70.530000323483961</v>
      </c>
      <c r="AI1677">
        <v>94.318154434988401</v>
      </c>
      <c r="AK1677">
        <v>88.482563427149501</v>
      </c>
      <c r="AL1677">
        <v>35000</v>
      </c>
      <c r="AM1677">
        <v>10191306</v>
      </c>
      <c r="AN1677">
        <v>10191305</v>
      </c>
      <c r="AO1677">
        <v>1382326</v>
      </c>
      <c r="AP1677">
        <v>1382326</v>
      </c>
      <c r="AQ1677">
        <v>1864992</v>
      </c>
      <c r="AR1677">
        <v>566813</v>
      </c>
      <c r="AS1677">
        <v>2103032</v>
      </c>
      <c r="AU1677">
        <v>9248247</v>
      </c>
      <c r="AV1677">
        <v>82.744717662019099</v>
      </c>
    </row>
    <row r="1678" spans="1:48" x14ac:dyDescent="0.2">
      <c r="A1678" t="s">
        <v>608</v>
      </c>
      <c r="B1678" t="s">
        <v>49</v>
      </c>
      <c r="C1678">
        <v>276301.94</v>
      </c>
      <c r="D1678">
        <v>0</v>
      </c>
      <c r="E1678">
        <v>0</v>
      </c>
      <c r="F1678">
        <v>1009445.91</v>
      </c>
      <c r="G1678">
        <v>3087789.14</v>
      </c>
      <c r="H1678">
        <v>-5923881</v>
      </c>
      <c r="I1678">
        <v>5.9052834130000003</v>
      </c>
      <c r="J1678">
        <v>6992460.21</v>
      </c>
      <c r="K1678">
        <v>11.416970859999999</v>
      </c>
      <c r="L1678">
        <v>95892.6</v>
      </c>
      <c r="M1678">
        <v>665030</v>
      </c>
      <c r="N1678">
        <v>11181830</v>
      </c>
      <c r="O1678">
        <v>61246194.759999998</v>
      </c>
      <c r="P1678">
        <v>19.74918778</v>
      </c>
      <c r="R1678">
        <v>625470.98</v>
      </c>
      <c r="S1678" t="s">
        <v>84</v>
      </c>
      <c r="T1678" t="s">
        <v>251</v>
      </c>
      <c r="U1678" t="s">
        <v>609</v>
      </c>
      <c r="V1678" t="s">
        <v>552</v>
      </c>
      <c r="W1678" t="s">
        <v>530</v>
      </c>
      <c r="X1678" t="s">
        <v>531</v>
      </c>
      <c r="Y1678" t="s">
        <v>553</v>
      </c>
      <c r="Z1678" t="s">
        <v>533</v>
      </c>
      <c r="AA1678" t="s">
        <v>534</v>
      </c>
      <c r="AB1678" t="s">
        <v>58</v>
      </c>
      <c r="AC1678" t="s">
        <v>610</v>
      </c>
      <c r="AD1678">
        <v>1308.988775</v>
      </c>
      <c r="AE1678">
        <v>3616761.38</v>
      </c>
      <c r="AF1678">
        <v>57603662.420000002</v>
      </c>
      <c r="AH1678">
        <v>76.767306059999996</v>
      </c>
      <c r="AI1678">
        <v>94.052638939999994</v>
      </c>
      <c r="AJ1678">
        <v>6987969.8499999996</v>
      </c>
      <c r="AK1678">
        <v>70</v>
      </c>
      <c r="AL1678">
        <v>218040.09</v>
      </c>
      <c r="AM1678">
        <v>12095626.01</v>
      </c>
      <c r="AN1678">
        <v>12095626.01</v>
      </c>
      <c r="AO1678">
        <v>2773704.64</v>
      </c>
      <c r="AR1678">
        <v>3855714.64</v>
      </c>
      <c r="AS1678">
        <v>391382.88</v>
      </c>
      <c r="AT1678">
        <v>70.718376082159594</v>
      </c>
      <c r="AU1678">
        <v>17105711</v>
      </c>
      <c r="AV1678">
        <v>107</v>
      </c>
    </row>
    <row r="1679" spans="1:48" x14ac:dyDescent="0.2">
      <c r="A1679" t="s">
        <v>608</v>
      </c>
      <c r="B1679" t="s">
        <v>60</v>
      </c>
      <c r="C1679">
        <v>1170930</v>
      </c>
      <c r="D1679">
        <v>1437481</v>
      </c>
      <c r="E1679">
        <v>1489444</v>
      </c>
      <c r="F1679">
        <v>2601107</v>
      </c>
      <c r="G1679">
        <v>3093147</v>
      </c>
      <c r="H1679">
        <v>-7199039</v>
      </c>
      <c r="I1679">
        <v>3.8381506507622301</v>
      </c>
      <c r="M1679">
        <v>1038070</v>
      </c>
      <c r="N1679">
        <v>23545432</v>
      </c>
      <c r="O1679">
        <v>61679210</v>
      </c>
      <c r="P1679">
        <v>17.929276331522399</v>
      </c>
      <c r="S1679" t="s">
        <v>84</v>
      </c>
      <c r="T1679" t="s">
        <v>251</v>
      </c>
      <c r="U1679" t="s">
        <v>609</v>
      </c>
      <c r="V1679" t="s">
        <v>552</v>
      </c>
      <c r="W1679" t="s">
        <v>530</v>
      </c>
      <c r="X1679" t="s">
        <v>531</v>
      </c>
      <c r="Y1679" t="s">
        <v>553</v>
      </c>
      <c r="Z1679" t="s">
        <v>533</v>
      </c>
      <c r="AA1679" t="s">
        <v>534</v>
      </c>
      <c r="AB1679" t="s">
        <v>58</v>
      </c>
      <c r="AC1679" t="s">
        <v>610</v>
      </c>
      <c r="AD1679">
        <v>202.17613350072199</v>
      </c>
      <c r="AE1679">
        <v>2367341</v>
      </c>
      <c r="AF1679">
        <v>59311869</v>
      </c>
      <c r="AG1679">
        <v>46250649</v>
      </c>
      <c r="AH1679">
        <v>74.985799915401003</v>
      </c>
      <c r="AI1679">
        <v>96.161849349237798</v>
      </c>
      <c r="AK1679">
        <v>142.91162397866799</v>
      </c>
      <c r="AL1679">
        <v>8135</v>
      </c>
      <c r="AM1679">
        <v>11478438</v>
      </c>
      <c r="AN1679">
        <v>11058636</v>
      </c>
      <c r="AO1679">
        <v>2678694</v>
      </c>
      <c r="AP1679">
        <v>2678694</v>
      </c>
      <c r="AQ1679">
        <v>5469616</v>
      </c>
      <c r="AR1679">
        <v>1494560</v>
      </c>
      <c r="AS1679">
        <v>316494</v>
      </c>
      <c r="AT1679">
        <v>71.988593760055807</v>
      </c>
      <c r="AU1679">
        <v>30744471</v>
      </c>
      <c r="AV1679">
        <v>186.60699361876499</v>
      </c>
    </row>
    <row r="1680" spans="1:48" x14ac:dyDescent="0.2">
      <c r="A1680" t="s">
        <v>608</v>
      </c>
      <c r="B1680" t="s">
        <v>114</v>
      </c>
      <c r="C1680">
        <v>1235689</v>
      </c>
      <c r="D1680">
        <v>1042432</v>
      </c>
      <c r="E1680">
        <v>2702486</v>
      </c>
      <c r="F1680">
        <v>2071097</v>
      </c>
      <c r="G1680">
        <v>1308867</v>
      </c>
      <c r="H1680">
        <v>-7341402</v>
      </c>
      <c r="I1680">
        <v>5.8533929301458798</v>
      </c>
      <c r="L1680">
        <v>0</v>
      </c>
      <c r="M1680">
        <v>781673</v>
      </c>
      <c r="N1680">
        <v>26183806</v>
      </c>
      <c r="O1680">
        <v>62074237</v>
      </c>
      <c r="P1680">
        <v>16.108022399050999</v>
      </c>
      <c r="Q1680">
        <v>189435</v>
      </c>
      <c r="R1680">
        <v>0</v>
      </c>
      <c r="S1680" t="s">
        <v>84</v>
      </c>
      <c r="T1680" t="s">
        <v>251</v>
      </c>
      <c r="U1680" t="s">
        <v>609</v>
      </c>
      <c r="V1680" t="s">
        <v>552</v>
      </c>
      <c r="W1680" t="s">
        <v>530</v>
      </c>
      <c r="X1680" t="s">
        <v>531</v>
      </c>
      <c r="Y1680" t="s">
        <v>553</v>
      </c>
      <c r="Z1680" t="s">
        <v>533</v>
      </c>
      <c r="AA1680" t="s">
        <v>534</v>
      </c>
      <c r="AB1680" t="s">
        <v>58</v>
      </c>
      <c r="AC1680" t="s">
        <v>610</v>
      </c>
      <c r="AD1680">
        <v>294.04235208049897</v>
      </c>
      <c r="AE1680">
        <v>3633449</v>
      </c>
      <c r="AF1680">
        <v>58440788</v>
      </c>
      <c r="AG1680">
        <v>47036086</v>
      </c>
      <c r="AH1680">
        <v>75.773925340395195</v>
      </c>
      <c r="AI1680">
        <v>94.146607069854099</v>
      </c>
      <c r="AK1680">
        <v>161.294371321619</v>
      </c>
      <c r="AL1680">
        <v>31104</v>
      </c>
      <c r="AM1680">
        <v>10892894</v>
      </c>
      <c r="AN1680">
        <v>9998932</v>
      </c>
      <c r="AO1680">
        <v>3670156</v>
      </c>
      <c r="AP1680">
        <v>3670156</v>
      </c>
      <c r="AQ1680">
        <v>3491023</v>
      </c>
      <c r="AR1680">
        <v>2462269</v>
      </c>
      <c r="AS1680">
        <v>303531</v>
      </c>
      <c r="AT1680">
        <v>72.6594337773505</v>
      </c>
      <c r="AU1680">
        <v>33525208</v>
      </c>
      <c r="AV1680">
        <v>206.51800382979101</v>
      </c>
    </row>
    <row r="1681" spans="1:48" x14ac:dyDescent="0.2">
      <c r="A1681" t="s">
        <v>608</v>
      </c>
      <c r="B1681" t="s">
        <v>50</v>
      </c>
      <c r="C1681">
        <v>450053</v>
      </c>
      <c r="D1681">
        <v>772738</v>
      </c>
      <c r="E1681">
        <v>2446671</v>
      </c>
      <c r="F1681">
        <v>2578703</v>
      </c>
      <c r="G1681">
        <v>1876967</v>
      </c>
      <c r="H1681">
        <v>-4344298</v>
      </c>
      <c r="I1681">
        <v>-1.2890662633693339</v>
      </c>
      <c r="L1681">
        <v>5331</v>
      </c>
      <c r="M1681">
        <v>694170</v>
      </c>
      <c r="N1681">
        <v>24717873</v>
      </c>
      <c r="O1681">
        <v>60938993</v>
      </c>
      <c r="P1681">
        <v>14.79117976235676</v>
      </c>
      <c r="Q1681">
        <v>7452</v>
      </c>
      <c r="R1681">
        <v>0</v>
      </c>
      <c r="S1681" t="s">
        <v>84</v>
      </c>
      <c r="T1681" t="s">
        <v>251</v>
      </c>
      <c r="U1681" t="s">
        <v>609</v>
      </c>
      <c r="V1681" t="s">
        <v>552</v>
      </c>
      <c r="W1681" t="s">
        <v>530</v>
      </c>
      <c r="X1681" t="s">
        <v>531</v>
      </c>
      <c r="Y1681" t="s">
        <v>553</v>
      </c>
      <c r="Z1681" t="s">
        <v>533</v>
      </c>
      <c r="AA1681" t="s">
        <v>534</v>
      </c>
      <c r="AB1681" t="s">
        <v>58</v>
      </c>
      <c r="AC1681" t="s">
        <v>610</v>
      </c>
      <c r="AD1681">
        <v>-174.5447758375125</v>
      </c>
      <c r="AE1681">
        <v>-785544</v>
      </c>
      <c r="AF1681">
        <v>61724537</v>
      </c>
      <c r="AG1681">
        <v>48785570</v>
      </c>
      <c r="AH1681">
        <v>80.056409858955163</v>
      </c>
      <c r="AI1681">
        <v>101.28906626336931</v>
      </c>
      <c r="AK1681">
        <v>144.16364565035099</v>
      </c>
      <c r="AL1681">
        <v>70732</v>
      </c>
      <c r="AM1681">
        <v>9369319</v>
      </c>
      <c r="AN1681">
        <v>9013596</v>
      </c>
      <c r="AO1681">
        <v>-2061151</v>
      </c>
      <c r="AP1681">
        <v>-2061151</v>
      </c>
      <c r="AQ1681">
        <v>-1092133</v>
      </c>
      <c r="AR1681">
        <v>753279</v>
      </c>
      <c r="AS1681">
        <v>163276</v>
      </c>
      <c r="AT1681">
        <v>72.109643809540103</v>
      </c>
      <c r="AU1681">
        <v>29062171</v>
      </c>
      <c r="AV1681">
        <v>169.50117519715101</v>
      </c>
    </row>
    <row r="1682" spans="1:48" x14ac:dyDescent="0.2">
      <c r="A1682" t="s">
        <v>608</v>
      </c>
      <c r="B1682" t="s">
        <v>88</v>
      </c>
      <c r="C1682">
        <v>1935787</v>
      </c>
      <c r="D1682">
        <v>358428</v>
      </c>
      <c r="E1682">
        <v>1442369</v>
      </c>
      <c r="F1682">
        <v>2549812</v>
      </c>
      <c r="G1682">
        <v>3120550</v>
      </c>
      <c r="H1682">
        <v>-2547555</v>
      </c>
      <c r="I1682">
        <v>0.156794609312984</v>
      </c>
      <c r="L1682">
        <v>0</v>
      </c>
      <c r="M1682">
        <v>720000</v>
      </c>
      <c r="N1682">
        <v>22723567</v>
      </c>
      <c r="O1682">
        <v>61846514</v>
      </c>
      <c r="P1682">
        <v>15.77050729164784</v>
      </c>
      <c r="Q1682">
        <v>1000</v>
      </c>
      <c r="R1682">
        <v>0</v>
      </c>
      <c r="S1682" t="s">
        <v>84</v>
      </c>
      <c r="T1682" t="s">
        <v>251</v>
      </c>
      <c r="U1682" t="s">
        <v>609</v>
      </c>
      <c r="V1682" t="s">
        <v>552</v>
      </c>
      <c r="W1682" t="s">
        <v>530</v>
      </c>
      <c r="X1682" t="s">
        <v>531</v>
      </c>
      <c r="Y1682" t="s">
        <v>553</v>
      </c>
      <c r="Z1682" t="s">
        <v>533</v>
      </c>
      <c r="AA1682" t="s">
        <v>534</v>
      </c>
      <c r="AB1682" t="s">
        <v>89</v>
      </c>
      <c r="AC1682" t="s">
        <v>610</v>
      </c>
      <c r="AD1682">
        <v>5.0094354389196747</v>
      </c>
      <c r="AE1682">
        <v>96972</v>
      </c>
      <c r="AF1682">
        <v>61749542</v>
      </c>
      <c r="AG1682">
        <v>50136570</v>
      </c>
      <c r="AH1682">
        <v>81.066121204503133</v>
      </c>
      <c r="AI1682">
        <v>99.843205390687018</v>
      </c>
      <c r="AK1682">
        <v>132.478458220791</v>
      </c>
      <c r="AL1682">
        <v>40000</v>
      </c>
      <c r="AM1682">
        <v>8743509</v>
      </c>
      <c r="AN1682">
        <v>9753509</v>
      </c>
      <c r="AO1682">
        <v>-703029</v>
      </c>
      <c r="AP1682">
        <v>-703029</v>
      </c>
      <c r="AQ1682">
        <v>-2848816</v>
      </c>
      <c r="AR1682">
        <v>329664</v>
      </c>
      <c r="AS1682">
        <v>181686</v>
      </c>
      <c r="AU1682">
        <v>25271122</v>
      </c>
      <c r="AV1682">
        <v>147.330710890131</v>
      </c>
    </row>
    <row r="1683" spans="1:48" x14ac:dyDescent="0.2">
      <c r="A1683" t="s">
        <v>611</v>
      </c>
      <c r="B1683" t="s">
        <v>87</v>
      </c>
      <c r="C1683">
        <v>1653990</v>
      </c>
      <c r="F1683">
        <v>2069263</v>
      </c>
      <c r="G1683">
        <v>381349</v>
      </c>
      <c r="H1683">
        <v>848094</v>
      </c>
      <c r="I1683">
        <v>8.3853726532858595</v>
      </c>
      <c r="N1683">
        <v>11220790</v>
      </c>
      <c r="O1683">
        <v>12134094</v>
      </c>
      <c r="P1683">
        <v>20.746204867046501</v>
      </c>
      <c r="T1683" t="s">
        <v>251</v>
      </c>
      <c r="U1683" t="s">
        <v>612</v>
      </c>
      <c r="V1683" t="s">
        <v>588</v>
      </c>
      <c r="W1683" t="s">
        <v>530</v>
      </c>
      <c r="X1683" t="s">
        <v>531</v>
      </c>
      <c r="Y1683" t="s">
        <v>589</v>
      </c>
      <c r="Z1683" t="s">
        <v>533</v>
      </c>
      <c r="AA1683" t="s">
        <v>534</v>
      </c>
      <c r="AB1683" t="s">
        <v>58</v>
      </c>
      <c r="AC1683" t="s">
        <v>613</v>
      </c>
      <c r="AD1683">
        <v>61.517240128416702</v>
      </c>
      <c r="AE1683">
        <v>1017489</v>
      </c>
      <c r="AF1683">
        <v>11116721</v>
      </c>
      <c r="AG1683">
        <v>4475831</v>
      </c>
      <c r="AH1683">
        <v>36.886404539144003</v>
      </c>
      <c r="AI1683">
        <v>91.615583330737294</v>
      </c>
      <c r="AK1683">
        <v>363.37013405301798</v>
      </c>
      <c r="AM1683">
        <v>2450612</v>
      </c>
      <c r="AN1683">
        <v>2517364</v>
      </c>
      <c r="AO1683">
        <v>628121</v>
      </c>
      <c r="AP1683">
        <v>628121</v>
      </c>
      <c r="AQ1683">
        <v>-975487</v>
      </c>
      <c r="AU1683">
        <v>10372696</v>
      </c>
      <c r="AV1683">
        <v>335.90575494338702</v>
      </c>
    </row>
    <row r="1684" spans="1:48" x14ac:dyDescent="0.2">
      <c r="A1684" t="s">
        <v>611</v>
      </c>
      <c r="B1684" t="s">
        <v>50</v>
      </c>
      <c r="C1684">
        <v>1836580</v>
      </c>
      <c r="E1684">
        <v>148067</v>
      </c>
      <c r="F1684">
        <v>1976821</v>
      </c>
      <c r="G1684">
        <v>759553</v>
      </c>
      <c r="H1684">
        <v>-426456</v>
      </c>
      <c r="I1684">
        <v>6.9022566473709341</v>
      </c>
      <c r="N1684">
        <v>10789933</v>
      </c>
      <c r="O1684">
        <v>12095421</v>
      </c>
      <c r="P1684">
        <v>21.205421456599151</v>
      </c>
      <c r="T1684" t="s">
        <v>251</v>
      </c>
      <c r="U1684" t="s">
        <v>612</v>
      </c>
      <c r="V1684" t="s">
        <v>588</v>
      </c>
      <c r="W1684" t="s">
        <v>530</v>
      </c>
      <c r="X1684" t="s">
        <v>531</v>
      </c>
      <c r="Y1684" t="s">
        <v>589</v>
      </c>
      <c r="Z1684" t="s">
        <v>533</v>
      </c>
      <c r="AA1684" t="s">
        <v>534</v>
      </c>
      <c r="AB1684" t="s">
        <v>58</v>
      </c>
      <c r="AC1684" t="s">
        <v>613</v>
      </c>
      <c r="AD1684">
        <v>45.457154058086232</v>
      </c>
      <c r="AE1684">
        <v>834857</v>
      </c>
      <c r="AF1684">
        <v>11260565</v>
      </c>
      <c r="AG1684">
        <v>4717588</v>
      </c>
      <c r="AH1684">
        <v>39.003090508383288</v>
      </c>
      <c r="AI1684">
        <v>93.097751620220578</v>
      </c>
      <c r="AK1684">
        <v>344.95390595409702</v>
      </c>
      <c r="AM1684">
        <v>2895933</v>
      </c>
      <c r="AN1684">
        <v>2564885</v>
      </c>
      <c r="AO1684">
        <v>522533</v>
      </c>
      <c r="AP1684">
        <v>522533</v>
      </c>
      <c r="AQ1684">
        <v>404076</v>
      </c>
      <c r="AR1684">
        <v>11492</v>
      </c>
      <c r="AS1684">
        <v>0</v>
      </c>
      <c r="AU1684">
        <v>11216389</v>
      </c>
      <c r="AV1684">
        <v>358.58769431196401</v>
      </c>
    </row>
    <row r="1685" spans="1:48" x14ac:dyDescent="0.2">
      <c r="A1685" t="s">
        <v>611</v>
      </c>
      <c r="B1685" t="s">
        <v>88</v>
      </c>
      <c r="C1685">
        <v>5068000</v>
      </c>
      <c r="D1685">
        <v>84270</v>
      </c>
      <c r="F1685">
        <v>2328787</v>
      </c>
      <c r="G1685">
        <v>226462</v>
      </c>
      <c r="H1685">
        <v>1729354</v>
      </c>
      <c r="I1685">
        <v>6.701118286548545</v>
      </c>
      <c r="N1685">
        <v>6301364</v>
      </c>
      <c r="O1685">
        <v>12184623</v>
      </c>
      <c r="P1685">
        <v>21.495281388681452</v>
      </c>
      <c r="T1685" t="s">
        <v>251</v>
      </c>
      <c r="U1685" t="s">
        <v>612</v>
      </c>
      <c r="V1685" t="s">
        <v>588</v>
      </c>
      <c r="W1685" t="s">
        <v>530</v>
      </c>
      <c r="X1685" t="s">
        <v>531</v>
      </c>
      <c r="Y1685" t="s">
        <v>589</v>
      </c>
      <c r="Z1685" t="s">
        <v>533</v>
      </c>
      <c r="AA1685" t="s">
        <v>534</v>
      </c>
      <c r="AB1685" t="s">
        <v>89</v>
      </c>
      <c r="AC1685" t="s">
        <v>613</v>
      </c>
      <c r="AD1685">
        <v>16.111010260457771</v>
      </c>
      <c r="AE1685">
        <v>816506</v>
      </c>
      <c r="AF1685">
        <v>11368117</v>
      </c>
      <c r="AG1685">
        <v>4969482</v>
      </c>
      <c r="AH1685">
        <v>40.784864660974741</v>
      </c>
      <c r="AI1685">
        <v>93.298881713451436</v>
      </c>
      <c r="AK1685">
        <v>199.54853033268401</v>
      </c>
      <c r="AM1685">
        <v>2672032</v>
      </c>
      <c r="AN1685">
        <v>2619119</v>
      </c>
      <c r="AO1685">
        <v>62746</v>
      </c>
      <c r="AP1685">
        <v>62746</v>
      </c>
      <c r="AQ1685">
        <v>-4359581</v>
      </c>
      <c r="AR1685">
        <v>32513</v>
      </c>
      <c r="AU1685">
        <v>4572010</v>
      </c>
      <c r="AV1685">
        <v>144.78418897342499</v>
      </c>
    </row>
    <row r="1686" spans="1:48" x14ac:dyDescent="0.2">
      <c r="A1686" t="s">
        <v>894</v>
      </c>
      <c r="B1686" t="s">
        <v>86</v>
      </c>
      <c r="C1686">
        <v>7336027</v>
      </c>
      <c r="H1686">
        <v>4991470</v>
      </c>
      <c r="I1686">
        <v>14.406148439145101</v>
      </c>
      <c r="N1686">
        <v>29459268</v>
      </c>
      <c r="O1686">
        <v>54590115</v>
      </c>
      <c r="P1686">
        <v>18.4747128669723</v>
      </c>
      <c r="U1686" t="s">
        <v>895</v>
      </c>
      <c r="AB1686" t="s">
        <v>58</v>
      </c>
      <c r="AC1686" t="s">
        <v>896</v>
      </c>
      <c r="AD1686">
        <v>107.201527475294</v>
      </c>
      <c r="AE1686">
        <v>7864333</v>
      </c>
      <c r="AF1686">
        <v>46725783</v>
      </c>
      <c r="AH1686">
        <v>81.525287133027703</v>
      </c>
      <c r="AI1686">
        <v>85.593853392688402</v>
      </c>
      <c r="AK1686">
        <v>226.96968995</v>
      </c>
      <c r="AM1686">
        <v>10085367</v>
      </c>
      <c r="AN1686">
        <v>10085367</v>
      </c>
      <c r="AO1686">
        <v>3554512</v>
      </c>
      <c r="AP1686">
        <v>3554512</v>
      </c>
      <c r="AQ1686">
        <v>-380754</v>
      </c>
      <c r="AU1686">
        <v>24467798</v>
      </c>
      <c r="AV1686">
        <v>188.51278062</v>
      </c>
    </row>
    <row r="1687" spans="1:48" x14ac:dyDescent="0.2">
      <c r="A1687" t="s">
        <v>614</v>
      </c>
      <c r="B1687" t="s">
        <v>76</v>
      </c>
      <c r="C1687">
        <v>10478</v>
      </c>
      <c r="H1687">
        <v>1260682</v>
      </c>
      <c r="N1687">
        <v>1451564</v>
      </c>
      <c r="O1687">
        <v>2136238</v>
      </c>
      <c r="P1687">
        <v>100</v>
      </c>
      <c r="T1687" t="s">
        <v>251</v>
      </c>
      <c r="U1687" t="s">
        <v>615</v>
      </c>
      <c r="V1687" t="s">
        <v>538</v>
      </c>
      <c r="W1687" t="s">
        <v>530</v>
      </c>
      <c r="X1687" t="s">
        <v>531</v>
      </c>
      <c r="Y1687" t="s">
        <v>539</v>
      </c>
      <c r="Z1687" t="s">
        <v>533</v>
      </c>
      <c r="AA1687" t="s">
        <v>534</v>
      </c>
      <c r="AB1687" t="s">
        <v>58</v>
      </c>
      <c r="AC1687" t="s">
        <v>616</v>
      </c>
      <c r="AE1687">
        <v>-89754</v>
      </c>
      <c r="AF1687">
        <v>2225992</v>
      </c>
      <c r="AH1687">
        <v>29.3422362115083</v>
      </c>
      <c r="AI1687">
        <v>104.201498147678</v>
      </c>
      <c r="AK1687">
        <v>234.75512939848801</v>
      </c>
      <c r="AM1687">
        <v>2136238</v>
      </c>
      <c r="AN1687">
        <v>2136238</v>
      </c>
      <c r="AU1687">
        <v>190882</v>
      </c>
      <c r="AV1687">
        <v>30.870515257916502</v>
      </c>
    </row>
    <row r="1688" spans="1:48" x14ac:dyDescent="0.2">
      <c r="A1688" t="s">
        <v>614</v>
      </c>
      <c r="B1688" t="s">
        <v>50</v>
      </c>
      <c r="C1688">
        <v>10361</v>
      </c>
      <c r="D1688">
        <v>0</v>
      </c>
      <c r="E1688">
        <v>354506</v>
      </c>
      <c r="F1688">
        <v>800089</v>
      </c>
      <c r="G1688">
        <v>0</v>
      </c>
      <c r="H1688">
        <v>-2075902</v>
      </c>
      <c r="I1688">
        <v>1.3038351837548381</v>
      </c>
      <c r="L1688">
        <v>0</v>
      </c>
      <c r="M1688">
        <v>0</v>
      </c>
      <c r="N1688">
        <v>1114274</v>
      </c>
      <c r="O1688">
        <v>1853992</v>
      </c>
      <c r="P1688">
        <v>69.332230128285346</v>
      </c>
      <c r="Q1688">
        <v>0</v>
      </c>
      <c r="R1688">
        <v>0</v>
      </c>
      <c r="T1688" t="s">
        <v>251</v>
      </c>
      <c r="U1688" t="s">
        <v>615</v>
      </c>
      <c r="V1688" t="s">
        <v>538</v>
      </c>
      <c r="W1688" t="s">
        <v>530</v>
      </c>
      <c r="X1688" t="s">
        <v>531</v>
      </c>
      <c r="Y1688" t="s">
        <v>539</v>
      </c>
      <c r="Z1688" t="s">
        <v>533</v>
      </c>
      <c r="AA1688" t="s">
        <v>534</v>
      </c>
      <c r="AB1688" t="s">
        <v>58</v>
      </c>
      <c r="AC1688" t="s">
        <v>616</v>
      </c>
      <c r="AD1688">
        <v>233.30759579191201</v>
      </c>
      <c r="AE1688">
        <v>24173</v>
      </c>
      <c r="AF1688">
        <v>1829818</v>
      </c>
      <c r="AG1688">
        <v>627230</v>
      </c>
      <c r="AH1688">
        <v>33.831321818001371</v>
      </c>
      <c r="AI1688">
        <v>98.696110878579844</v>
      </c>
      <c r="AK1688">
        <v>219.22324515334299</v>
      </c>
      <c r="AL1688">
        <v>0</v>
      </c>
      <c r="AM1688">
        <v>1461908</v>
      </c>
      <c r="AN1688">
        <v>1285414</v>
      </c>
      <c r="AO1688">
        <v>655</v>
      </c>
      <c r="AP1688">
        <v>655</v>
      </c>
      <c r="AQ1688">
        <v>159423</v>
      </c>
      <c r="AR1688">
        <v>289766</v>
      </c>
      <c r="AS1688">
        <v>17547</v>
      </c>
      <c r="AU1688">
        <v>3190176</v>
      </c>
      <c r="AV1688">
        <v>627.63802738851598</v>
      </c>
    </row>
    <row r="1689" spans="1:48" x14ac:dyDescent="0.2">
      <c r="A1689" t="s">
        <v>927</v>
      </c>
      <c r="B1689" t="s">
        <v>76</v>
      </c>
      <c r="C1689">
        <v>0</v>
      </c>
      <c r="H1689">
        <v>-23523963</v>
      </c>
      <c r="I1689">
        <v>5.8170993373960096</v>
      </c>
      <c r="N1689">
        <v>2424268</v>
      </c>
      <c r="O1689">
        <v>3533634</v>
      </c>
      <c r="P1689">
        <v>8.6594989747098907</v>
      </c>
      <c r="U1689" t="s">
        <v>928</v>
      </c>
      <c r="AB1689" t="s">
        <v>58</v>
      </c>
      <c r="AC1689" t="s">
        <v>929</v>
      </c>
      <c r="AE1689">
        <v>205555</v>
      </c>
      <c r="AF1689">
        <v>3328078</v>
      </c>
      <c r="AH1689">
        <v>31.8710992706092</v>
      </c>
      <c r="AI1689">
        <v>94.182872363125298</v>
      </c>
      <c r="AK1689">
        <v>262.23438272780902</v>
      </c>
      <c r="AM1689">
        <v>305995</v>
      </c>
      <c r="AN1689">
        <v>305995</v>
      </c>
      <c r="AO1689">
        <v>205555</v>
      </c>
      <c r="AP1689">
        <v>205555</v>
      </c>
      <c r="AQ1689">
        <v>331141</v>
      </c>
      <c r="AU1689">
        <v>25948231</v>
      </c>
      <c r="AV1689">
        <v>2806.8342028041402</v>
      </c>
    </row>
    <row r="1690" spans="1:48" x14ac:dyDescent="0.2">
      <c r="A1690" t="s">
        <v>927</v>
      </c>
      <c r="B1690" t="s">
        <v>95</v>
      </c>
      <c r="C1690">
        <v>137312</v>
      </c>
      <c r="D1690">
        <v>0</v>
      </c>
      <c r="E1690">
        <v>1405579</v>
      </c>
      <c r="F1690">
        <v>1724020</v>
      </c>
      <c r="G1690">
        <v>29000</v>
      </c>
      <c r="H1690">
        <v>-11602453</v>
      </c>
      <c r="I1690">
        <v>17.8105907482446</v>
      </c>
      <c r="L1690">
        <v>0</v>
      </c>
      <c r="M1690">
        <v>0</v>
      </c>
      <c r="N1690">
        <v>1306216</v>
      </c>
      <c r="O1690">
        <v>4269179</v>
      </c>
      <c r="P1690">
        <v>60.540117900889101</v>
      </c>
      <c r="Q1690">
        <v>0</v>
      </c>
      <c r="R1690">
        <v>0</v>
      </c>
      <c r="U1690" t="s">
        <v>928</v>
      </c>
      <c r="AB1690" t="s">
        <v>58</v>
      </c>
      <c r="AC1690" t="s">
        <v>929</v>
      </c>
      <c r="AD1690">
        <v>553.750582614775</v>
      </c>
      <c r="AE1690">
        <v>760366</v>
      </c>
      <c r="AF1690">
        <v>3508813</v>
      </c>
      <c r="AG1690">
        <v>844097</v>
      </c>
      <c r="AH1690">
        <v>19.7718811977666</v>
      </c>
      <c r="AI1690">
        <v>82.189409251755393</v>
      </c>
      <c r="AK1690">
        <v>134.01619294046199</v>
      </c>
      <c r="AL1690">
        <v>0</v>
      </c>
      <c r="AM1690">
        <v>3160739</v>
      </c>
      <c r="AN1690">
        <v>2584566</v>
      </c>
      <c r="AO1690">
        <v>748601</v>
      </c>
      <c r="AP1690">
        <v>748601</v>
      </c>
      <c r="AQ1690">
        <v>892531</v>
      </c>
      <c r="AR1690">
        <v>0</v>
      </c>
      <c r="AS1690">
        <v>2140</v>
      </c>
      <c r="AU1690">
        <v>12908669</v>
      </c>
      <c r="AV1690">
        <v>1324.4139371348699</v>
      </c>
    </row>
    <row r="1691" spans="1:48" x14ac:dyDescent="0.2">
      <c r="A1691" t="s">
        <v>617</v>
      </c>
      <c r="B1691" t="s">
        <v>95</v>
      </c>
      <c r="C1691">
        <v>58437</v>
      </c>
      <c r="E1691">
        <v>644542</v>
      </c>
      <c r="F1691">
        <v>119992</v>
      </c>
      <c r="G1691">
        <v>366524</v>
      </c>
      <c r="H1691">
        <v>-729373</v>
      </c>
      <c r="I1691">
        <v>6.8005456154498001</v>
      </c>
      <c r="N1691">
        <v>452856</v>
      </c>
      <c r="O1691">
        <v>2392161</v>
      </c>
      <c r="P1691">
        <v>58.762725418565097</v>
      </c>
      <c r="T1691" t="s">
        <v>369</v>
      </c>
      <c r="U1691" t="s">
        <v>618</v>
      </c>
      <c r="V1691" t="s">
        <v>557</v>
      </c>
      <c r="W1691" t="s">
        <v>530</v>
      </c>
      <c r="X1691" t="s">
        <v>531</v>
      </c>
      <c r="Y1691" t="s">
        <v>558</v>
      </c>
      <c r="Z1691" t="s">
        <v>533</v>
      </c>
      <c r="AA1691" t="s">
        <v>534</v>
      </c>
      <c r="AB1691" t="s">
        <v>58</v>
      </c>
      <c r="AC1691" t="s">
        <v>619</v>
      </c>
      <c r="AD1691">
        <v>278.38526960658498</v>
      </c>
      <c r="AE1691">
        <v>162680</v>
      </c>
      <c r="AF1691">
        <v>2229481</v>
      </c>
      <c r="AG1691">
        <v>32192</v>
      </c>
      <c r="AH1691">
        <v>1.3457288200919599</v>
      </c>
      <c r="AI1691">
        <v>93.199454384550194</v>
      </c>
      <c r="AK1691">
        <v>73.123816708911207</v>
      </c>
      <c r="AM1691">
        <v>1143358</v>
      </c>
      <c r="AN1691">
        <v>1405699</v>
      </c>
      <c r="AO1691">
        <v>151432</v>
      </c>
      <c r="AP1691">
        <v>151432</v>
      </c>
      <c r="AQ1691">
        <v>200249</v>
      </c>
      <c r="AS1691">
        <v>12300</v>
      </c>
      <c r="AU1691">
        <v>1182229</v>
      </c>
      <c r="AV1691">
        <v>190.89754072808901</v>
      </c>
    </row>
    <row r="1692" spans="1:48" x14ac:dyDescent="0.2">
      <c r="A1692" t="s">
        <v>617</v>
      </c>
      <c r="B1692" t="s">
        <v>60</v>
      </c>
      <c r="C1692">
        <v>2253</v>
      </c>
      <c r="E1692">
        <v>1488700</v>
      </c>
      <c r="F1692">
        <v>62576</v>
      </c>
      <c r="G1692">
        <v>12000</v>
      </c>
      <c r="H1692">
        <v>-1073773</v>
      </c>
      <c r="I1692">
        <v>3.07017169488415</v>
      </c>
      <c r="N1692">
        <v>536928</v>
      </c>
      <c r="O1692">
        <v>2811732</v>
      </c>
      <c r="P1692">
        <v>57.320541218010803</v>
      </c>
      <c r="T1692" t="s">
        <v>369</v>
      </c>
      <c r="U1692" t="s">
        <v>618</v>
      </c>
      <c r="V1692" t="s">
        <v>557</v>
      </c>
      <c r="W1692" t="s">
        <v>530</v>
      </c>
      <c r="X1692" t="s">
        <v>531</v>
      </c>
      <c r="Y1692" t="s">
        <v>558</v>
      </c>
      <c r="Z1692" t="s">
        <v>533</v>
      </c>
      <c r="AA1692" t="s">
        <v>534</v>
      </c>
      <c r="AB1692" t="s">
        <v>58</v>
      </c>
      <c r="AC1692" t="s">
        <v>619</v>
      </c>
      <c r="AD1692">
        <v>3831.5579227696398</v>
      </c>
      <c r="AE1692">
        <v>86325</v>
      </c>
      <c r="AF1692">
        <v>2746098</v>
      </c>
      <c r="AG1692">
        <v>31022</v>
      </c>
      <c r="AH1692">
        <v>1.10330572045984</v>
      </c>
      <c r="AI1692">
        <v>97.665709249672403</v>
      </c>
      <c r="AK1692">
        <v>70.388631432672796</v>
      </c>
      <c r="AM1692">
        <v>1866729</v>
      </c>
      <c r="AN1692">
        <v>1611700</v>
      </c>
      <c r="AO1692">
        <v>66530</v>
      </c>
      <c r="AP1692">
        <v>66530</v>
      </c>
      <c r="AQ1692">
        <v>-8502</v>
      </c>
      <c r="AS1692">
        <v>303453</v>
      </c>
      <c r="AU1692">
        <v>1610701</v>
      </c>
      <c r="AV1692">
        <v>211.155013404474</v>
      </c>
    </row>
    <row r="1693" spans="1:48" x14ac:dyDescent="0.2">
      <c r="A1693" t="s">
        <v>617</v>
      </c>
      <c r="B1693" t="s">
        <v>88</v>
      </c>
      <c r="C1693">
        <v>0</v>
      </c>
      <c r="E1693">
        <v>444469</v>
      </c>
      <c r="H1693">
        <v>-1769221</v>
      </c>
      <c r="I1693">
        <v>-129.2650843851801</v>
      </c>
      <c r="N1693">
        <v>966060</v>
      </c>
      <c r="O1693">
        <v>842328</v>
      </c>
      <c r="P1693">
        <v>55.972139119202971</v>
      </c>
      <c r="T1693" t="s">
        <v>369</v>
      </c>
      <c r="U1693" t="s">
        <v>618</v>
      </c>
      <c r="V1693" t="s">
        <v>557</v>
      </c>
      <c r="W1693" t="s">
        <v>530</v>
      </c>
      <c r="X1693" t="s">
        <v>531</v>
      </c>
      <c r="Y1693" t="s">
        <v>558</v>
      </c>
      <c r="Z1693" t="s">
        <v>533</v>
      </c>
      <c r="AA1693" t="s">
        <v>534</v>
      </c>
      <c r="AB1693" t="s">
        <v>89</v>
      </c>
      <c r="AC1693" t="s">
        <v>619</v>
      </c>
      <c r="AE1693">
        <v>-1088836</v>
      </c>
      <c r="AF1693">
        <v>1931165</v>
      </c>
      <c r="AG1693">
        <v>1500</v>
      </c>
      <c r="AH1693">
        <v>0.17807789839587429</v>
      </c>
      <c r="AI1693">
        <v>229.26520310377899</v>
      </c>
      <c r="AK1693">
        <v>180.08901362648999</v>
      </c>
      <c r="AM1693">
        <v>471469</v>
      </c>
      <c r="AN1693">
        <v>471469</v>
      </c>
      <c r="AO1693">
        <v>-1098898</v>
      </c>
      <c r="AP1693">
        <v>-1098898</v>
      </c>
      <c r="AQ1693">
        <v>-1141836</v>
      </c>
      <c r="AS1693">
        <v>27000</v>
      </c>
      <c r="AU1693">
        <v>2735281</v>
      </c>
      <c r="AV1693">
        <v>509.90006550450101</v>
      </c>
    </row>
    <row r="1694" spans="1:48" x14ac:dyDescent="0.2">
      <c r="A1694" t="s">
        <v>620</v>
      </c>
      <c r="B1694" t="s">
        <v>60</v>
      </c>
      <c r="C1694">
        <v>56549</v>
      </c>
      <c r="F1694">
        <v>9520548</v>
      </c>
      <c r="H1694">
        <v>-438044</v>
      </c>
      <c r="I1694">
        <v>10.489185349203201</v>
      </c>
      <c r="M1694">
        <v>183551</v>
      </c>
      <c r="N1694">
        <v>1983163</v>
      </c>
      <c r="O1694">
        <v>14840285</v>
      </c>
      <c r="P1694">
        <v>68.506244994621099</v>
      </c>
      <c r="Q1694">
        <v>18819</v>
      </c>
      <c r="T1694" t="s">
        <v>251</v>
      </c>
      <c r="U1694" t="s">
        <v>621</v>
      </c>
      <c r="V1694" t="s">
        <v>552</v>
      </c>
      <c r="W1694" t="s">
        <v>530</v>
      </c>
      <c r="X1694" t="s">
        <v>531</v>
      </c>
      <c r="Y1694" t="s">
        <v>553</v>
      </c>
      <c r="Z1694" t="s">
        <v>533</v>
      </c>
      <c r="AA1694" t="s">
        <v>534</v>
      </c>
      <c r="AB1694" t="s">
        <v>58</v>
      </c>
      <c r="AC1694" t="s">
        <v>622</v>
      </c>
      <c r="AD1694">
        <v>2752.70119719182</v>
      </c>
      <c r="AE1694">
        <v>1556625</v>
      </c>
      <c r="AF1694">
        <v>13283660</v>
      </c>
      <c r="AG1694">
        <v>8780467</v>
      </c>
      <c r="AH1694">
        <v>59.166431102906699</v>
      </c>
      <c r="AI1694">
        <v>89.510814650796803</v>
      </c>
      <c r="AK1694">
        <v>53.745630345853499</v>
      </c>
      <c r="AL1694">
        <v>80000</v>
      </c>
      <c r="AM1694">
        <v>9886115</v>
      </c>
      <c r="AN1694">
        <v>10166522</v>
      </c>
      <c r="AO1694">
        <v>1551739</v>
      </c>
      <c r="AP1694">
        <v>1551739</v>
      </c>
      <c r="AQ1694">
        <v>1153413</v>
      </c>
      <c r="AS1694">
        <v>83197</v>
      </c>
      <c r="AU1694">
        <v>2421207</v>
      </c>
      <c r="AV1694">
        <v>65.617045302273596</v>
      </c>
    </row>
    <row r="1695" spans="1:48" x14ac:dyDescent="0.2">
      <c r="A1695" t="s">
        <v>623</v>
      </c>
      <c r="B1695" t="s">
        <v>87</v>
      </c>
      <c r="C1695">
        <v>37615574</v>
      </c>
      <c r="D1695">
        <v>21119587</v>
      </c>
      <c r="E1695">
        <v>4068371</v>
      </c>
      <c r="F1695">
        <v>57214545</v>
      </c>
      <c r="G1695">
        <v>39520950</v>
      </c>
      <c r="H1695">
        <v>-141779410</v>
      </c>
      <c r="I1695">
        <v>2.9676916458033999</v>
      </c>
      <c r="L1695">
        <v>9779666</v>
      </c>
      <c r="M1695">
        <v>11013399</v>
      </c>
      <c r="N1695">
        <v>92562371</v>
      </c>
      <c r="O1695">
        <v>674682123</v>
      </c>
      <c r="P1695">
        <v>24.1020928903433</v>
      </c>
      <c r="Q1695">
        <v>1305417</v>
      </c>
      <c r="R1695">
        <v>10089</v>
      </c>
      <c r="S1695" t="s">
        <v>95</v>
      </c>
      <c r="T1695" t="s">
        <v>251</v>
      </c>
      <c r="U1695" t="s">
        <v>624</v>
      </c>
      <c r="V1695" t="s">
        <v>552</v>
      </c>
      <c r="W1695" t="s">
        <v>530</v>
      </c>
      <c r="X1695" t="s">
        <v>531</v>
      </c>
      <c r="Y1695" t="s">
        <v>553</v>
      </c>
      <c r="Z1695" t="s">
        <v>533</v>
      </c>
      <c r="AA1695" t="s">
        <v>534</v>
      </c>
      <c r="AB1695" t="s">
        <v>58</v>
      </c>
      <c r="AC1695" t="s">
        <v>625</v>
      </c>
      <c r="AD1695">
        <v>53.229242228232401</v>
      </c>
      <c r="AE1695">
        <v>20022485</v>
      </c>
      <c r="AF1695">
        <v>654659638</v>
      </c>
      <c r="AG1695">
        <v>519124711</v>
      </c>
      <c r="AH1695">
        <v>76.943599556438798</v>
      </c>
      <c r="AI1695">
        <v>97.032308354196601</v>
      </c>
      <c r="AK1695">
        <v>50.900424626453002</v>
      </c>
      <c r="AL1695">
        <v>15889118</v>
      </c>
      <c r="AM1695">
        <v>189233627</v>
      </c>
      <c r="AN1695">
        <v>162612512</v>
      </c>
      <c r="AO1695">
        <v>11018995</v>
      </c>
      <c r="AP1695">
        <v>11018995</v>
      </c>
      <c r="AQ1695">
        <v>12078597</v>
      </c>
      <c r="AR1695">
        <v>19899020</v>
      </c>
      <c r="AS1695">
        <v>9413465</v>
      </c>
      <c r="AT1695">
        <v>78.297326113993194</v>
      </c>
      <c r="AU1695">
        <v>234341781</v>
      </c>
      <c r="AV1695">
        <v>128.86549935739299</v>
      </c>
    </row>
    <row r="1696" spans="1:48" x14ac:dyDescent="0.2">
      <c r="A1696" t="s">
        <v>626</v>
      </c>
      <c r="B1696" t="s">
        <v>87</v>
      </c>
      <c r="C1696">
        <v>35429337</v>
      </c>
      <c r="D1696">
        <v>16077385</v>
      </c>
      <c r="E1696">
        <v>43287698</v>
      </c>
      <c r="F1696">
        <v>12456880</v>
      </c>
      <c r="G1696">
        <v>33327297</v>
      </c>
      <c r="H1696">
        <v>-112560839</v>
      </c>
      <c r="I1696">
        <v>1.9435161099959399</v>
      </c>
      <c r="L1696">
        <v>602595</v>
      </c>
      <c r="M1696">
        <v>9142760</v>
      </c>
      <c r="N1696">
        <v>69377580</v>
      </c>
      <c r="O1696">
        <v>637543519</v>
      </c>
      <c r="P1696">
        <v>18.876853173689</v>
      </c>
      <c r="Q1696">
        <v>843109</v>
      </c>
      <c r="R1696">
        <v>1541472</v>
      </c>
      <c r="S1696" t="s">
        <v>60</v>
      </c>
      <c r="T1696" t="s">
        <v>251</v>
      </c>
      <c r="U1696" t="s">
        <v>627</v>
      </c>
      <c r="V1696" t="s">
        <v>552</v>
      </c>
      <c r="W1696" t="s">
        <v>530</v>
      </c>
      <c r="X1696" t="s">
        <v>531</v>
      </c>
      <c r="Y1696" t="s">
        <v>553</v>
      </c>
      <c r="Z1696" t="s">
        <v>533</v>
      </c>
      <c r="AA1696" t="s">
        <v>534</v>
      </c>
      <c r="AB1696" t="s">
        <v>58</v>
      </c>
      <c r="AC1696" t="s">
        <v>628</v>
      </c>
      <c r="AD1696">
        <v>34.973166446778301</v>
      </c>
      <c r="AE1696">
        <v>12390761</v>
      </c>
      <c r="AF1696">
        <v>625152757</v>
      </c>
      <c r="AG1696">
        <v>508894640</v>
      </c>
      <c r="AH1696">
        <v>79.821161196683704</v>
      </c>
      <c r="AI1696">
        <v>98.056483733152007</v>
      </c>
      <c r="AK1696">
        <v>39.951721431822797</v>
      </c>
      <c r="AL1696">
        <v>29126876</v>
      </c>
      <c r="AM1696">
        <v>164130081</v>
      </c>
      <c r="AN1696">
        <v>120348154</v>
      </c>
      <c r="AO1696">
        <v>-5719783</v>
      </c>
      <c r="AP1696">
        <v>-5146494</v>
      </c>
      <c r="AQ1696">
        <v>23501893</v>
      </c>
      <c r="AR1696">
        <v>8760496</v>
      </c>
      <c r="AS1696">
        <v>8963513</v>
      </c>
      <c r="AT1696">
        <v>79.174935777934195</v>
      </c>
      <c r="AU1696">
        <v>181938419</v>
      </c>
      <c r="AV1696">
        <v>104.77092215719</v>
      </c>
    </row>
    <row r="1697" spans="1:48" x14ac:dyDescent="0.2">
      <c r="A1697" t="s">
        <v>626</v>
      </c>
      <c r="B1697" t="s">
        <v>50</v>
      </c>
      <c r="C1697">
        <v>35870601</v>
      </c>
      <c r="D1697">
        <v>14612193</v>
      </c>
      <c r="E1697">
        <v>39564800</v>
      </c>
      <c r="F1697">
        <v>17240275</v>
      </c>
      <c r="G1697">
        <v>29061542</v>
      </c>
      <c r="H1697">
        <v>-122740544</v>
      </c>
      <c r="I1697">
        <v>0.67702277256423649</v>
      </c>
      <c r="L1697">
        <v>664431</v>
      </c>
      <c r="M1697">
        <v>9464126</v>
      </c>
      <c r="N1697">
        <v>54635610</v>
      </c>
      <c r="O1697">
        <v>665916005</v>
      </c>
      <c r="P1697">
        <v>19.17449348585637</v>
      </c>
      <c r="Q1697">
        <v>694365</v>
      </c>
      <c r="R1697">
        <v>3891645</v>
      </c>
      <c r="S1697" t="s">
        <v>60</v>
      </c>
      <c r="T1697" t="s">
        <v>251</v>
      </c>
      <c r="U1697" t="s">
        <v>627</v>
      </c>
      <c r="V1697" t="s">
        <v>552</v>
      </c>
      <c r="W1697" t="s">
        <v>530</v>
      </c>
      <c r="X1697" t="s">
        <v>531</v>
      </c>
      <c r="Y1697" t="s">
        <v>553</v>
      </c>
      <c r="Z1697" t="s">
        <v>533</v>
      </c>
      <c r="AA1697" t="s">
        <v>534</v>
      </c>
      <c r="AB1697" t="s">
        <v>58</v>
      </c>
      <c r="AC1697" t="s">
        <v>628</v>
      </c>
      <c r="AD1697">
        <v>12.5685181578084</v>
      </c>
      <c r="AE1697">
        <v>4508403</v>
      </c>
      <c r="AF1697">
        <v>661407602</v>
      </c>
      <c r="AG1697">
        <v>531834224</v>
      </c>
      <c r="AH1697">
        <v>79.865061059765338</v>
      </c>
      <c r="AI1697">
        <v>99.322977227435757</v>
      </c>
      <c r="AK1697">
        <v>29.7378190703045</v>
      </c>
      <c r="AL1697">
        <v>35505064</v>
      </c>
      <c r="AM1697">
        <v>163075106</v>
      </c>
      <c r="AN1697">
        <v>127686021</v>
      </c>
      <c r="AO1697">
        <v>-11381256</v>
      </c>
      <c r="AP1697">
        <v>-11531224</v>
      </c>
      <c r="AQ1697">
        <v>5781901</v>
      </c>
      <c r="AR1697">
        <v>7938424</v>
      </c>
      <c r="AS1697">
        <v>4438241</v>
      </c>
      <c r="AT1697">
        <v>78.666779508007608</v>
      </c>
      <c r="AU1697">
        <v>177376154</v>
      </c>
      <c r="AV1697">
        <v>96.544725592676201</v>
      </c>
    </row>
    <row r="1698" spans="1:48" x14ac:dyDescent="0.2">
      <c r="A1698" t="s">
        <v>635</v>
      </c>
      <c r="B1698" t="s">
        <v>49</v>
      </c>
      <c r="C1698">
        <v>1803825.08</v>
      </c>
      <c r="D1698">
        <v>132326.35</v>
      </c>
      <c r="E1698">
        <v>130052.04</v>
      </c>
      <c r="F1698">
        <v>4449477.54</v>
      </c>
      <c r="G1698">
        <v>198341.64</v>
      </c>
      <c r="H1698">
        <v>-4781202.74</v>
      </c>
      <c r="I1698">
        <v>3.7949746530000001</v>
      </c>
      <c r="J1698">
        <v>6713675.5499999998</v>
      </c>
      <c r="K1698">
        <v>20.55392479</v>
      </c>
      <c r="L1698">
        <v>823173.99</v>
      </c>
      <c r="M1698">
        <v>822542.48</v>
      </c>
      <c r="N1698">
        <v>4769216.13</v>
      </c>
      <c r="O1698">
        <v>32663715.66</v>
      </c>
      <c r="P1698">
        <v>27.404360459999999</v>
      </c>
      <c r="Q1698">
        <v>369205.91</v>
      </c>
      <c r="R1698">
        <v>1445.91</v>
      </c>
      <c r="S1698" t="s">
        <v>102</v>
      </c>
      <c r="T1698" t="s">
        <v>103</v>
      </c>
      <c r="U1698" t="s">
        <v>636</v>
      </c>
      <c r="V1698" t="s">
        <v>637</v>
      </c>
      <c r="W1698" t="s">
        <v>638</v>
      </c>
      <c r="X1698" t="s">
        <v>106</v>
      </c>
      <c r="Y1698" t="s">
        <v>639</v>
      </c>
      <c r="Z1698" t="s">
        <v>640</v>
      </c>
      <c r="AA1698" t="s">
        <v>109</v>
      </c>
      <c r="AB1698" t="s">
        <v>58</v>
      </c>
      <c r="AC1698" t="s">
        <v>641</v>
      </c>
      <c r="AD1698">
        <v>68.71950855</v>
      </c>
      <c r="AE1698">
        <v>1239579.73</v>
      </c>
      <c r="AF1698">
        <v>31422872.469999999</v>
      </c>
      <c r="AH1698">
        <v>74.664595950000006</v>
      </c>
      <c r="AI1698">
        <v>96.201157260000002</v>
      </c>
      <c r="AJ1698">
        <v>577842.23</v>
      </c>
      <c r="AK1698">
        <v>54.639110680000002</v>
      </c>
      <c r="AL1698">
        <v>64550.559999999998</v>
      </c>
      <c r="AM1698">
        <v>8951282.3800000008</v>
      </c>
      <c r="AN1698">
        <v>8951282.3800000008</v>
      </c>
      <c r="AO1698">
        <v>185940.39</v>
      </c>
      <c r="AR1698">
        <v>1205132.8400000001</v>
      </c>
      <c r="AS1698">
        <v>678364.27</v>
      </c>
      <c r="AT1698">
        <v>79.673272413075594</v>
      </c>
      <c r="AU1698">
        <v>9550419.1699999999</v>
      </c>
      <c r="AV1698">
        <v>109.4155509</v>
      </c>
    </row>
    <row r="1699" spans="1:48" x14ac:dyDescent="0.2">
      <c r="A1699" t="s">
        <v>635</v>
      </c>
      <c r="B1699" t="s">
        <v>85</v>
      </c>
      <c r="C1699">
        <v>2183305</v>
      </c>
      <c r="D1699">
        <v>261286.84</v>
      </c>
      <c r="E1699">
        <v>175162.48</v>
      </c>
      <c r="F1699">
        <v>4802982.25</v>
      </c>
      <c r="G1699">
        <v>221784.88</v>
      </c>
      <c r="H1699">
        <v>-6220951</v>
      </c>
      <c r="I1699">
        <v>1.45806991304677</v>
      </c>
      <c r="J1699">
        <v>6859286.29</v>
      </c>
      <c r="K1699">
        <v>20.780623169999998</v>
      </c>
      <c r="L1699">
        <v>900306.93</v>
      </c>
      <c r="M1699">
        <v>814416.96</v>
      </c>
      <c r="N1699">
        <v>3797523</v>
      </c>
      <c r="O1699">
        <v>33008088</v>
      </c>
      <c r="P1699">
        <v>26.987234159094601</v>
      </c>
      <c r="Q1699">
        <v>194470.81</v>
      </c>
      <c r="R1699">
        <v>27655.38</v>
      </c>
      <c r="S1699" t="s">
        <v>102</v>
      </c>
      <c r="T1699" t="s">
        <v>103</v>
      </c>
      <c r="U1699" t="s">
        <v>636</v>
      </c>
      <c r="V1699" t="s">
        <v>637</v>
      </c>
      <c r="W1699" t="s">
        <v>638</v>
      </c>
      <c r="X1699" t="s">
        <v>106</v>
      </c>
      <c r="Y1699" t="s">
        <v>639</v>
      </c>
      <c r="Z1699" t="s">
        <v>640</v>
      </c>
      <c r="AA1699" t="s">
        <v>109</v>
      </c>
      <c r="AB1699" t="s">
        <v>58</v>
      </c>
      <c r="AC1699" t="s">
        <v>641</v>
      </c>
      <c r="AD1699">
        <v>22.043690643313699</v>
      </c>
      <c r="AE1699">
        <v>481281</v>
      </c>
      <c r="AF1699">
        <v>32563223</v>
      </c>
      <c r="AH1699">
        <v>75.962688296274493</v>
      </c>
      <c r="AI1699">
        <v>98.652254562578705</v>
      </c>
      <c r="AJ1699">
        <v>493899.41</v>
      </c>
      <c r="AK1699">
        <v>42</v>
      </c>
      <c r="AL1699">
        <v>143248.53</v>
      </c>
      <c r="AM1699">
        <v>8955724.8100000005</v>
      </c>
      <c r="AN1699">
        <v>8907970</v>
      </c>
      <c r="AO1699">
        <v>27936</v>
      </c>
      <c r="AR1699">
        <v>506792.15</v>
      </c>
      <c r="AS1699">
        <v>818476.45</v>
      </c>
      <c r="AT1699">
        <v>80.975818020816902</v>
      </c>
      <c r="AU1699">
        <v>10018474</v>
      </c>
      <c r="AV1699">
        <v>111</v>
      </c>
    </row>
    <row r="1700" spans="1:48" x14ac:dyDescent="0.2">
      <c r="A1700" t="s">
        <v>635</v>
      </c>
      <c r="B1700" t="s">
        <v>60</v>
      </c>
      <c r="C1700">
        <v>3339222</v>
      </c>
      <c r="D1700">
        <v>838697</v>
      </c>
      <c r="F1700">
        <v>6622814</v>
      </c>
      <c r="G1700">
        <v>350786</v>
      </c>
      <c r="H1700">
        <v>-5464873</v>
      </c>
      <c r="I1700">
        <v>4.6947063830141396</v>
      </c>
      <c r="L1700">
        <v>1544926</v>
      </c>
      <c r="M1700">
        <v>740890</v>
      </c>
      <c r="N1700">
        <v>5748931</v>
      </c>
      <c r="O1700">
        <v>35565909</v>
      </c>
      <c r="P1700">
        <v>30.265893105670401</v>
      </c>
      <c r="S1700" t="s">
        <v>102</v>
      </c>
      <c r="T1700" t="s">
        <v>103</v>
      </c>
      <c r="U1700" t="s">
        <v>636</v>
      </c>
      <c r="V1700" t="s">
        <v>637</v>
      </c>
      <c r="W1700" t="s">
        <v>638</v>
      </c>
      <c r="X1700" t="s">
        <v>106</v>
      </c>
      <c r="Y1700" t="s">
        <v>639</v>
      </c>
      <c r="Z1700" t="s">
        <v>640</v>
      </c>
      <c r="AA1700" t="s">
        <v>109</v>
      </c>
      <c r="AB1700" t="s">
        <v>58</v>
      </c>
      <c r="AC1700" t="s">
        <v>641</v>
      </c>
      <c r="AD1700">
        <v>50.003114497928003</v>
      </c>
      <c r="AE1700">
        <v>1669715</v>
      </c>
      <c r="AF1700">
        <v>33895194</v>
      </c>
      <c r="AG1700">
        <v>25506402</v>
      </c>
      <c r="AH1700">
        <v>71.715872635224898</v>
      </c>
      <c r="AI1700">
        <v>95.302481935721104</v>
      </c>
      <c r="AK1700">
        <v>61.059251054884101</v>
      </c>
      <c r="AL1700">
        <v>501817</v>
      </c>
      <c r="AM1700">
        <v>13006898</v>
      </c>
      <c r="AN1700">
        <v>10764340</v>
      </c>
      <c r="AO1700">
        <v>945673</v>
      </c>
      <c r="AP1700">
        <v>945673</v>
      </c>
      <c r="AQ1700">
        <v>663622</v>
      </c>
      <c r="AR1700">
        <v>1437258</v>
      </c>
      <c r="AS1700">
        <v>969710</v>
      </c>
      <c r="AT1700">
        <v>81.508024236217196</v>
      </c>
      <c r="AU1700">
        <v>11213804</v>
      </c>
      <c r="AV1700">
        <v>119.101529261051</v>
      </c>
    </row>
    <row r="1701" spans="1:48" x14ac:dyDescent="0.2">
      <c r="A1701" t="s">
        <v>635</v>
      </c>
      <c r="B1701" t="s">
        <v>114</v>
      </c>
      <c r="C1701">
        <v>2662978</v>
      </c>
      <c r="D1701">
        <v>1111549</v>
      </c>
      <c r="E1701">
        <v>48450</v>
      </c>
      <c r="F1701">
        <v>4482461</v>
      </c>
      <c r="G1701">
        <v>543912</v>
      </c>
      <c r="H1701">
        <v>-6333243</v>
      </c>
      <c r="I1701">
        <v>4.5677061023241396</v>
      </c>
      <c r="L1701">
        <v>1155291</v>
      </c>
      <c r="M1701">
        <v>857949</v>
      </c>
      <c r="N1701">
        <v>6317938</v>
      </c>
      <c r="O1701">
        <v>35409984</v>
      </c>
      <c r="P1701">
        <v>29.4170903889705</v>
      </c>
      <c r="Q1701">
        <v>543236</v>
      </c>
      <c r="R1701">
        <v>0</v>
      </c>
      <c r="S1701" t="s">
        <v>102</v>
      </c>
      <c r="T1701" t="s">
        <v>103</v>
      </c>
      <c r="U1701" t="s">
        <v>636</v>
      </c>
      <c r="V1701" t="s">
        <v>637</v>
      </c>
      <c r="W1701" t="s">
        <v>638</v>
      </c>
      <c r="X1701" t="s">
        <v>106</v>
      </c>
      <c r="Y1701" t="s">
        <v>639</v>
      </c>
      <c r="Z1701" t="s">
        <v>640</v>
      </c>
      <c r="AA1701" t="s">
        <v>109</v>
      </c>
      <c r="AB1701" t="s">
        <v>58</v>
      </c>
      <c r="AC1701" t="s">
        <v>641</v>
      </c>
      <c r="AD1701">
        <v>60.737415029339303</v>
      </c>
      <c r="AE1701">
        <v>1617424</v>
      </c>
      <c r="AF1701">
        <v>33792560</v>
      </c>
      <c r="AG1701">
        <v>25933139</v>
      </c>
      <c r="AH1701">
        <v>73.236799542185594</v>
      </c>
      <c r="AI1701">
        <v>95.432293897675905</v>
      </c>
      <c r="AK1701">
        <v>67.306462724339298</v>
      </c>
      <c r="AL1701">
        <v>389300</v>
      </c>
      <c r="AM1701">
        <v>12363057</v>
      </c>
      <c r="AN1701">
        <v>10416587</v>
      </c>
      <c r="AO1701">
        <v>941686</v>
      </c>
      <c r="AP1701">
        <v>941686</v>
      </c>
      <c r="AQ1701">
        <v>1474126</v>
      </c>
      <c r="AR1701">
        <v>1620372</v>
      </c>
      <c r="AS1701">
        <v>1610537</v>
      </c>
      <c r="AT1701">
        <v>80.935887135252798</v>
      </c>
      <c r="AU1701">
        <v>12651181</v>
      </c>
      <c r="AV1701">
        <v>134.77597317279299</v>
      </c>
    </row>
    <row r="1702" spans="1:48" x14ac:dyDescent="0.2">
      <c r="A1702" t="s">
        <v>642</v>
      </c>
      <c r="B1702" t="s">
        <v>102</v>
      </c>
      <c r="C1702">
        <v>3212942.81</v>
      </c>
      <c r="D1702">
        <v>0</v>
      </c>
      <c r="E1702">
        <v>0</v>
      </c>
      <c r="F1702">
        <v>1188955.51</v>
      </c>
      <c r="G1702">
        <v>1415785.81</v>
      </c>
      <c r="I1702">
        <v>1.20438880901764</v>
      </c>
      <c r="J1702">
        <v>8194220.6500000004</v>
      </c>
      <c r="K1702">
        <v>12.669708042141799</v>
      </c>
      <c r="L1702">
        <v>571988.89</v>
      </c>
      <c r="N1702">
        <v>1516694.98999998</v>
      </c>
      <c r="O1702">
        <v>64675686.469999999</v>
      </c>
      <c r="P1702">
        <v>14.312941207502901</v>
      </c>
      <c r="Q1702">
        <v>968112.84</v>
      </c>
      <c r="R1702">
        <v>16</v>
      </c>
      <c r="S1702" t="s">
        <v>102</v>
      </c>
      <c r="T1702" t="s">
        <v>103</v>
      </c>
      <c r="U1702" t="s">
        <v>643</v>
      </c>
      <c r="V1702" t="s">
        <v>644</v>
      </c>
      <c r="W1702" t="s">
        <v>638</v>
      </c>
      <c r="X1702" t="s">
        <v>106</v>
      </c>
      <c r="Y1702" t="s">
        <v>645</v>
      </c>
      <c r="Z1702" t="s">
        <v>640</v>
      </c>
      <c r="AA1702" t="s">
        <v>109</v>
      </c>
      <c r="AB1702" t="s">
        <v>58</v>
      </c>
      <c r="AC1702" t="s">
        <v>646</v>
      </c>
      <c r="AD1702">
        <v>24.244027238070199</v>
      </c>
      <c r="AE1702">
        <v>778946.73000001803</v>
      </c>
      <c r="AF1702">
        <v>63894267.740000002</v>
      </c>
      <c r="AH1702">
        <v>82.082269130030298</v>
      </c>
      <c r="AI1702">
        <v>98.791789043688794</v>
      </c>
      <c r="AJ1702">
        <v>2897472.4200000199</v>
      </c>
      <c r="AK1702">
        <v>8.5455270983279696</v>
      </c>
      <c r="AL1702">
        <v>765012.38</v>
      </c>
      <c r="AM1702">
        <v>9256992.9800000004</v>
      </c>
      <c r="AN1702">
        <v>9256992.9800000004</v>
      </c>
      <c r="AR1702">
        <v>268119.36</v>
      </c>
      <c r="AS1702">
        <v>2944695.99</v>
      </c>
      <c r="AT1702">
        <v>81.346390560936101</v>
      </c>
      <c r="AU1702">
        <v>5746491.5300000003</v>
      </c>
      <c r="AV1702">
        <v>32.377504649057897</v>
      </c>
    </row>
    <row r="1703" spans="1:48" x14ac:dyDescent="0.2">
      <c r="A1703" t="s">
        <v>642</v>
      </c>
      <c r="B1703" t="s">
        <v>87</v>
      </c>
      <c r="C1703">
        <v>5176575</v>
      </c>
      <c r="D1703">
        <v>340502</v>
      </c>
      <c r="E1703">
        <v>324352</v>
      </c>
      <c r="F1703">
        <v>5434240</v>
      </c>
      <c r="G1703">
        <v>2082751</v>
      </c>
      <c r="H1703">
        <v>-3906301</v>
      </c>
      <c r="I1703">
        <v>7.2408321240228899</v>
      </c>
      <c r="L1703">
        <v>547329</v>
      </c>
      <c r="M1703">
        <v>1812851</v>
      </c>
      <c r="N1703">
        <v>17880955</v>
      </c>
      <c r="O1703">
        <v>79930537</v>
      </c>
      <c r="P1703">
        <v>17.4208450519981</v>
      </c>
      <c r="Q1703">
        <v>331117</v>
      </c>
      <c r="R1703">
        <v>651</v>
      </c>
      <c r="S1703" t="s">
        <v>102</v>
      </c>
      <c r="T1703" t="s">
        <v>103</v>
      </c>
      <c r="U1703" t="s">
        <v>643</v>
      </c>
      <c r="V1703" t="s">
        <v>644</v>
      </c>
      <c r="W1703" t="s">
        <v>638</v>
      </c>
      <c r="X1703" t="s">
        <v>106</v>
      </c>
      <c r="Y1703" t="s">
        <v>645</v>
      </c>
      <c r="Z1703" t="s">
        <v>640</v>
      </c>
      <c r="AA1703" t="s">
        <v>109</v>
      </c>
      <c r="AB1703" t="s">
        <v>58</v>
      </c>
      <c r="AC1703" t="s">
        <v>646</v>
      </c>
      <c r="AD1703">
        <v>111.804349400907</v>
      </c>
      <c r="AE1703">
        <v>5787636</v>
      </c>
      <c r="AF1703">
        <v>74142901</v>
      </c>
      <c r="AG1703">
        <v>61179164</v>
      </c>
      <c r="AH1703">
        <v>76.540414084794605</v>
      </c>
      <c r="AI1703">
        <v>92.759167875977099</v>
      </c>
      <c r="AK1703">
        <v>86.820770608908305</v>
      </c>
      <c r="AL1703">
        <v>9011</v>
      </c>
      <c r="AM1703">
        <v>17158888</v>
      </c>
      <c r="AN1703">
        <v>13924575</v>
      </c>
      <c r="AO1703">
        <v>4190056</v>
      </c>
      <c r="AP1703">
        <v>4190056</v>
      </c>
      <c r="AQ1703">
        <v>5347836</v>
      </c>
      <c r="AR1703">
        <v>1794618</v>
      </c>
      <c r="AS1703">
        <v>4481466</v>
      </c>
      <c r="AT1703">
        <v>83.190151982954902</v>
      </c>
      <c r="AU1703">
        <v>21787256</v>
      </c>
      <c r="AV1703">
        <v>105.78777002534601</v>
      </c>
    </row>
    <row r="1704" spans="1:48" x14ac:dyDescent="0.2">
      <c r="A1704" t="s">
        <v>647</v>
      </c>
      <c r="B1704" t="s">
        <v>60</v>
      </c>
      <c r="C1704">
        <v>30047976</v>
      </c>
      <c r="D1704">
        <v>903450</v>
      </c>
      <c r="E1704">
        <v>735205</v>
      </c>
      <c r="F1704">
        <v>10310756</v>
      </c>
      <c r="G1704">
        <v>5189503</v>
      </c>
      <c r="H1704">
        <v>-9110179</v>
      </c>
      <c r="I1704">
        <v>6.3159184932895496</v>
      </c>
      <c r="L1704">
        <v>890519</v>
      </c>
      <c r="M1704">
        <v>2564783</v>
      </c>
      <c r="N1704">
        <v>19215825</v>
      </c>
      <c r="O1704">
        <v>101037276</v>
      </c>
      <c r="P1704">
        <v>20.8025590476133</v>
      </c>
      <c r="Q1704">
        <v>922517</v>
      </c>
      <c r="R1704">
        <v>187410</v>
      </c>
      <c r="S1704" t="s">
        <v>67</v>
      </c>
      <c r="T1704" t="s">
        <v>369</v>
      </c>
      <c r="U1704" t="s">
        <v>648</v>
      </c>
      <c r="V1704" t="s">
        <v>649</v>
      </c>
      <c r="W1704" t="s">
        <v>650</v>
      </c>
      <c r="X1704" t="s">
        <v>531</v>
      </c>
      <c r="Y1704" t="s">
        <v>651</v>
      </c>
      <c r="Z1704" t="s">
        <v>652</v>
      </c>
      <c r="AA1704" t="s">
        <v>534</v>
      </c>
      <c r="AB1704" t="s">
        <v>58</v>
      </c>
      <c r="AC1704" t="s">
        <v>653</v>
      </c>
      <c r="AD1704">
        <v>21.237477026738802</v>
      </c>
      <c r="AE1704">
        <v>6381432</v>
      </c>
      <c r="AF1704">
        <v>94655845</v>
      </c>
      <c r="AG1704">
        <v>76627329</v>
      </c>
      <c r="AH1704">
        <v>75.840652117343296</v>
      </c>
      <c r="AI1704">
        <v>93.684082496444205</v>
      </c>
      <c r="AK1704">
        <v>73.082618405656802</v>
      </c>
      <c r="AL1704">
        <v>1427611</v>
      </c>
      <c r="AM1704">
        <v>25274718</v>
      </c>
      <c r="AN1704">
        <v>21018339</v>
      </c>
      <c r="AO1704">
        <v>3924803</v>
      </c>
      <c r="AP1704">
        <v>3924803</v>
      </c>
      <c r="AQ1704">
        <v>-20299797</v>
      </c>
      <c r="AR1704">
        <v>1435641</v>
      </c>
      <c r="AS1704">
        <v>707323</v>
      </c>
      <c r="AT1704">
        <v>82.0991981648679</v>
      </c>
      <c r="AU1704">
        <v>28326004</v>
      </c>
      <c r="AV1704">
        <v>107.730921846401</v>
      </c>
    </row>
    <row r="1705" spans="1:48" x14ac:dyDescent="0.2">
      <c r="A1705" t="s">
        <v>654</v>
      </c>
      <c r="B1705" t="s">
        <v>87</v>
      </c>
      <c r="C1705">
        <v>6511</v>
      </c>
      <c r="D1705">
        <v>0</v>
      </c>
      <c r="E1705">
        <v>0</v>
      </c>
      <c r="F1705">
        <v>3303794</v>
      </c>
      <c r="G1705">
        <v>1220992</v>
      </c>
      <c r="H1705">
        <v>420995</v>
      </c>
      <c r="I1705">
        <v>1.43102300463621</v>
      </c>
      <c r="L1705">
        <v>0</v>
      </c>
      <c r="M1705">
        <v>67694</v>
      </c>
      <c r="N1705">
        <v>4128097</v>
      </c>
      <c r="O1705">
        <v>6190187</v>
      </c>
      <c r="P1705">
        <v>75.923457562752105</v>
      </c>
      <c r="Q1705">
        <v>0</v>
      </c>
      <c r="R1705">
        <v>0</v>
      </c>
      <c r="T1705" t="s">
        <v>369</v>
      </c>
      <c r="U1705" t="s">
        <v>655</v>
      </c>
      <c r="V1705" t="s">
        <v>649</v>
      </c>
      <c r="W1705" t="s">
        <v>650</v>
      </c>
      <c r="X1705" t="s">
        <v>531</v>
      </c>
      <c r="Y1705" t="s">
        <v>651</v>
      </c>
      <c r="Z1705" t="s">
        <v>652</v>
      </c>
      <c r="AA1705" t="s">
        <v>534</v>
      </c>
      <c r="AB1705" t="s">
        <v>58</v>
      </c>
      <c r="AC1705" t="s">
        <v>656</v>
      </c>
      <c r="AD1705">
        <v>1360.5129780371699</v>
      </c>
      <c r="AE1705">
        <v>88583</v>
      </c>
      <c r="AF1705">
        <v>6108050</v>
      </c>
      <c r="AG1705">
        <v>4329336</v>
      </c>
      <c r="AH1705">
        <v>69.938694905339702</v>
      </c>
      <c r="AI1705">
        <v>98.673109552263895</v>
      </c>
      <c r="AK1705">
        <v>243.30431479768501</v>
      </c>
      <c r="AL1705">
        <v>1802</v>
      </c>
      <c r="AM1705">
        <v>4609282</v>
      </c>
      <c r="AN1705">
        <v>4699804</v>
      </c>
      <c r="AO1705">
        <v>40538</v>
      </c>
      <c r="AP1705">
        <v>40538</v>
      </c>
      <c r="AQ1705">
        <v>-4273</v>
      </c>
      <c r="AR1705">
        <v>0</v>
      </c>
      <c r="AS1705">
        <v>15000</v>
      </c>
      <c r="AU1705">
        <v>3707102</v>
      </c>
      <c r="AV1705">
        <v>218.49145308240799</v>
      </c>
    </row>
    <row r="1706" spans="1:48" x14ac:dyDescent="0.2">
      <c r="A1706" t="s">
        <v>907</v>
      </c>
      <c r="B1706" t="s">
        <v>127</v>
      </c>
      <c r="C1706">
        <v>14270807</v>
      </c>
      <c r="D1706">
        <v>3748521</v>
      </c>
      <c r="E1706">
        <v>9798539</v>
      </c>
      <c r="F1706">
        <v>10872455</v>
      </c>
      <c r="G1706">
        <v>13073896</v>
      </c>
      <c r="H1706">
        <v>-11175692</v>
      </c>
      <c r="I1706">
        <v>5.9367395919562203</v>
      </c>
      <c r="L1706">
        <v>4877848</v>
      </c>
      <c r="M1706">
        <v>9749350</v>
      </c>
      <c r="N1706">
        <v>47325318</v>
      </c>
      <c r="O1706">
        <v>240381219</v>
      </c>
      <c r="P1706">
        <v>28.217562204807699</v>
      </c>
      <c r="Q1706">
        <v>1694546</v>
      </c>
      <c r="R1706">
        <v>605466</v>
      </c>
      <c r="S1706" t="s">
        <v>114</v>
      </c>
      <c r="T1706" t="s">
        <v>369</v>
      </c>
      <c r="U1706" t="s">
        <v>908</v>
      </c>
      <c r="V1706" t="s">
        <v>649</v>
      </c>
      <c r="W1706" t="s">
        <v>650</v>
      </c>
      <c r="X1706" t="s">
        <v>531</v>
      </c>
      <c r="Y1706" t="s">
        <v>651</v>
      </c>
      <c r="Z1706" t="s">
        <v>652</v>
      </c>
      <c r="AA1706" t="s">
        <v>534</v>
      </c>
      <c r="AB1706" t="s">
        <v>58</v>
      </c>
      <c r="AC1706" t="s">
        <v>909</v>
      </c>
      <c r="AD1706">
        <v>100</v>
      </c>
      <c r="AE1706">
        <v>14270807</v>
      </c>
      <c r="AF1706">
        <v>226082970</v>
      </c>
      <c r="AG1706">
        <v>182172574</v>
      </c>
      <c r="AH1706">
        <v>75.784861545277394</v>
      </c>
      <c r="AI1706">
        <v>94.051844374747105</v>
      </c>
      <c r="AK1706">
        <v>75.357796653149094</v>
      </c>
      <c r="AL1706">
        <v>9390933</v>
      </c>
      <c r="AM1706">
        <v>68498217</v>
      </c>
      <c r="AN1706">
        <v>67829720</v>
      </c>
      <c r="AO1706">
        <v>5778879</v>
      </c>
      <c r="AP1706">
        <v>5778879</v>
      </c>
      <c r="AQ1706">
        <v>5778879</v>
      </c>
      <c r="AR1706">
        <v>3518378</v>
      </c>
      <c r="AS1706">
        <v>1168285</v>
      </c>
      <c r="AT1706">
        <v>77.3604536837084</v>
      </c>
      <c r="AU1706">
        <v>58501010</v>
      </c>
      <c r="AV1706">
        <v>93.153250773377593</v>
      </c>
    </row>
    <row r="1707" spans="1:48" x14ac:dyDescent="0.2">
      <c r="A1707" t="s">
        <v>657</v>
      </c>
      <c r="B1707" t="s">
        <v>49</v>
      </c>
      <c r="C1707">
        <v>13696946.1</v>
      </c>
      <c r="D1707">
        <v>0</v>
      </c>
      <c r="E1707">
        <v>0</v>
      </c>
      <c r="F1707">
        <v>2139504.98</v>
      </c>
      <c r="G1707">
        <v>1341254.6200000001</v>
      </c>
      <c r="H1707">
        <v>-7378426.0499999998</v>
      </c>
      <c r="I1707">
        <v>6.7976140999999997</v>
      </c>
      <c r="J1707">
        <v>20310471.899999999</v>
      </c>
      <c r="K1707">
        <v>15.8759546</v>
      </c>
      <c r="L1707">
        <v>73617.63</v>
      </c>
      <c r="M1707">
        <v>10037848.970000001</v>
      </c>
      <c r="N1707">
        <v>6046850.4800000004</v>
      </c>
      <c r="O1707">
        <v>127932287.59999999</v>
      </c>
      <c r="P1707">
        <v>15.449387379999999</v>
      </c>
      <c r="Q1707">
        <v>695449.78</v>
      </c>
      <c r="R1707">
        <v>68921.490000000005</v>
      </c>
      <c r="S1707" t="s">
        <v>63</v>
      </c>
      <c r="T1707" t="s">
        <v>369</v>
      </c>
      <c r="U1707" t="s">
        <v>658</v>
      </c>
      <c r="V1707" t="s">
        <v>659</v>
      </c>
      <c r="W1707" t="s">
        <v>659</v>
      </c>
      <c r="X1707" t="s">
        <v>531</v>
      </c>
      <c r="Y1707" t="s">
        <v>660</v>
      </c>
      <c r="Z1707" t="s">
        <v>661</v>
      </c>
      <c r="AA1707" t="s">
        <v>534</v>
      </c>
      <c r="AB1707" t="s">
        <v>58</v>
      </c>
      <c r="AC1707" t="s">
        <v>662</v>
      </c>
      <c r="AD1707">
        <v>63.491110769999999</v>
      </c>
      <c r="AE1707">
        <v>8696343.2200000007</v>
      </c>
      <c r="AF1707">
        <v>135564796.30000001</v>
      </c>
      <c r="AH1707">
        <v>85.375899230000002</v>
      </c>
      <c r="AI1707">
        <v>105.9660535</v>
      </c>
      <c r="AJ1707">
        <v>14109516.77</v>
      </c>
      <c r="AK1707">
        <v>16.057754169999999</v>
      </c>
      <c r="AL1707">
        <v>2702509.57</v>
      </c>
      <c r="AM1707">
        <v>19764754.699999999</v>
      </c>
      <c r="AN1707">
        <v>19764754.699999999</v>
      </c>
      <c r="AO1707">
        <v>4690055.51</v>
      </c>
      <c r="AR1707">
        <v>32827.269999999997</v>
      </c>
      <c r="AS1707">
        <v>915348.16</v>
      </c>
      <c r="AT1707">
        <v>73.820505794418494</v>
      </c>
      <c r="AU1707">
        <v>13425276.529999999</v>
      </c>
      <c r="AV1707">
        <v>35.651582730000001</v>
      </c>
    </row>
    <row r="1708" spans="1:48" x14ac:dyDescent="0.2">
      <c r="A1708" t="s">
        <v>657</v>
      </c>
      <c r="B1708" t="s">
        <v>50</v>
      </c>
      <c r="C1708">
        <v>16795640</v>
      </c>
      <c r="D1708">
        <v>2570025</v>
      </c>
      <c r="E1708">
        <v>1257597</v>
      </c>
      <c r="F1708">
        <v>8635899</v>
      </c>
      <c r="G1708">
        <v>9808643</v>
      </c>
      <c r="H1708">
        <v>5849845</v>
      </c>
      <c r="I1708">
        <v>3.7806864769696289</v>
      </c>
      <c r="L1708">
        <v>725004</v>
      </c>
      <c r="M1708">
        <v>10873986</v>
      </c>
      <c r="N1708">
        <v>41167510</v>
      </c>
      <c r="O1708">
        <v>161952731</v>
      </c>
      <c r="P1708">
        <v>23.1027959633481</v>
      </c>
      <c r="Q1708">
        <v>518527</v>
      </c>
      <c r="R1708">
        <v>159800</v>
      </c>
      <c r="S1708" t="s">
        <v>63</v>
      </c>
      <c r="T1708" t="s">
        <v>369</v>
      </c>
      <c r="U1708" t="s">
        <v>658</v>
      </c>
      <c r="V1708" t="s">
        <v>659</v>
      </c>
      <c r="W1708" t="s">
        <v>659</v>
      </c>
      <c r="X1708" t="s">
        <v>531</v>
      </c>
      <c r="Y1708" t="s">
        <v>660</v>
      </c>
      <c r="Z1708" t="s">
        <v>661</v>
      </c>
      <c r="AA1708" t="s">
        <v>534</v>
      </c>
      <c r="AB1708" t="s">
        <v>58</v>
      </c>
      <c r="AC1708" t="s">
        <v>662</v>
      </c>
      <c r="AD1708">
        <v>36.455443198353862</v>
      </c>
      <c r="AE1708">
        <v>6122925</v>
      </c>
      <c r="AF1708">
        <v>155829806</v>
      </c>
      <c r="AG1708">
        <v>122078213</v>
      </c>
      <c r="AH1708">
        <v>75.378915962831144</v>
      </c>
      <c r="AI1708">
        <v>96.219313523030365</v>
      </c>
      <c r="AK1708">
        <v>95.105705258979796</v>
      </c>
      <c r="AL1708">
        <v>2178856</v>
      </c>
      <c r="AM1708">
        <v>38438166</v>
      </c>
      <c r="AN1708">
        <v>37415609</v>
      </c>
      <c r="AO1708">
        <v>2109370</v>
      </c>
      <c r="AP1708">
        <v>2109370</v>
      </c>
      <c r="AQ1708">
        <v>112462</v>
      </c>
      <c r="AR1708">
        <v>342087</v>
      </c>
      <c r="AS1708">
        <v>1367742</v>
      </c>
      <c r="AT1708">
        <v>77.268663507553299</v>
      </c>
      <c r="AU1708">
        <v>35317665</v>
      </c>
      <c r="AV1708">
        <v>81.591318929062894</v>
      </c>
    </row>
    <row r="1709" spans="1:48" x14ac:dyDescent="0.2">
      <c r="A1709" t="s">
        <v>663</v>
      </c>
      <c r="B1709" t="s">
        <v>85</v>
      </c>
      <c r="C1709">
        <v>7973141</v>
      </c>
      <c r="H1709">
        <v>3211018</v>
      </c>
      <c r="I1709">
        <v>4.99829083163955</v>
      </c>
      <c r="N1709">
        <v>29614196</v>
      </c>
      <c r="O1709">
        <v>176881931</v>
      </c>
      <c r="P1709">
        <v>14.27192583057</v>
      </c>
      <c r="S1709" t="s">
        <v>102</v>
      </c>
      <c r="T1709" t="s">
        <v>369</v>
      </c>
      <c r="U1709" t="s">
        <v>664</v>
      </c>
      <c r="V1709" t="s">
        <v>665</v>
      </c>
      <c r="W1709" t="s">
        <v>665</v>
      </c>
      <c r="X1709" t="s">
        <v>373</v>
      </c>
      <c r="Y1709" t="s">
        <v>666</v>
      </c>
      <c r="Z1709" t="s">
        <v>667</v>
      </c>
      <c r="AA1709" t="s">
        <v>376</v>
      </c>
      <c r="AB1709" t="s">
        <v>58</v>
      </c>
      <c r="AC1709" t="s">
        <v>668</v>
      </c>
      <c r="AD1709">
        <v>110.88570163251801</v>
      </c>
      <c r="AE1709">
        <v>8841073.3399999999</v>
      </c>
      <c r="AF1709">
        <v>165816278</v>
      </c>
      <c r="AH1709">
        <v>82.868121221494306</v>
      </c>
      <c r="AI1709">
        <v>93.744045569018596</v>
      </c>
      <c r="AK1709">
        <v>64</v>
      </c>
      <c r="AN1709">
        <v>25244458</v>
      </c>
      <c r="AO1709">
        <v>6257604.46</v>
      </c>
      <c r="AT1709">
        <v>85.897272995528397</v>
      </c>
      <c r="AU1709">
        <v>26403178</v>
      </c>
      <c r="AV1709">
        <v>57</v>
      </c>
    </row>
    <row r="1710" spans="1:48" x14ac:dyDescent="0.2">
      <c r="A1710" t="s">
        <v>663</v>
      </c>
      <c r="B1710" t="s">
        <v>76</v>
      </c>
      <c r="C1710">
        <v>9098564</v>
      </c>
      <c r="H1710">
        <v>11361001</v>
      </c>
      <c r="I1710">
        <v>3.3614184662928599</v>
      </c>
      <c r="N1710">
        <v>31995950</v>
      </c>
      <c r="O1710">
        <v>177311961</v>
      </c>
      <c r="P1710">
        <v>13.7522155090259</v>
      </c>
      <c r="S1710" t="s">
        <v>102</v>
      </c>
      <c r="T1710" t="s">
        <v>369</v>
      </c>
      <c r="U1710" t="s">
        <v>664</v>
      </c>
      <c r="V1710" t="s">
        <v>665</v>
      </c>
      <c r="W1710" t="s">
        <v>665</v>
      </c>
      <c r="X1710" t="s">
        <v>373</v>
      </c>
      <c r="Y1710" t="s">
        <v>666</v>
      </c>
      <c r="Z1710" t="s">
        <v>667</v>
      </c>
      <c r="AA1710" t="s">
        <v>376</v>
      </c>
      <c r="AB1710" t="s">
        <v>58</v>
      </c>
      <c r="AC1710" t="s">
        <v>668</v>
      </c>
      <c r="AD1710">
        <v>65.507007479422001</v>
      </c>
      <c r="AE1710">
        <v>5960197</v>
      </c>
      <c r="AF1710">
        <v>172550151</v>
      </c>
      <c r="AH1710">
        <v>84.961358021414</v>
      </c>
      <c r="AI1710">
        <v>97.314445132102506</v>
      </c>
      <c r="AK1710">
        <v>66.754748884572095</v>
      </c>
      <c r="AM1710">
        <v>24384323</v>
      </c>
      <c r="AN1710">
        <v>24384323</v>
      </c>
      <c r="AO1710">
        <v>3820527</v>
      </c>
      <c r="AP1710">
        <v>3820527</v>
      </c>
      <c r="AT1710">
        <v>85.382286719396404</v>
      </c>
      <c r="AU1710">
        <v>20634949</v>
      </c>
      <c r="AV1710">
        <v>43.051724944593097</v>
      </c>
    </row>
    <row r="1711" spans="1:48" x14ac:dyDescent="0.2">
      <c r="A1711" t="s">
        <v>663</v>
      </c>
      <c r="B1711" t="s">
        <v>114</v>
      </c>
      <c r="C1711">
        <v>9644956</v>
      </c>
      <c r="D1711">
        <v>786065</v>
      </c>
      <c r="E1711">
        <v>2064807</v>
      </c>
      <c r="F1711">
        <v>3600061</v>
      </c>
      <c r="G1711">
        <v>1744337</v>
      </c>
      <c r="H1711">
        <v>1425706</v>
      </c>
      <c r="I1711">
        <v>4.1773952263830099</v>
      </c>
      <c r="M1711">
        <v>3439082</v>
      </c>
      <c r="N1711">
        <v>33360654</v>
      </c>
      <c r="O1711">
        <v>194229240</v>
      </c>
      <c r="P1711">
        <v>14.524467582738801</v>
      </c>
      <c r="Q1711">
        <v>705426</v>
      </c>
      <c r="R1711">
        <v>1164281</v>
      </c>
      <c r="S1711" t="s">
        <v>102</v>
      </c>
      <c r="T1711" t="s">
        <v>369</v>
      </c>
      <c r="U1711" t="s">
        <v>664</v>
      </c>
      <c r="V1711" t="s">
        <v>665</v>
      </c>
      <c r="W1711" t="s">
        <v>665</v>
      </c>
      <c r="X1711" t="s">
        <v>373</v>
      </c>
      <c r="Y1711" t="s">
        <v>666</v>
      </c>
      <c r="Z1711" t="s">
        <v>667</v>
      </c>
      <c r="AA1711" t="s">
        <v>376</v>
      </c>
      <c r="AB1711" t="s">
        <v>58</v>
      </c>
      <c r="AC1711" t="s">
        <v>668</v>
      </c>
      <c r="AD1711">
        <v>84.124002224582497</v>
      </c>
      <c r="AE1711">
        <v>8113723</v>
      </c>
      <c r="AF1711">
        <v>186115517</v>
      </c>
      <c r="AG1711">
        <v>163873128</v>
      </c>
      <c r="AH1711">
        <v>84.370987602072702</v>
      </c>
      <c r="AI1711">
        <v>95.822604773617002</v>
      </c>
      <c r="AK1711">
        <v>64.528931459272101</v>
      </c>
      <c r="AL1711">
        <v>2527133</v>
      </c>
      <c r="AM1711">
        <v>23608931</v>
      </c>
      <c r="AN1711">
        <v>28210763</v>
      </c>
      <c r="AO1711">
        <v>4006504</v>
      </c>
      <c r="AP1711">
        <v>4006504</v>
      </c>
      <c r="AQ1711">
        <v>-2453505</v>
      </c>
      <c r="AR1711">
        <v>4857695</v>
      </c>
      <c r="AS1711">
        <v>2720044</v>
      </c>
      <c r="AT1711">
        <v>83.509403318024795</v>
      </c>
      <c r="AU1711">
        <v>31934948</v>
      </c>
      <c r="AV1711">
        <v>61.771213197661503</v>
      </c>
    </row>
    <row r="1712" spans="1:48" x14ac:dyDescent="0.2">
      <c r="A1712" t="s">
        <v>669</v>
      </c>
      <c r="B1712" t="s">
        <v>102</v>
      </c>
      <c r="C1712">
        <v>1967378.08</v>
      </c>
      <c r="D1712">
        <v>0</v>
      </c>
      <c r="E1712">
        <v>0</v>
      </c>
      <c r="F1712">
        <v>273350.68</v>
      </c>
      <c r="G1712">
        <v>905124.56</v>
      </c>
      <c r="I1712">
        <v>4.4596451975521401</v>
      </c>
      <c r="J1712">
        <v>2474472.04</v>
      </c>
      <c r="K1712">
        <v>36.239204975645599</v>
      </c>
      <c r="L1712">
        <v>11192.15</v>
      </c>
      <c r="M1712">
        <v>242792</v>
      </c>
      <c r="N1712">
        <v>2458490.4500000002</v>
      </c>
      <c r="O1712">
        <v>6828163.1500000004</v>
      </c>
      <c r="P1712">
        <v>34.460411948416898</v>
      </c>
      <c r="Q1712">
        <v>220670.47</v>
      </c>
      <c r="T1712" t="s">
        <v>167</v>
      </c>
      <c r="U1712" t="s">
        <v>670</v>
      </c>
      <c r="V1712" t="s">
        <v>671</v>
      </c>
      <c r="W1712" t="s">
        <v>178</v>
      </c>
      <c r="X1712" t="s">
        <v>171</v>
      </c>
      <c r="Y1712" t="s">
        <v>672</v>
      </c>
      <c r="Z1712" t="s">
        <v>180</v>
      </c>
      <c r="AA1712" t="s">
        <v>174</v>
      </c>
      <c r="AB1712" t="s">
        <v>58</v>
      </c>
      <c r="AC1712" t="s">
        <v>673</v>
      </c>
      <c r="AD1712">
        <v>15.478054426630599</v>
      </c>
      <c r="AE1712">
        <v>304511.84999999998</v>
      </c>
      <c r="AF1712">
        <v>6521451.2999999998</v>
      </c>
      <c r="AH1712">
        <v>58.032921196383498</v>
      </c>
      <c r="AI1712">
        <v>95.508135302830297</v>
      </c>
      <c r="AJ1712">
        <v>322569.53000000003</v>
      </c>
      <c r="AK1712">
        <v>135.714662470913</v>
      </c>
      <c r="AL1712">
        <v>184265.43</v>
      </c>
      <c r="AM1712">
        <v>2353013.15</v>
      </c>
      <c r="AN1712">
        <v>2353013.15</v>
      </c>
      <c r="AO1712">
        <v>649121.09</v>
      </c>
      <c r="AR1712">
        <v>3609.82</v>
      </c>
      <c r="AS1712">
        <v>485713.04</v>
      </c>
      <c r="AU1712">
        <v>4526454.8899999997</v>
      </c>
      <c r="AV1712">
        <v>249.87133774962001</v>
      </c>
    </row>
    <row r="1713" spans="1:48" x14ac:dyDescent="0.2">
      <c r="A1713" t="s">
        <v>669</v>
      </c>
      <c r="B1713" t="s">
        <v>62</v>
      </c>
      <c r="C1713">
        <v>684987.65</v>
      </c>
      <c r="D1713">
        <v>0</v>
      </c>
      <c r="E1713">
        <v>0</v>
      </c>
      <c r="F1713">
        <v>300860.13</v>
      </c>
      <c r="G1713">
        <v>1206103.1599999999</v>
      </c>
      <c r="I1713">
        <v>0.70887180400000005</v>
      </c>
      <c r="J1713">
        <v>2382501.7799999998</v>
      </c>
      <c r="K1713">
        <v>31.916558940000002</v>
      </c>
      <c r="L1713">
        <v>70180.59</v>
      </c>
      <c r="M1713">
        <v>301293</v>
      </c>
      <c r="N1713">
        <v>2311633.2000000002</v>
      </c>
      <c r="O1713">
        <v>7464782.7300000004</v>
      </c>
      <c r="P1713">
        <v>37.035541819999999</v>
      </c>
      <c r="Q1713">
        <v>231230.31</v>
      </c>
      <c r="T1713" t="s">
        <v>167</v>
      </c>
      <c r="U1713" t="s">
        <v>670</v>
      </c>
      <c r="V1713" t="s">
        <v>671</v>
      </c>
      <c r="W1713" t="s">
        <v>178</v>
      </c>
      <c r="X1713" t="s">
        <v>171</v>
      </c>
      <c r="Y1713" t="s">
        <v>672</v>
      </c>
      <c r="Z1713" t="s">
        <v>180</v>
      </c>
      <c r="AA1713" t="s">
        <v>174</v>
      </c>
      <c r="AB1713" t="s">
        <v>58</v>
      </c>
      <c r="AC1713" t="s">
        <v>673</v>
      </c>
      <c r="AD1713">
        <v>7.7250648240000004</v>
      </c>
      <c r="AE1713">
        <v>52915.74</v>
      </c>
      <c r="AF1713">
        <v>7411866.9900000002</v>
      </c>
      <c r="AH1713">
        <v>66.109335909999999</v>
      </c>
      <c r="AI1713">
        <v>99.291128200000003</v>
      </c>
      <c r="AJ1713">
        <v>134884.07999999999</v>
      </c>
      <c r="AK1713">
        <v>112.27777740000001</v>
      </c>
      <c r="AL1713">
        <v>155223.99</v>
      </c>
      <c r="AM1713">
        <v>2764622.73</v>
      </c>
      <c r="AN1713">
        <v>2764622.73</v>
      </c>
      <c r="AO1713">
        <v>46857.74</v>
      </c>
      <c r="AS1713">
        <v>475486.05</v>
      </c>
      <c r="AU1713">
        <v>3584546.19</v>
      </c>
      <c r="AV1713">
        <v>174.1041266</v>
      </c>
    </row>
    <row r="1714" spans="1:48" x14ac:dyDescent="0.2">
      <c r="A1714" t="s">
        <v>669</v>
      </c>
      <c r="B1714" t="s">
        <v>85</v>
      </c>
      <c r="C1714">
        <v>307533</v>
      </c>
      <c r="D1714">
        <v>0</v>
      </c>
      <c r="E1714">
        <v>0</v>
      </c>
      <c r="F1714">
        <v>179416.12</v>
      </c>
      <c r="G1714">
        <v>726528.18</v>
      </c>
      <c r="H1714">
        <v>-1010795</v>
      </c>
      <c r="I1714">
        <v>4.13220559453472</v>
      </c>
      <c r="J1714">
        <v>2811969.51</v>
      </c>
      <c r="K1714">
        <v>38.349141019999998</v>
      </c>
      <c r="L1714">
        <v>64203</v>
      </c>
      <c r="M1714">
        <v>349887.8</v>
      </c>
      <c r="N1714">
        <v>1639709</v>
      </c>
      <c r="O1714">
        <v>7332549</v>
      </c>
      <c r="P1714">
        <v>32.996833706805099</v>
      </c>
      <c r="Q1714">
        <v>236858.98</v>
      </c>
      <c r="T1714" t="s">
        <v>167</v>
      </c>
      <c r="U1714" t="s">
        <v>670</v>
      </c>
      <c r="V1714" t="s">
        <v>671</v>
      </c>
      <c r="W1714" t="s">
        <v>178</v>
      </c>
      <c r="X1714" t="s">
        <v>171</v>
      </c>
      <c r="Y1714" t="s">
        <v>672</v>
      </c>
      <c r="Z1714" t="s">
        <v>180</v>
      </c>
      <c r="AA1714" t="s">
        <v>174</v>
      </c>
      <c r="AB1714" t="s">
        <v>58</v>
      </c>
      <c r="AC1714" t="s">
        <v>673</v>
      </c>
      <c r="AD1714">
        <v>98.524711169207905</v>
      </c>
      <c r="AE1714">
        <v>302996</v>
      </c>
      <c r="AF1714">
        <v>7029552</v>
      </c>
      <c r="AH1714">
        <v>56.307322324064899</v>
      </c>
      <c r="AI1714">
        <v>95.867780767642998</v>
      </c>
      <c r="AJ1714">
        <v>382313.69</v>
      </c>
      <c r="AK1714">
        <v>84</v>
      </c>
      <c r="AL1714">
        <v>148849.67000000001</v>
      </c>
      <c r="AM1714">
        <v>2430173.88</v>
      </c>
      <c r="AN1714">
        <v>2419509</v>
      </c>
      <c r="AO1714">
        <v>346211</v>
      </c>
      <c r="AR1714">
        <v>7523.25</v>
      </c>
      <c r="AS1714">
        <v>667012.64</v>
      </c>
      <c r="AU1714">
        <v>2650504</v>
      </c>
      <c r="AV1714">
        <v>136</v>
      </c>
    </row>
    <row r="1715" spans="1:48" x14ac:dyDescent="0.2">
      <c r="A1715" t="s">
        <v>669</v>
      </c>
      <c r="B1715" t="s">
        <v>95</v>
      </c>
      <c r="C1715">
        <v>564761</v>
      </c>
      <c r="D1715">
        <v>38509</v>
      </c>
      <c r="E1715">
        <v>0</v>
      </c>
      <c r="F1715">
        <v>594266</v>
      </c>
      <c r="G1715">
        <v>893473</v>
      </c>
      <c r="H1715">
        <v>-826526</v>
      </c>
      <c r="I1715">
        <v>23.052726752359099</v>
      </c>
      <c r="L1715">
        <v>307477</v>
      </c>
      <c r="M1715">
        <v>683263</v>
      </c>
      <c r="N1715">
        <v>2403813</v>
      </c>
      <c r="O1715">
        <v>8871341</v>
      </c>
      <c r="P1715">
        <v>37.631379517482202</v>
      </c>
      <c r="Q1715">
        <v>130144</v>
      </c>
      <c r="R1715">
        <v>0</v>
      </c>
      <c r="T1715" t="s">
        <v>167</v>
      </c>
      <c r="U1715" t="s">
        <v>670</v>
      </c>
      <c r="V1715" t="s">
        <v>671</v>
      </c>
      <c r="W1715" t="s">
        <v>178</v>
      </c>
      <c r="X1715" t="s">
        <v>171</v>
      </c>
      <c r="Y1715" t="s">
        <v>672</v>
      </c>
      <c r="Z1715" t="s">
        <v>180</v>
      </c>
      <c r="AA1715" t="s">
        <v>174</v>
      </c>
      <c r="AB1715" t="s">
        <v>58</v>
      </c>
      <c r="AC1715" t="s">
        <v>673</v>
      </c>
      <c r="AD1715">
        <v>362.115301871057</v>
      </c>
      <c r="AE1715">
        <v>2045086</v>
      </c>
      <c r="AF1715">
        <v>6826255</v>
      </c>
      <c r="AG1715">
        <v>3314280</v>
      </c>
      <c r="AH1715">
        <v>37.359402597645598</v>
      </c>
      <c r="AI1715">
        <v>76.947273247640894</v>
      </c>
      <c r="AK1715">
        <v>126.771220823131</v>
      </c>
      <c r="AL1715">
        <v>148170</v>
      </c>
      <c r="AM1715">
        <v>3419337</v>
      </c>
      <c r="AN1715">
        <v>3338408</v>
      </c>
      <c r="AO1715">
        <v>2108791</v>
      </c>
      <c r="AP1715">
        <v>2108791</v>
      </c>
      <c r="AQ1715">
        <v>1675936</v>
      </c>
      <c r="AR1715">
        <v>89681</v>
      </c>
      <c r="AS1715">
        <v>534354</v>
      </c>
      <c r="AU1715">
        <v>3230339</v>
      </c>
      <c r="AV1715">
        <v>170.360181387891</v>
      </c>
    </row>
    <row r="1716" spans="1:48" x14ac:dyDescent="0.2">
      <c r="A1716" t="s">
        <v>674</v>
      </c>
      <c r="B1716" t="s">
        <v>84</v>
      </c>
      <c r="C1716">
        <v>2839312.89</v>
      </c>
      <c r="D1716">
        <v>0</v>
      </c>
      <c r="E1716">
        <v>0</v>
      </c>
      <c r="F1716">
        <v>1397568.7</v>
      </c>
      <c r="G1716">
        <v>1458620.48</v>
      </c>
      <c r="I1716">
        <v>3.8358346778556802</v>
      </c>
      <c r="J1716">
        <v>7793588.6299999999</v>
      </c>
      <c r="K1716">
        <v>10.9235559051761</v>
      </c>
      <c r="L1716">
        <v>245321.08</v>
      </c>
      <c r="N1716">
        <v>7545181.6799999904</v>
      </c>
      <c r="O1716">
        <v>71346626.480000004</v>
      </c>
      <c r="P1716">
        <v>12.27977274084</v>
      </c>
      <c r="Q1716">
        <v>387168.71</v>
      </c>
      <c r="R1716">
        <v>14221.7</v>
      </c>
      <c r="S1716" t="s">
        <v>84</v>
      </c>
      <c r="T1716" t="s">
        <v>51</v>
      </c>
      <c r="U1716" t="s">
        <v>675</v>
      </c>
      <c r="V1716" t="s">
        <v>676</v>
      </c>
      <c r="W1716" t="s">
        <v>53</v>
      </c>
      <c r="X1716" t="s">
        <v>54</v>
      </c>
      <c r="Y1716" t="s">
        <v>677</v>
      </c>
      <c r="Z1716" t="s">
        <v>56</v>
      </c>
      <c r="AA1716" t="s">
        <v>57</v>
      </c>
      <c r="AB1716" t="s">
        <v>58</v>
      </c>
      <c r="AC1716" t="s">
        <v>678</v>
      </c>
      <c r="AD1716">
        <v>96.387356590347494</v>
      </c>
      <c r="AE1716">
        <v>2736738.64</v>
      </c>
      <c r="AF1716">
        <v>68586813.700000003</v>
      </c>
      <c r="AH1716">
        <v>83.549867654513406</v>
      </c>
      <c r="AI1716">
        <v>96.131824423718697</v>
      </c>
      <c r="AJ1716">
        <v>3003283.2</v>
      </c>
      <c r="AK1716">
        <v>39.603318163765302</v>
      </c>
      <c r="AL1716">
        <v>1253454.83</v>
      </c>
      <c r="AM1716">
        <v>8761203.5899999905</v>
      </c>
      <c r="AN1716">
        <v>8761203.5899999905</v>
      </c>
      <c r="AO1716">
        <v>826232.98000000196</v>
      </c>
      <c r="AR1716">
        <v>584787.18999999994</v>
      </c>
      <c r="AS1716">
        <v>826910.67</v>
      </c>
      <c r="AT1716">
        <v>81.984688708869399</v>
      </c>
      <c r="AU1716">
        <v>10329002.66</v>
      </c>
      <c r="AV1716">
        <v>54.215099915043901</v>
      </c>
    </row>
    <row r="1717" spans="1:48" x14ac:dyDescent="0.2">
      <c r="A1717" t="s">
        <v>674</v>
      </c>
      <c r="B1717" t="s">
        <v>49</v>
      </c>
      <c r="C1717">
        <v>3313557.87</v>
      </c>
      <c r="D1717">
        <v>251859.87</v>
      </c>
      <c r="E1717">
        <v>0</v>
      </c>
      <c r="F1717">
        <v>2122440.7599999998</v>
      </c>
      <c r="G1717">
        <v>2174076.41</v>
      </c>
      <c r="H1717">
        <v>-4541296.32</v>
      </c>
      <c r="I1717">
        <v>3.338734987</v>
      </c>
      <c r="J1717">
        <v>8953180.0399999991</v>
      </c>
      <c r="K1717">
        <v>12.22281626</v>
      </c>
      <c r="L1717">
        <v>351803.52</v>
      </c>
      <c r="M1717">
        <v>1207040.19</v>
      </c>
      <c r="N1717">
        <v>10174641.35</v>
      </c>
      <c r="O1717">
        <v>73249731.090000004</v>
      </c>
      <c r="P1717">
        <v>12.015815870000001</v>
      </c>
      <c r="Q1717">
        <v>399951.55</v>
      </c>
      <c r="R1717">
        <v>7462.19</v>
      </c>
      <c r="S1717" t="s">
        <v>84</v>
      </c>
      <c r="T1717" t="s">
        <v>51</v>
      </c>
      <c r="U1717" t="s">
        <v>675</v>
      </c>
      <c r="V1717" t="s">
        <v>676</v>
      </c>
      <c r="W1717" t="s">
        <v>53</v>
      </c>
      <c r="X1717" t="s">
        <v>54</v>
      </c>
      <c r="Y1717" t="s">
        <v>677</v>
      </c>
      <c r="Z1717" t="s">
        <v>56</v>
      </c>
      <c r="AA1717" t="s">
        <v>57</v>
      </c>
      <c r="AB1717" t="s">
        <v>58</v>
      </c>
      <c r="AC1717" t="s">
        <v>678</v>
      </c>
      <c r="AD1717">
        <v>73.806298119999994</v>
      </c>
      <c r="AE1717">
        <v>2445614.4</v>
      </c>
      <c r="AF1717">
        <v>70683167.269999996</v>
      </c>
      <c r="AH1717">
        <v>83.419464289999993</v>
      </c>
      <c r="AI1717">
        <v>96.496145740000003</v>
      </c>
      <c r="AJ1717">
        <v>3044478.61</v>
      </c>
      <c r="AK1717">
        <v>51.820978420000003</v>
      </c>
      <c r="AL1717">
        <v>1245292.27</v>
      </c>
      <c r="AM1717">
        <v>8801552.8100000005</v>
      </c>
      <c r="AN1717">
        <v>8801552.8100000005</v>
      </c>
      <c r="AO1717">
        <v>1029393.57</v>
      </c>
      <c r="AR1717">
        <v>136699.18</v>
      </c>
      <c r="AS1717">
        <v>904926.87</v>
      </c>
      <c r="AT1717">
        <v>84.298580709820001</v>
      </c>
      <c r="AU1717">
        <v>14715937.67</v>
      </c>
      <c r="AV1717">
        <v>74.950483489999996</v>
      </c>
    </row>
    <row r="1718" spans="1:48" x14ac:dyDescent="0.2">
      <c r="A1718" t="s">
        <v>674</v>
      </c>
      <c r="B1718" t="s">
        <v>127</v>
      </c>
      <c r="C1718">
        <v>7329065</v>
      </c>
      <c r="D1718">
        <v>916615</v>
      </c>
      <c r="E1718">
        <v>712609</v>
      </c>
      <c r="F1718">
        <v>2908596</v>
      </c>
      <c r="G1718">
        <v>2998086</v>
      </c>
      <c r="H1718">
        <v>-3633731</v>
      </c>
      <c r="I1718">
        <v>8.3971685765407091</v>
      </c>
      <c r="L1718">
        <v>20460</v>
      </c>
      <c r="M1718">
        <v>1409669</v>
      </c>
      <c r="N1718">
        <v>24452691</v>
      </c>
      <c r="O1718">
        <v>87846980</v>
      </c>
      <c r="P1718">
        <v>16.563857972123799</v>
      </c>
      <c r="Q1718">
        <v>251486</v>
      </c>
      <c r="R1718">
        <v>427511</v>
      </c>
      <c r="S1718" t="s">
        <v>84</v>
      </c>
      <c r="T1718" t="s">
        <v>51</v>
      </c>
      <c r="U1718" t="s">
        <v>675</v>
      </c>
      <c r="V1718" t="s">
        <v>676</v>
      </c>
      <c r="W1718" t="s">
        <v>53</v>
      </c>
      <c r="X1718" t="s">
        <v>54</v>
      </c>
      <c r="Y1718" t="s">
        <v>677</v>
      </c>
      <c r="Z1718" t="s">
        <v>56</v>
      </c>
      <c r="AA1718" t="s">
        <v>57</v>
      </c>
      <c r="AB1718" t="s">
        <v>58</v>
      </c>
      <c r="AC1718" t="s">
        <v>678</v>
      </c>
      <c r="AD1718">
        <v>100.649387063698</v>
      </c>
      <c r="AE1718">
        <v>7376659</v>
      </c>
      <c r="AF1718">
        <v>80470320</v>
      </c>
      <c r="AG1718">
        <v>68406705</v>
      </c>
      <c r="AH1718">
        <v>77.870297874781798</v>
      </c>
      <c r="AI1718">
        <v>91.602830285116198</v>
      </c>
      <c r="AK1718">
        <v>109.393982278187</v>
      </c>
      <c r="AL1718">
        <v>1952898</v>
      </c>
      <c r="AM1718">
        <v>12920564</v>
      </c>
      <c r="AN1718">
        <v>14550849</v>
      </c>
      <c r="AO1718">
        <v>5333180</v>
      </c>
      <c r="AP1718">
        <v>5333180</v>
      </c>
      <c r="AQ1718">
        <v>1028723</v>
      </c>
      <c r="AR1718">
        <v>604267</v>
      </c>
      <c r="AS1718">
        <v>718367</v>
      </c>
      <c r="AT1718">
        <v>84.704880543584693</v>
      </c>
      <c r="AU1718">
        <v>28086422</v>
      </c>
      <c r="AV1718">
        <v>125.650201465584</v>
      </c>
    </row>
    <row r="1719" spans="1:48" x14ac:dyDescent="0.2">
      <c r="A1719" t="s">
        <v>679</v>
      </c>
      <c r="B1719" t="s">
        <v>85</v>
      </c>
      <c r="C1719">
        <v>8805862</v>
      </c>
      <c r="D1719">
        <v>706335.69</v>
      </c>
      <c r="E1719">
        <v>0</v>
      </c>
      <c r="F1719">
        <v>354796.92</v>
      </c>
      <c r="G1719">
        <v>794789.56</v>
      </c>
      <c r="H1719">
        <v>-2526616</v>
      </c>
      <c r="I1719">
        <v>3.67053302427228</v>
      </c>
      <c r="J1719">
        <v>6530822.2300000004</v>
      </c>
      <c r="K1719">
        <v>12.32278445</v>
      </c>
      <c r="L1719">
        <v>568353.71</v>
      </c>
      <c r="M1719">
        <v>758740.64</v>
      </c>
      <c r="N1719">
        <v>6584524</v>
      </c>
      <c r="O1719">
        <v>52997943</v>
      </c>
      <c r="P1719">
        <v>11.9430578654722</v>
      </c>
      <c r="Q1719">
        <v>121197.28</v>
      </c>
      <c r="R1719">
        <v>9246.25</v>
      </c>
      <c r="S1719" t="s">
        <v>63</v>
      </c>
      <c r="T1719" t="s">
        <v>51</v>
      </c>
      <c r="U1719" t="s">
        <v>680</v>
      </c>
      <c r="V1719" t="s">
        <v>681</v>
      </c>
      <c r="W1719" t="s">
        <v>80</v>
      </c>
      <c r="X1719" t="s">
        <v>54</v>
      </c>
      <c r="Y1719" t="s">
        <v>682</v>
      </c>
      <c r="Z1719" t="s">
        <v>82</v>
      </c>
      <c r="AA1719" t="s">
        <v>57</v>
      </c>
      <c r="AB1719" t="s">
        <v>58</v>
      </c>
      <c r="AC1719" t="s">
        <v>683</v>
      </c>
      <c r="AD1719">
        <v>22.091045714774999</v>
      </c>
      <c r="AE1719">
        <v>1945307</v>
      </c>
      <c r="AF1719">
        <v>50912636</v>
      </c>
      <c r="AH1719">
        <v>82.875505187059801</v>
      </c>
      <c r="AI1719">
        <v>96.0653057798866</v>
      </c>
      <c r="AJ1719">
        <v>2401384.15</v>
      </c>
      <c r="AK1719">
        <v>47</v>
      </c>
      <c r="AL1719">
        <v>1779470.44</v>
      </c>
      <c r="AM1719">
        <v>6329574.9800000004</v>
      </c>
      <c r="AN1719">
        <v>6329575</v>
      </c>
      <c r="AO1719">
        <v>1389755</v>
      </c>
      <c r="AR1719">
        <v>401978.23</v>
      </c>
      <c r="AS1719">
        <v>731195.46</v>
      </c>
      <c r="AT1719">
        <v>83.110606606245</v>
      </c>
      <c r="AU1719">
        <v>9111140</v>
      </c>
      <c r="AV1719">
        <v>64</v>
      </c>
    </row>
    <row r="1720" spans="1:48" x14ac:dyDescent="0.2">
      <c r="A1720" t="s">
        <v>679</v>
      </c>
      <c r="B1720" t="s">
        <v>76</v>
      </c>
      <c r="C1720">
        <v>2709889</v>
      </c>
      <c r="H1720">
        <v>495393</v>
      </c>
      <c r="I1720">
        <v>3.7498912650421001</v>
      </c>
      <c r="N1720">
        <v>6764607</v>
      </c>
      <c r="O1720">
        <v>53949991</v>
      </c>
      <c r="P1720">
        <v>12.535028967845401</v>
      </c>
      <c r="S1720" t="s">
        <v>63</v>
      </c>
      <c r="T1720" t="s">
        <v>51</v>
      </c>
      <c r="U1720" t="s">
        <v>680</v>
      </c>
      <c r="V1720" t="s">
        <v>681</v>
      </c>
      <c r="W1720" t="s">
        <v>80</v>
      </c>
      <c r="X1720" t="s">
        <v>54</v>
      </c>
      <c r="Y1720" t="s">
        <v>682</v>
      </c>
      <c r="Z1720" t="s">
        <v>82</v>
      </c>
      <c r="AA1720" t="s">
        <v>57</v>
      </c>
      <c r="AB1720" t="s">
        <v>58</v>
      </c>
      <c r="AC1720" t="s">
        <v>683</v>
      </c>
      <c r="AD1720">
        <v>74.654939741074301</v>
      </c>
      <c r="AE1720">
        <v>2023066</v>
      </c>
      <c r="AF1720">
        <v>51926925</v>
      </c>
      <c r="AH1720">
        <v>83.422505112188105</v>
      </c>
      <c r="AI1720">
        <v>96.250108734957905</v>
      </c>
      <c r="AK1720">
        <v>46.8977995519665</v>
      </c>
      <c r="AM1720">
        <v>6762647</v>
      </c>
      <c r="AN1720">
        <v>6762647</v>
      </c>
      <c r="AO1720">
        <v>1052271</v>
      </c>
      <c r="AP1720">
        <v>1052271</v>
      </c>
      <c r="AT1720">
        <v>83.444994796003996</v>
      </c>
      <c r="AU1720">
        <v>6269214</v>
      </c>
      <c r="AV1720">
        <v>43.463329284374097</v>
      </c>
    </row>
    <row r="1721" spans="1:48" x14ac:dyDescent="0.2">
      <c r="A1721" t="s">
        <v>679</v>
      </c>
      <c r="B1721" t="s">
        <v>95</v>
      </c>
      <c r="C1721">
        <v>2294613</v>
      </c>
      <c r="D1721">
        <v>668257</v>
      </c>
      <c r="E1721">
        <v>0</v>
      </c>
      <c r="F1721">
        <v>646529</v>
      </c>
      <c r="G1721">
        <v>965108</v>
      </c>
      <c r="H1721">
        <v>-2698081</v>
      </c>
      <c r="I1721">
        <v>4.2321680972939504</v>
      </c>
      <c r="L1721">
        <v>225715</v>
      </c>
      <c r="M1721">
        <v>787493</v>
      </c>
      <c r="N1721">
        <v>8882896</v>
      </c>
      <c r="O1721">
        <v>55727536</v>
      </c>
      <c r="P1721">
        <v>10.896448032441301</v>
      </c>
      <c r="Q1721">
        <v>190493</v>
      </c>
      <c r="R1721">
        <v>689344</v>
      </c>
      <c r="S1721" t="s">
        <v>63</v>
      </c>
      <c r="T1721" t="s">
        <v>51</v>
      </c>
      <c r="U1721" t="s">
        <v>680</v>
      </c>
      <c r="V1721" t="s">
        <v>681</v>
      </c>
      <c r="W1721" t="s">
        <v>80</v>
      </c>
      <c r="X1721" t="s">
        <v>54</v>
      </c>
      <c r="Y1721" t="s">
        <v>682</v>
      </c>
      <c r="Z1721" t="s">
        <v>82</v>
      </c>
      <c r="AA1721" t="s">
        <v>57</v>
      </c>
      <c r="AB1721" t="s">
        <v>58</v>
      </c>
      <c r="AC1721" t="s">
        <v>683</v>
      </c>
      <c r="AD1721">
        <v>102.783475906395</v>
      </c>
      <c r="AE1721">
        <v>2358483</v>
      </c>
      <c r="AF1721">
        <v>53369053</v>
      </c>
      <c r="AG1721">
        <v>45374400</v>
      </c>
      <c r="AH1721">
        <v>81.421866561622295</v>
      </c>
      <c r="AI1721">
        <v>95.767831902706106</v>
      </c>
      <c r="AK1721">
        <v>59.919417344729702</v>
      </c>
      <c r="AL1721">
        <v>1683508</v>
      </c>
      <c r="AM1721">
        <v>7114769</v>
      </c>
      <c r="AN1721">
        <v>6072322</v>
      </c>
      <c r="AO1721">
        <v>1651945</v>
      </c>
      <c r="AP1721">
        <v>1651945</v>
      </c>
      <c r="AQ1721">
        <v>1303202</v>
      </c>
      <c r="AR1721">
        <v>495208</v>
      </c>
      <c r="AS1721">
        <v>763114</v>
      </c>
      <c r="AT1721">
        <v>82.697609032158596</v>
      </c>
      <c r="AU1721">
        <v>11580977</v>
      </c>
      <c r="AV1721">
        <v>78.119274853912103</v>
      </c>
    </row>
    <row r="1722" spans="1:48" x14ac:dyDescent="0.2">
      <c r="A1722" t="s">
        <v>679</v>
      </c>
      <c r="B1722" t="s">
        <v>60</v>
      </c>
      <c r="C1722">
        <v>1834525</v>
      </c>
      <c r="D1722">
        <v>1029904</v>
      </c>
      <c r="E1722">
        <v>711000</v>
      </c>
      <c r="F1722">
        <v>1134876</v>
      </c>
      <c r="G1722">
        <v>942067</v>
      </c>
      <c r="H1722">
        <v>-3536025</v>
      </c>
      <c r="I1722">
        <v>5.4132662185726801</v>
      </c>
      <c r="L1722">
        <v>262243</v>
      </c>
      <c r="M1722">
        <v>776520</v>
      </c>
      <c r="N1722">
        <v>11272585</v>
      </c>
      <c r="O1722">
        <v>58588602</v>
      </c>
      <c r="P1722">
        <v>14.551031615330199</v>
      </c>
      <c r="Q1722">
        <v>203005</v>
      </c>
      <c r="R1722">
        <v>797252</v>
      </c>
      <c r="S1722" t="s">
        <v>63</v>
      </c>
      <c r="T1722" t="s">
        <v>51</v>
      </c>
      <c r="U1722" t="s">
        <v>680</v>
      </c>
      <c r="V1722" t="s">
        <v>681</v>
      </c>
      <c r="W1722" t="s">
        <v>80</v>
      </c>
      <c r="X1722" t="s">
        <v>54</v>
      </c>
      <c r="Y1722" t="s">
        <v>682</v>
      </c>
      <c r="Z1722" t="s">
        <v>82</v>
      </c>
      <c r="AA1722" t="s">
        <v>57</v>
      </c>
      <c r="AB1722" t="s">
        <v>58</v>
      </c>
      <c r="AC1722" t="s">
        <v>683</v>
      </c>
      <c r="AD1722">
        <v>172.88164511249499</v>
      </c>
      <c r="AE1722">
        <v>3171557</v>
      </c>
      <c r="AF1722">
        <v>55417045</v>
      </c>
      <c r="AG1722">
        <v>46470724</v>
      </c>
      <c r="AH1722">
        <v>79.317004355215701</v>
      </c>
      <c r="AI1722">
        <v>94.586733781427299</v>
      </c>
      <c r="AK1722">
        <v>73.228924422079899</v>
      </c>
      <c r="AL1722">
        <v>1873609</v>
      </c>
      <c r="AM1722">
        <v>9485959</v>
      </c>
      <c r="AN1722">
        <v>8525246</v>
      </c>
      <c r="AO1722">
        <v>2390102</v>
      </c>
      <c r="AP1722">
        <v>2390102</v>
      </c>
      <c r="AQ1722">
        <v>3381793</v>
      </c>
      <c r="AR1722">
        <v>553289</v>
      </c>
      <c r="AS1722">
        <v>1202194</v>
      </c>
      <c r="AT1722">
        <v>81.243095713050806</v>
      </c>
      <c r="AU1722">
        <v>14808610</v>
      </c>
      <c r="AV1722">
        <v>96.199636772404602</v>
      </c>
    </row>
    <row r="1723" spans="1:48" x14ac:dyDescent="0.2">
      <c r="A1723" t="s">
        <v>689</v>
      </c>
      <c r="B1723" t="s">
        <v>114</v>
      </c>
      <c r="C1723">
        <v>19174890</v>
      </c>
      <c r="D1723">
        <v>1398261</v>
      </c>
      <c r="E1723">
        <v>624969</v>
      </c>
      <c r="F1723">
        <v>4265172</v>
      </c>
      <c r="G1723">
        <v>8466248</v>
      </c>
      <c r="H1723">
        <v>-14815512</v>
      </c>
      <c r="I1723">
        <v>9.2601308137145093</v>
      </c>
      <c r="L1723">
        <v>916452</v>
      </c>
      <c r="M1723">
        <v>4952759</v>
      </c>
      <c r="N1723">
        <v>55135804</v>
      </c>
      <c r="O1723">
        <v>232026895</v>
      </c>
      <c r="P1723">
        <v>11.474313354923799</v>
      </c>
      <c r="Q1723">
        <v>719868</v>
      </c>
      <c r="R1723">
        <v>87535</v>
      </c>
      <c r="S1723" t="s">
        <v>63</v>
      </c>
      <c r="T1723" t="s">
        <v>103</v>
      </c>
      <c r="U1723" t="s">
        <v>690</v>
      </c>
      <c r="V1723" t="s">
        <v>121</v>
      </c>
      <c r="W1723" t="s">
        <v>121</v>
      </c>
      <c r="X1723" t="s">
        <v>122</v>
      </c>
      <c r="Y1723" t="s">
        <v>691</v>
      </c>
      <c r="Z1723" t="s">
        <v>124</v>
      </c>
      <c r="AA1723" t="s">
        <v>125</v>
      </c>
      <c r="AB1723" t="s">
        <v>58</v>
      </c>
      <c r="AC1723" t="s">
        <v>692</v>
      </c>
      <c r="AD1723">
        <v>112.052762753789</v>
      </c>
      <c r="AE1723">
        <v>21485994</v>
      </c>
      <c r="AF1723">
        <v>210540901</v>
      </c>
      <c r="AG1723">
        <v>190387397</v>
      </c>
      <c r="AH1723">
        <v>82.054020935805696</v>
      </c>
      <c r="AI1723">
        <v>90.739869186285503</v>
      </c>
      <c r="AK1723">
        <v>94.275693443527203</v>
      </c>
      <c r="AL1723">
        <v>2552225</v>
      </c>
      <c r="AM1723">
        <v>30720639</v>
      </c>
      <c r="AN1723">
        <v>26623493</v>
      </c>
      <c r="AO1723">
        <v>12281300</v>
      </c>
      <c r="AP1723">
        <v>12342099</v>
      </c>
      <c r="AQ1723">
        <v>4796965</v>
      </c>
      <c r="AR1723">
        <v>4259625</v>
      </c>
      <c r="AS1723">
        <v>2477525</v>
      </c>
      <c r="AT1723">
        <v>87.587482706127901</v>
      </c>
      <c r="AU1723">
        <v>69951316</v>
      </c>
      <c r="AV1723">
        <v>119.60846391552199</v>
      </c>
    </row>
    <row r="1724" spans="1:48" x14ac:dyDescent="0.2">
      <c r="A1724" t="s">
        <v>693</v>
      </c>
      <c r="B1724" t="s">
        <v>95</v>
      </c>
      <c r="C1724">
        <v>16028</v>
      </c>
      <c r="D1724">
        <v>0</v>
      </c>
      <c r="E1724">
        <v>0</v>
      </c>
      <c r="F1724">
        <v>0</v>
      </c>
      <c r="G1724">
        <v>592939</v>
      </c>
      <c r="H1724">
        <v>-793316</v>
      </c>
      <c r="I1724">
        <v>24.285809314233099</v>
      </c>
      <c r="L1724">
        <v>0</v>
      </c>
      <c r="M1724">
        <v>0</v>
      </c>
      <c r="N1724">
        <v>737811</v>
      </c>
      <c r="O1724">
        <v>1112448</v>
      </c>
      <c r="P1724">
        <v>79.380159791738606</v>
      </c>
      <c r="Q1724">
        <v>0</v>
      </c>
      <c r="R1724">
        <v>0</v>
      </c>
      <c r="T1724" t="s">
        <v>103</v>
      </c>
      <c r="U1724" t="s">
        <v>694</v>
      </c>
      <c r="V1724" t="s">
        <v>686</v>
      </c>
      <c r="W1724" t="s">
        <v>121</v>
      </c>
      <c r="X1724" t="s">
        <v>122</v>
      </c>
      <c r="Y1724" t="s">
        <v>687</v>
      </c>
      <c r="Z1724" t="s">
        <v>124</v>
      </c>
      <c r="AA1724" t="s">
        <v>125</v>
      </c>
      <c r="AB1724" t="s">
        <v>58</v>
      </c>
      <c r="AC1724" t="s">
        <v>695</v>
      </c>
      <c r="AD1724">
        <v>1685.593960569</v>
      </c>
      <c r="AE1724">
        <v>270167</v>
      </c>
      <c r="AF1724">
        <v>842281</v>
      </c>
      <c r="AG1724">
        <v>0</v>
      </c>
      <c r="AH1724">
        <v>0</v>
      </c>
      <c r="AI1724">
        <v>75.714190685766894</v>
      </c>
      <c r="AK1724">
        <v>315.34839323218699</v>
      </c>
      <c r="AL1724">
        <v>0</v>
      </c>
      <c r="AM1724">
        <v>592939</v>
      </c>
      <c r="AN1724">
        <v>883063</v>
      </c>
      <c r="AO1724">
        <v>265056</v>
      </c>
      <c r="AP1724">
        <v>265056</v>
      </c>
      <c r="AQ1724">
        <v>38828</v>
      </c>
      <c r="AR1724">
        <v>0</v>
      </c>
      <c r="AS1724">
        <v>0</v>
      </c>
      <c r="AU1724">
        <v>1531127</v>
      </c>
      <c r="AV1724">
        <v>654.42022317967496</v>
      </c>
    </row>
    <row r="1725" spans="1:48" x14ac:dyDescent="0.2">
      <c r="A1725" t="s">
        <v>693</v>
      </c>
      <c r="B1725" t="s">
        <v>114</v>
      </c>
      <c r="C1725">
        <v>78308</v>
      </c>
      <c r="D1725">
        <v>0</v>
      </c>
      <c r="E1725">
        <v>0</v>
      </c>
      <c r="F1725">
        <v>5639</v>
      </c>
      <c r="G1725">
        <v>69960</v>
      </c>
      <c r="H1725">
        <v>-786872</v>
      </c>
      <c r="I1725">
        <v>-81.652857093145997</v>
      </c>
      <c r="L1725">
        <v>0</v>
      </c>
      <c r="M1725">
        <v>0</v>
      </c>
      <c r="N1725">
        <v>187700</v>
      </c>
      <c r="O1725">
        <v>517274</v>
      </c>
      <c r="P1725">
        <v>36.941543553319903</v>
      </c>
      <c r="Q1725">
        <v>0</v>
      </c>
      <c r="R1725">
        <v>0</v>
      </c>
      <c r="T1725" t="s">
        <v>103</v>
      </c>
      <c r="U1725" t="s">
        <v>694</v>
      </c>
      <c r="V1725" t="s">
        <v>686</v>
      </c>
      <c r="W1725" t="s">
        <v>121</v>
      </c>
      <c r="X1725" t="s">
        <v>122</v>
      </c>
      <c r="Y1725" t="s">
        <v>687</v>
      </c>
      <c r="Z1725" t="s">
        <v>124</v>
      </c>
      <c r="AA1725" t="s">
        <v>125</v>
      </c>
      <c r="AB1725" t="s">
        <v>58</v>
      </c>
      <c r="AC1725" t="s">
        <v>695</v>
      </c>
      <c r="AD1725">
        <v>-539.36890228329196</v>
      </c>
      <c r="AE1725">
        <v>-422369</v>
      </c>
      <c r="AF1725">
        <v>939643</v>
      </c>
      <c r="AG1725">
        <v>0</v>
      </c>
      <c r="AH1725">
        <v>0</v>
      </c>
      <c r="AI1725">
        <v>181.652857093146</v>
      </c>
      <c r="AK1725">
        <v>71.912417801228798</v>
      </c>
      <c r="AL1725">
        <v>0</v>
      </c>
      <c r="AM1725">
        <v>75599</v>
      </c>
      <c r="AN1725">
        <v>191089</v>
      </c>
      <c r="AO1725">
        <v>-462569</v>
      </c>
      <c r="AP1725">
        <v>-462569</v>
      </c>
      <c r="AQ1725">
        <v>-539032</v>
      </c>
      <c r="AR1725">
        <v>0</v>
      </c>
      <c r="AS1725">
        <v>0</v>
      </c>
      <c r="AU1725">
        <v>974572</v>
      </c>
      <c r="AV1725">
        <v>373.38214619807701</v>
      </c>
    </row>
    <row r="1726" spans="1:48" x14ac:dyDescent="0.2">
      <c r="A1726" t="s">
        <v>696</v>
      </c>
      <c r="B1726" t="s">
        <v>86</v>
      </c>
      <c r="C1726">
        <v>34954838</v>
      </c>
      <c r="H1726">
        <v>-3750183</v>
      </c>
      <c r="I1726">
        <v>2.9559756572703102</v>
      </c>
      <c r="N1726">
        <v>11152929</v>
      </c>
      <c r="O1726">
        <v>150186115</v>
      </c>
      <c r="P1726">
        <v>19.3380306827965</v>
      </c>
      <c r="S1726" t="s">
        <v>67</v>
      </c>
      <c r="T1726" t="s">
        <v>103</v>
      </c>
      <c r="U1726" t="s">
        <v>697</v>
      </c>
      <c r="V1726" t="s">
        <v>698</v>
      </c>
      <c r="W1726" t="s">
        <v>698</v>
      </c>
      <c r="X1726" t="s">
        <v>122</v>
      </c>
      <c r="Y1726" t="s">
        <v>699</v>
      </c>
      <c r="Z1726" t="s">
        <v>700</v>
      </c>
      <c r="AA1726" t="s">
        <v>125</v>
      </c>
      <c r="AB1726" t="s">
        <v>58</v>
      </c>
      <c r="AC1726" t="s">
        <v>701</v>
      </c>
      <c r="AD1726">
        <v>12.7005738089817</v>
      </c>
      <c r="AE1726">
        <v>4439465</v>
      </c>
      <c r="AF1726">
        <v>142115964</v>
      </c>
      <c r="AH1726">
        <v>83.043201430438501</v>
      </c>
      <c r="AI1726">
        <v>94.626566510492694</v>
      </c>
      <c r="AK1726">
        <v>28.251959365000001</v>
      </c>
      <c r="AM1726">
        <v>29043037</v>
      </c>
      <c r="AN1726">
        <v>29043037</v>
      </c>
      <c r="AO1726">
        <v>926256</v>
      </c>
      <c r="AP1726">
        <v>926256</v>
      </c>
      <c r="AQ1726">
        <v>-1336795</v>
      </c>
      <c r="AT1726">
        <v>84.415471848068606</v>
      </c>
      <c r="AU1726">
        <v>14903112</v>
      </c>
      <c r="AV1726">
        <v>37.751707613000001</v>
      </c>
    </row>
    <row r="1727" spans="1:48" x14ac:dyDescent="0.2">
      <c r="A1727" t="s">
        <v>696</v>
      </c>
      <c r="B1727" t="s">
        <v>60</v>
      </c>
      <c r="C1727">
        <v>8408410</v>
      </c>
      <c r="D1727">
        <v>706472</v>
      </c>
      <c r="F1727">
        <v>4105881</v>
      </c>
      <c r="G1727">
        <v>7870513</v>
      </c>
      <c r="H1727">
        <v>-37347</v>
      </c>
      <c r="I1727">
        <v>5.3164607700476596</v>
      </c>
      <c r="L1727">
        <v>116698</v>
      </c>
      <c r="M1727">
        <v>3211712</v>
      </c>
      <c r="N1727">
        <v>24754568</v>
      </c>
      <c r="O1727">
        <v>155226444</v>
      </c>
      <c r="P1727">
        <v>19.265535065661901</v>
      </c>
      <c r="Q1727">
        <v>2891072</v>
      </c>
      <c r="R1727">
        <v>205513</v>
      </c>
      <c r="S1727" t="s">
        <v>67</v>
      </c>
      <c r="T1727" t="s">
        <v>103</v>
      </c>
      <c r="U1727" t="s">
        <v>697</v>
      </c>
      <c r="V1727" t="s">
        <v>698</v>
      </c>
      <c r="W1727" t="s">
        <v>698</v>
      </c>
      <c r="X1727" t="s">
        <v>122</v>
      </c>
      <c r="Y1727" t="s">
        <v>699</v>
      </c>
      <c r="Z1727" t="s">
        <v>700</v>
      </c>
      <c r="AA1727" t="s">
        <v>125</v>
      </c>
      <c r="AB1727" t="s">
        <v>58</v>
      </c>
      <c r="AC1727" t="s">
        <v>701</v>
      </c>
      <c r="AD1727">
        <v>98.146415315142804</v>
      </c>
      <c r="AE1727">
        <v>8252553</v>
      </c>
      <c r="AF1727">
        <v>145141950</v>
      </c>
      <c r="AG1727">
        <v>122824995</v>
      </c>
      <c r="AH1727">
        <v>79.126334299070805</v>
      </c>
      <c r="AI1727">
        <v>93.503365959990703</v>
      </c>
      <c r="AK1727">
        <v>61.399509101262602</v>
      </c>
      <c r="AL1727">
        <v>2781348</v>
      </c>
      <c r="AM1727">
        <v>34181469</v>
      </c>
      <c r="AN1727">
        <v>29905205</v>
      </c>
      <c r="AO1727">
        <v>5853100</v>
      </c>
      <c r="AP1727">
        <v>5853100</v>
      </c>
      <c r="AQ1727">
        <v>2008479</v>
      </c>
      <c r="AR1727">
        <v>633666</v>
      </c>
      <c r="AS1727">
        <v>11658594</v>
      </c>
      <c r="AT1727">
        <v>85.040958623022505</v>
      </c>
      <c r="AU1727">
        <v>24791915</v>
      </c>
      <c r="AV1727">
        <v>61.492142003052898</v>
      </c>
    </row>
    <row r="1728" spans="1:48" x14ac:dyDescent="0.2">
      <c r="A1728" t="s">
        <v>696</v>
      </c>
      <c r="B1728" t="s">
        <v>87</v>
      </c>
      <c r="C1728">
        <v>16695962</v>
      </c>
      <c r="D1728">
        <v>1903788</v>
      </c>
      <c r="E1728">
        <v>1529730</v>
      </c>
      <c r="F1728">
        <v>14407106</v>
      </c>
      <c r="G1728">
        <v>10736630</v>
      </c>
      <c r="H1728">
        <v>1415687</v>
      </c>
      <c r="I1728">
        <v>2.6689993090211201</v>
      </c>
      <c r="L1728">
        <v>210918</v>
      </c>
      <c r="M1728">
        <v>3772582</v>
      </c>
      <c r="N1728">
        <v>22608781</v>
      </c>
      <c r="O1728">
        <v>171866324</v>
      </c>
      <c r="P1728">
        <v>22.6461671455776</v>
      </c>
      <c r="Q1728">
        <v>757563</v>
      </c>
      <c r="R1728">
        <v>509012</v>
      </c>
      <c r="S1728" t="s">
        <v>67</v>
      </c>
      <c r="T1728" t="s">
        <v>103</v>
      </c>
      <c r="U1728" t="s">
        <v>697</v>
      </c>
      <c r="V1728" t="s">
        <v>698</v>
      </c>
      <c r="W1728" t="s">
        <v>698</v>
      </c>
      <c r="X1728" t="s">
        <v>122</v>
      </c>
      <c r="Y1728" t="s">
        <v>699</v>
      </c>
      <c r="Z1728" t="s">
        <v>700</v>
      </c>
      <c r="AA1728" t="s">
        <v>125</v>
      </c>
      <c r="AB1728" t="s">
        <v>58</v>
      </c>
      <c r="AC1728" t="s">
        <v>701</v>
      </c>
      <c r="AD1728">
        <v>27.474373743783101</v>
      </c>
      <c r="AE1728">
        <v>4587111</v>
      </c>
      <c r="AF1728">
        <v>167065485</v>
      </c>
      <c r="AG1728">
        <v>132883916</v>
      </c>
      <c r="AH1728">
        <v>77.318181309329702</v>
      </c>
      <c r="AI1728">
        <v>97.206643577248997</v>
      </c>
      <c r="AK1728">
        <v>48.718388241592798</v>
      </c>
      <c r="AL1728">
        <v>4927757</v>
      </c>
      <c r="AM1728">
        <v>47678385</v>
      </c>
      <c r="AN1728">
        <v>38921135</v>
      </c>
      <c r="AO1728">
        <v>-1510065</v>
      </c>
      <c r="AP1728">
        <v>-1510065</v>
      </c>
      <c r="AQ1728">
        <v>-3453356</v>
      </c>
      <c r="AR1728">
        <v>3030415</v>
      </c>
      <c r="AS1728">
        <v>5892884</v>
      </c>
      <c r="AT1728">
        <v>84.006518089310603</v>
      </c>
      <c r="AU1728">
        <v>21193094</v>
      </c>
      <c r="AV1728">
        <v>45.667804094903303</v>
      </c>
    </row>
    <row r="1729" spans="1:48" x14ac:dyDescent="0.2">
      <c r="A1729" t="s">
        <v>910</v>
      </c>
      <c r="B1729" t="s">
        <v>84</v>
      </c>
      <c r="C1729">
        <v>128646.3</v>
      </c>
      <c r="D1729">
        <v>0</v>
      </c>
      <c r="E1729">
        <v>0</v>
      </c>
      <c r="F1729">
        <v>68207.33</v>
      </c>
      <c r="G1729">
        <v>19195.37</v>
      </c>
      <c r="I1729">
        <v>12.3631361342562</v>
      </c>
      <c r="J1729">
        <v>1130535.1000000001</v>
      </c>
      <c r="K1729">
        <v>59.783381154851703</v>
      </c>
      <c r="L1729">
        <v>31539</v>
      </c>
      <c r="N1729">
        <v>1418890.95</v>
      </c>
      <c r="O1729">
        <v>1891052.46</v>
      </c>
      <c r="P1729">
        <v>59.866475623843897</v>
      </c>
      <c r="Q1729">
        <v>136371.98000000001</v>
      </c>
      <c r="R1729">
        <v>100000</v>
      </c>
      <c r="U1729" t="s">
        <v>911</v>
      </c>
      <c r="V1729" t="s">
        <v>698</v>
      </c>
      <c r="W1729" t="s">
        <v>698</v>
      </c>
      <c r="X1729" t="s">
        <v>122</v>
      </c>
      <c r="Y1729" t="s">
        <v>699</v>
      </c>
      <c r="Z1729" t="s">
        <v>700</v>
      </c>
      <c r="AA1729" t="s">
        <v>125</v>
      </c>
      <c r="AB1729" t="s">
        <v>58</v>
      </c>
      <c r="AC1729" t="s">
        <v>912</v>
      </c>
      <c r="AD1729">
        <v>181.73347387371399</v>
      </c>
      <c r="AE1729">
        <v>233793.39</v>
      </c>
      <c r="AF1729">
        <v>1657259.07</v>
      </c>
      <c r="AH1729">
        <v>21.479100056272401</v>
      </c>
      <c r="AI1729">
        <v>87.636863865743805</v>
      </c>
      <c r="AJ1729">
        <v>170843.55</v>
      </c>
      <c r="AK1729">
        <v>308.22021206376701</v>
      </c>
      <c r="AL1729">
        <v>16965.7</v>
      </c>
      <c r="AM1729">
        <v>1132106.46</v>
      </c>
      <c r="AN1729">
        <v>1132106.46</v>
      </c>
      <c r="AO1729">
        <v>190294.08</v>
      </c>
      <c r="AU1729">
        <v>2383291.4900000002</v>
      </c>
      <c r="AV1729">
        <v>517.71322416114504</v>
      </c>
    </row>
    <row r="1730" spans="1:48" x14ac:dyDescent="0.2">
      <c r="A1730" t="s">
        <v>910</v>
      </c>
      <c r="B1730" t="s">
        <v>85</v>
      </c>
      <c r="C1730">
        <v>391524</v>
      </c>
      <c r="D1730">
        <v>0</v>
      </c>
      <c r="E1730">
        <v>0</v>
      </c>
      <c r="F1730">
        <v>25592.23</v>
      </c>
      <c r="G1730">
        <v>12749.26</v>
      </c>
      <c r="H1730">
        <v>-64142</v>
      </c>
      <c r="I1730">
        <v>30.642319335558501</v>
      </c>
      <c r="J1730">
        <v>1179698.21</v>
      </c>
      <c r="K1730">
        <v>46.027090020000003</v>
      </c>
      <c r="L1730">
        <v>49110</v>
      </c>
      <c r="N1730">
        <v>2134820</v>
      </c>
      <c r="O1730">
        <v>2834260</v>
      </c>
      <c r="P1730">
        <v>65.517524856576301</v>
      </c>
      <c r="Q1730">
        <v>140160.24</v>
      </c>
      <c r="R1730">
        <v>256.95999999999998</v>
      </c>
      <c r="U1730" t="s">
        <v>911</v>
      </c>
      <c r="V1730" t="s">
        <v>698</v>
      </c>
      <c r="W1730" t="s">
        <v>698</v>
      </c>
      <c r="X1730" t="s">
        <v>122</v>
      </c>
      <c r="Y1730" t="s">
        <v>699</v>
      </c>
      <c r="Z1730" t="s">
        <v>700</v>
      </c>
      <c r="AA1730" t="s">
        <v>125</v>
      </c>
      <c r="AB1730" t="s">
        <v>58</v>
      </c>
      <c r="AC1730" t="s">
        <v>912</v>
      </c>
      <c r="AD1730">
        <v>221.82113995565999</v>
      </c>
      <c r="AE1730">
        <v>868483</v>
      </c>
      <c r="AF1730">
        <v>1694570</v>
      </c>
      <c r="AH1730">
        <v>16.107943519648899</v>
      </c>
      <c r="AI1730">
        <v>59.788798487083</v>
      </c>
      <c r="AJ1730">
        <v>902791.3</v>
      </c>
      <c r="AK1730">
        <v>453</v>
      </c>
      <c r="AL1730">
        <v>24703.19</v>
      </c>
      <c r="AM1730">
        <v>1752666.91</v>
      </c>
      <c r="AN1730">
        <v>1856937</v>
      </c>
      <c r="AO1730">
        <v>804452</v>
      </c>
      <c r="AU1730">
        <v>2198962</v>
      </c>
      <c r="AV1730">
        <v>467</v>
      </c>
    </row>
    <row r="1731" spans="1:48" x14ac:dyDescent="0.2">
      <c r="A1731" t="s">
        <v>702</v>
      </c>
      <c r="B1731" t="s">
        <v>102</v>
      </c>
      <c r="C1731">
        <v>2422220.92</v>
      </c>
      <c r="D1731">
        <v>0</v>
      </c>
      <c r="E1731">
        <v>0</v>
      </c>
      <c r="F1731">
        <v>601696.43000000005</v>
      </c>
      <c r="G1731">
        <v>1571620.91</v>
      </c>
      <c r="I1731">
        <v>2.9919540712247499</v>
      </c>
      <c r="J1731">
        <v>5336764.18</v>
      </c>
      <c r="K1731">
        <v>17.072086131133599</v>
      </c>
      <c r="L1731">
        <v>784267.04</v>
      </c>
      <c r="M1731">
        <v>883990.18</v>
      </c>
      <c r="N1731">
        <v>8316182.0899999999</v>
      </c>
      <c r="O1731">
        <v>31260176.050000001</v>
      </c>
      <c r="P1731">
        <v>21.030881718274902</v>
      </c>
      <c r="Q1731">
        <v>654516.81000000006</v>
      </c>
      <c r="R1731">
        <v>6733.34</v>
      </c>
      <c r="S1731" t="s">
        <v>63</v>
      </c>
      <c r="T1731" t="s">
        <v>51</v>
      </c>
      <c r="U1731" t="s">
        <v>703</v>
      </c>
      <c r="V1731" t="s">
        <v>704</v>
      </c>
      <c r="W1731" t="s">
        <v>147</v>
      </c>
      <c r="X1731" t="s">
        <v>140</v>
      </c>
      <c r="Y1731" t="s">
        <v>705</v>
      </c>
      <c r="Z1731" t="s">
        <v>149</v>
      </c>
      <c r="AA1731" t="s">
        <v>143</v>
      </c>
      <c r="AB1731" t="s">
        <v>58</v>
      </c>
      <c r="AC1731" t="s">
        <v>706</v>
      </c>
      <c r="AD1731">
        <v>38.612915208411202</v>
      </c>
      <c r="AE1731">
        <v>935290.10999999905</v>
      </c>
      <c r="AF1731">
        <v>30324600.940000001</v>
      </c>
      <c r="AH1731">
        <v>77.734491389724596</v>
      </c>
      <c r="AI1731">
        <v>97.007134225656401</v>
      </c>
      <c r="AJ1731">
        <v>1221621.3700000001</v>
      </c>
      <c r="AK1731">
        <v>98.725967023393295</v>
      </c>
      <c r="AL1731">
        <v>404616.97</v>
      </c>
      <c r="AM1731">
        <v>6574290.6500000004</v>
      </c>
      <c r="AN1731">
        <v>6574290.6500000004</v>
      </c>
      <c r="AO1731">
        <v>211578.05999999901</v>
      </c>
      <c r="AR1731">
        <v>593817.03</v>
      </c>
      <c r="AS1731">
        <v>217235.56</v>
      </c>
      <c r="AT1731">
        <v>75.594067958503103</v>
      </c>
      <c r="AU1731">
        <v>8960834.6799999997</v>
      </c>
      <c r="AV1731">
        <v>106.37899213192399</v>
      </c>
    </row>
    <row r="1732" spans="1:48" x14ac:dyDescent="0.2">
      <c r="A1732" t="s">
        <v>702</v>
      </c>
      <c r="B1732" t="s">
        <v>85</v>
      </c>
      <c r="C1732">
        <v>2871523</v>
      </c>
      <c r="D1732">
        <v>263385.19</v>
      </c>
      <c r="E1732">
        <v>75595.649999999994</v>
      </c>
      <c r="F1732">
        <v>816430.79</v>
      </c>
      <c r="G1732">
        <v>946217.72</v>
      </c>
      <c r="H1732">
        <v>656332</v>
      </c>
      <c r="I1732">
        <v>5.5973676146372497</v>
      </c>
      <c r="J1732">
        <v>5800319.25</v>
      </c>
      <c r="K1732">
        <v>16.913477140000001</v>
      </c>
      <c r="L1732">
        <v>1583160.1</v>
      </c>
      <c r="M1732">
        <v>981526.78</v>
      </c>
      <c r="N1732">
        <v>7062600</v>
      </c>
      <c r="O1732">
        <v>34294067</v>
      </c>
      <c r="P1732">
        <v>22.4326178636089</v>
      </c>
      <c r="Q1732">
        <v>688182.07</v>
      </c>
      <c r="R1732">
        <v>14121.34</v>
      </c>
      <c r="S1732" t="s">
        <v>63</v>
      </c>
      <c r="T1732" t="s">
        <v>51</v>
      </c>
      <c r="U1732" t="s">
        <v>703</v>
      </c>
      <c r="V1732" t="s">
        <v>704</v>
      </c>
      <c r="W1732" t="s">
        <v>147</v>
      </c>
      <c r="X1732" t="s">
        <v>140</v>
      </c>
      <c r="Y1732" t="s">
        <v>705</v>
      </c>
      <c r="Z1732" t="s">
        <v>149</v>
      </c>
      <c r="AA1732" t="s">
        <v>143</v>
      </c>
      <c r="AB1732" t="s">
        <v>58</v>
      </c>
      <c r="AC1732" t="s">
        <v>706</v>
      </c>
      <c r="AD1732">
        <v>66.848324042677007</v>
      </c>
      <c r="AE1732">
        <v>1919565</v>
      </c>
      <c r="AF1732">
        <v>32279076</v>
      </c>
      <c r="AH1732">
        <v>75.368602388279001</v>
      </c>
      <c r="AI1732">
        <v>94.124374341485904</v>
      </c>
      <c r="AJ1732">
        <v>2352100.06</v>
      </c>
      <c r="AK1732">
        <v>79</v>
      </c>
      <c r="AL1732">
        <v>431021.88</v>
      </c>
      <c r="AM1732">
        <v>7699348.8099999996</v>
      </c>
      <c r="AN1732">
        <v>7693057</v>
      </c>
      <c r="AO1732">
        <v>660427</v>
      </c>
      <c r="AR1732">
        <v>674557.68</v>
      </c>
      <c r="AS1732">
        <v>436970.75</v>
      </c>
      <c r="AT1732">
        <v>81.773664760169694</v>
      </c>
      <c r="AU1732">
        <v>6406268</v>
      </c>
      <c r="AV1732">
        <v>71</v>
      </c>
    </row>
    <row r="1733" spans="1:48" x14ac:dyDescent="0.2">
      <c r="A1733" t="s">
        <v>702</v>
      </c>
      <c r="B1733" t="s">
        <v>95</v>
      </c>
      <c r="C1733">
        <v>1802186</v>
      </c>
      <c r="D1733">
        <v>252940</v>
      </c>
      <c r="E1733">
        <v>43557</v>
      </c>
      <c r="F1733">
        <v>1382198</v>
      </c>
      <c r="G1733">
        <v>1216415</v>
      </c>
      <c r="H1733">
        <v>-1101883</v>
      </c>
      <c r="I1733">
        <v>10.1431479842822</v>
      </c>
      <c r="L1733">
        <v>39542</v>
      </c>
      <c r="M1733">
        <v>943216</v>
      </c>
      <c r="N1733">
        <v>12723473</v>
      </c>
      <c r="O1733">
        <v>35992613</v>
      </c>
      <c r="P1733">
        <v>19.9124637047052</v>
      </c>
      <c r="Q1733">
        <v>756457</v>
      </c>
      <c r="R1733">
        <v>1274191</v>
      </c>
      <c r="S1733" t="s">
        <v>63</v>
      </c>
      <c r="T1733" t="s">
        <v>51</v>
      </c>
      <c r="U1733" t="s">
        <v>703</v>
      </c>
      <c r="V1733" t="s">
        <v>704</v>
      </c>
      <c r="W1733" t="s">
        <v>147</v>
      </c>
      <c r="X1733" t="s">
        <v>140</v>
      </c>
      <c r="Y1733" t="s">
        <v>705</v>
      </c>
      <c r="Z1733" t="s">
        <v>149</v>
      </c>
      <c r="AA1733" t="s">
        <v>143</v>
      </c>
      <c r="AB1733" t="s">
        <v>58</v>
      </c>
      <c r="AC1733" t="s">
        <v>706</v>
      </c>
      <c r="AD1733">
        <v>202.57531686518499</v>
      </c>
      <c r="AE1733">
        <v>3650784</v>
      </c>
      <c r="AF1733">
        <v>32311762</v>
      </c>
      <c r="AG1733">
        <v>25981500</v>
      </c>
      <c r="AH1733">
        <v>72.185645426743505</v>
      </c>
      <c r="AI1733">
        <v>89.773315430029996</v>
      </c>
      <c r="AK1733">
        <v>141.75798521912901</v>
      </c>
      <c r="AL1733">
        <v>353684</v>
      </c>
      <c r="AM1733">
        <v>7002103</v>
      </c>
      <c r="AN1733">
        <v>7167016</v>
      </c>
      <c r="AO1733">
        <v>2327852</v>
      </c>
      <c r="AP1733">
        <v>2327852</v>
      </c>
      <c r="AQ1733">
        <v>1367440</v>
      </c>
      <c r="AR1733">
        <v>114855</v>
      </c>
      <c r="AS1733">
        <v>625048</v>
      </c>
      <c r="AT1733">
        <v>81.661491984473599</v>
      </c>
      <c r="AU1733">
        <v>13825356</v>
      </c>
      <c r="AV1733">
        <v>154.03456363660999</v>
      </c>
    </row>
    <row r="1734" spans="1:48" x14ac:dyDescent="0.2">
      <c r="A1734" t="s">
        <v>702</v>
      </c>
      <c r="B1734" t="s">
        <v>60</v>
      </c>
      <c r="C1734">
        <v>3160720</v>
      </c>
      <c r="E1734">
        <v>4485</v>
      </c>
      <c r="F1734">
        <v>1377711</v>
      </c>
      <c r="G1734">
        <v>998990</v>
      </c>
      <c r="H1734">
        <v>-1674376</v>
      </c>
      <c r="I1734">
        <v>9.3012891962337907</v>
      </c>
      <c r="L1734">
        <v>57126</v>
      </c>
      <c r="M1734">
        <v>912933</v>
      </c>
      <c r="N1734">
        <v>13921113</v>
      </c>
      <c r="O1734">
        <v>36113897</v>
      </c>
      <c r="P1734">
        <v>19.638606157624</v>
      </c>
      <c r="Q1734">
        <v>766789</v>
      </c>
      <c r="R1734">
        <v>1839461</v>
      </c>
      <c r="S1734" t="s">
        <v>63</v>
      </c>
      <c r="T1734" t="s">
        <v>51</v>
      </c>
      <c r="U1734" t="s">
        <v>703</v>
      </c>
      <c r="V1734" t="s">
        <v>704</v>
      </c>
      <c r="W1734" t="s">
        <v>147</v>
      </c>
      <c r="X1734" t="s">
        <v>140</v>
      </c>
      <c r="Y1734" t="s">
        <v>705</v>
      </c>
      <c r="Z1734" t="s">
        <v>149</v>
      </c>
      <c r="AA1734" t="s">
        <v>143</v>
      </c>
      <c r="AB1734" t="s">
        <v>58</v>
      </c>
      <c r="AC1734" t="s">
        <v>706</v>
      </c>
      <c r="AD1734">
        <v>106.275089220178</v>
      </c>
      <c r="AE1734">
        <v>3359058</v>
      </c>
      <c r="AF1734">
        <v>32754839</v>
      </c>
      <c r="AG1734">
        <v>25493496</v>
      </c>
      <c r="AH1734">
        <v>70.591927534156696</v>
      </c>
      <c r="AI1734">
        <v>90.698710803766204</v>
      </c>
      <c r="AK1734">
        <v>153.00336783826</v>
      </c>
      <c r="AL1734">
        <v>338332</v>
      </c>
      <c r="AM1734">
        <v>7197229</v>
      </c>
      <c r="AN1734">
        <v>7092266</v>
      </c>
      <c r="AO1734">
        <v>1920266</v>
      </c>
      <c r="AP1734">
        <v>1920266</v>
      </c>
      <c r="AQ1734">
        <v>915675</v>
      </c>
      <c r="AR1734">
        <v>200515</v>
      </c>
      <c r="AS1734">
        <v>700887</v>
      </c>
      <c r="AT1734">
        <v>83.062594581952794</v>
      </c>
      <c r="AU1734">
        <v>15595489</v>
      </c>
      <c r="AV1734">
        <v>171.406003247337</v>
      </c>
    </row>
    <row r="1735" spans="1:48" x14ac:dyDescent="0.2">
      <c r="A1735" t="s">
        <v>702</v>
      </c>
      <c r="B1735" t="s">
        <v>114</v>
      </c>
      <c r="C1735">
        <v>3353167</v>
      </c>
      <c r="D1735">
        <v>1455</v>
      </c>
      <c r="F1735">
        <v>1554219</v>
      </c>
      <c r="G1735">
        <v>526018</v>
      </c>
      <c r="H1735">
        <v>-2687186</v>
      </c>
      <c r="I1735">
        <v>10.340443421110299</v>
      </c>
      <c r="L1735">
        <v>127230</v>
      </c>
      <c r="M1735">
        <v>930964</v>
      </c>
      <c r="N1735">
        <v>15744783</v>
      </c>
      <c r="O1735">
        <v>35911371</v>
      </c>
      <c r="P1735">
        <v>18.897894485844098</v>
      </c>
      <c r="Q1735">
        <v>516116</v>
      </c>
      <c r="R1735">
        <v>1509103</v>
      </c>
      <c r="S1735" t="s">
        <v>63</v>
      </c>
      <c r="T1735" t="s">
        <v>51</v>
      </c>
      <c r="U1735" t="s">
        <v>703</v>
      </c>
      <c r="V1735" t="s">
        <v>704</v>
      </c>
      <c r="W1735" t="s">
        <v>147</v>
      </c>
      <c r="X1735" t="s">
        <v>140</v>
      </c>
      <c r="Y1735" t="s">
        <v>705</v>
      </c>
      <c r="Z1735" t="s">
        <v>149</v>
      </c>
      <c r="AA1735" t="s">
        <v>143</v>
      </c>
      <c r="AB1735" t="s">
        <v>58</v>
      </c>
      <c r="AC1735" t="s">
        <v>706</v>
      </c>
      <c r="AD1735">
        <v>110.742918560275</v>
      </c>
      <c r="AE1735">
        <v>3713395</v>
      </c>
      <c r="AF1735">
        <v>32205462</v>
      </c>
      <c r="AG1735">
        <v>25727163</v>
      </c>
      <c r="AH1735">
        <v>71.640715137275095</v>
      </c>
      <c r="AI1735">
        <v>89.680402343870398</v>
      </c>
      <c r="AK1735">
        <v>175.99877561141599</v>
      </c>
      <c r="AL1735">
        <v>230107</v>
      </c>
      <c r="AM1735">
        <v>6020981</v>
      </c>
      <c r="AN1735">
        <v>6786493</v>
      </c>
      <c r="AO1735">
        <v>2229241</v>
      </c>
      <c r="AP1735">
        <v>2229241</v>
      </c>
      <c r="AQ1735">
        <v>-238591</v>
      </c>
      <c r="AR1735">
        <v>154182</v>
      </c>
      <c r="AS1735">
        <v>471587</v>
      </c>
      <c r="AT1735">
        <v>83.860842971180503</v>
      </c>
      <c r="AU1735">
        <v>18431969</v>
      </c>
      <c r="AV1735">
        <v>206.03675364135401</v>
      </c>
    </row>
    <row r="1736" spans="1:48" x14ac:dyDescent="0.2">
      <c r="A1736" t="s">
        <v>707</v>
      </c>
      <c r="B1736" t="s">
        <v>63</v>
      </c>
      <c r="C1736">
        <v>26067240.91</v>
      </c>
      <c r="D1736">
        <v>0</v>
      </c>
      <c r="E1736">
        <v>0</v>
      </c>
      <c r="F1736">
        <v>10936791.630000001</v>
      </c>
      <c r="G1736">
        <v>18562574.59</v>
      </c>
      <c r="I1736">
        <v>2.2682244115038102</v>
      </c>
      <c r="J1736">
        <v>51163237.289999999</v>
      </c>
      <c r="K1736">
        <v>16.496053652407898</v>
      </c>
      <c r="L1736">
        <v>1724976.34</v>
      </c>
      <c r="M1736">
        <v>5181923.17</v>
      </c>
      <c r="N1736">
        <v>41847511.079999998</v>
      </c>
      <c r="O1736">
        <v>310154406.43000001</v>
      </c>
      <c r="P1736">
        <v>16.184978036521802</v>
      </c>
      <c r="Q1736">
        <v>2794956.22</v>
      </c>
      <c r="R1736">
        <v>86845.29</v>
      </c>
      <c r="S1736" t="s">
        <v>63</v>
      </c>
      <c r="T1736" t="s">
        <v>369</v>
      </c>
      <c r="U1736" t="s">
        <v>708</v>
      </c>
      <c r="V1736" t="s">
        <v>709</v>
      </c>
      <c r="W1736" t="s">
        <v>659</v>
      </c>
      <c r="X1736" t="s">
        <v>531</v>
      </c>
      <c r="Y1736" t="s">
        <v>710</v>
      </c>
      <c r="Z1736" t="s">
        <v>661</v>
      </c>
      <c r="AA1736" t="s">
        <v>534</v>
      </c>
      <c r="AB1736" t="s">
        <v>58</v>
      </c>
      <c r="AC1736" t="s">
        <v>711</v>
      </c>
      <c r="AD1736">
        <v>26.987888684840499</v>
      </c>
      <c r="AE1736">
        <v>7034997.9600000102</v>
      </c>
      <c r="AF1736">
        <v>303082169.5</v>
      </c>
      <c r="AH1736">
        <v>79.620029888478797</v>
      </c>
      <c r="AI1736">
        <v>97.719768997834294</v>
      </c>
      <c r="AJ1736">
        <v>10603086.99</v>
      </c>
      <c r="AK1736">
        <v>49.706335458971999</v>
      </c>
      <c r="AL1736">
        <v>5243359.25</v>
      </c>
      <c r="AM1736">
        <v>50198422.559999898</v>
      </c>
      <c r="AN1736">
        <v>50198422.559999898</v>
      </c>
      <c r="AO1736">
        <v>3515221.4000000102</v>
      </c>
      <c r="AR1736">
        <v>2167015.2200000002</v>
      </c>
      <c r="AS1736">
        <v>1432789.57</v>
      </c>
      <c r="AU1736">
        <v>49696492.700000003</v>
      </c>
      <c r="AV1736">
        <v>59.029329905862397</v>
      </c>
    </row>
    <row r="1737" spans="1:48" x14ac:dyDescent="0.2">
      <c r="A1737" t="s">
        <v>707</v>
      </c>
      <c r="B1737" t="s">
        <v>62</v>
      </c>
      <c r="N1737">
        <v>29129432.969999999</v>
      </c>
      <c r="S1737" t="s">
        <v>63</v>
      </c>
      <c r="T1737" t="s">
        <v>369</v>
      </c>
      <c r="U1737" t="s">
        <v>708</v>
      </c>
      <c r="V1737" t="s">
        <v>709</v>
      </c>
      <c r="W1737" t="s">
        <v>659</v>
      </c>
      <c r="X1737" t="s">
        <v>531</v>
      </c>
      <c r="Y1737" t="s">
        <v>710</v>
      </c>
      <c r="Z1737" t="s">
        <v>661</v>
      </c>
      <c r="AA1737" t="s">
        <v>534</v>
      </c>
      <c r="AB1737" t="s">
        <v>58</v>
      </c>
      <c r="AC1737" t="s">
        <v>711</v>
      </c>
      <c r="AE1737">
        <v>14772033</v>
      </c>
      <c r="AF1737">
        <v>329023707</v>
      </c>
      <c r="AK1737">
        <v>31.229220000000002</v>
      </c>
      <c r="AO1737">
        <v>8333399</v>
      </c>
      <c r="AT1737">
        <v>78.848514209604403</v>
      </c>
      <c r="AU1737">
        <v>59667851.18</v>
      </c>
      <c r="AV1737">
        <v>65.285349999999994</v>
      </c>
    </row>
    <row r="1738" spans="1:48" x14ac:dyDescent="0.2">
      <c r="A1738" t="s">
        <v>712</v>
      </c>
      <c r="B1738" t="s">
        <v>63</v>
      </c>
      <c r="C1738">
        <v>3578336.19</v>
      </c>
      <c r="D1738">
        <v>0</v>
      </c>
      <c r="E1738">
        <v>0</v>
      </c>
      <c r="F1738">
        <v>242167.96</v>
      </c>
      <c r="I1738">
        <v>8.5724637198910507</v>
      </c>
      <c r="J1738">
        <v>10178604.810000001</v>
      </c>
      <c r="K1738">
        <v>31.677406897821601</v>
      </c>
      <c r="L1738">
        <v>1117801.1000000001</v>
      </c>
      <c r="N1738">
        <v>12792776.65</v>
      </c>
      <c r="O1738">
        <v>32132064.48</v>
      </c>
      <c r="P1738">
        <v>100</v>
      </c>
      <c r="R1738">
        <v>31.59</v>
      </c>
      <c r="S1738" t="s">
        <v>102</v>
      </c>
      <c r="T1738" t="s">
        <v>369</v>
      </c>
      <c r="U1738" t="s">
        <v>713</v>
      </c>
      <c r="V1738" t="s">
        <v>714</v>
      </c>
      <c r="W1738" t="s">
        <v>659</v>
      </c>
      <c r="X1738" t="s">
        <v>531</v>
      </c>
      <c r="Y1738" t="s">
        <v>715</v>
      </c>
      <c r="Z1738" t="s">
        <v>661</v>
      </c>
      <c r="AA1738" t="s">
        <v>534</v>
      </c>
      <c r="AB1738" t="s">
        <v>58</v>
      </c>
      <c r="AC1738" t="s">
        <v>716</v>
      </c>
      <c r="AD1738">
        <v>76.9773834470259</v>
      </c>
      <c r="AE1738">
        <v>2754509.57</v>
      </c>
      <c r="AF1738">
        <v>29377554.91</v>
      </c>
      <c r="AH1738">
        <v>53.137766608888597</v>
      </c>
      <c r="AI1738">
        <v>91.427536280108995</v>
      </c>
      <c r="AJ1738">
        <v>3723500.24</v>
      </c>
      <c r="AK1738">
        <v>156.76592582701099</v>
      </c>
      <c r="AL1738">
        <v>2001251.4</v>
      </c>
      <c r="AM1738">
        <v>32132064.48</v>
      </c>
      <c r="AN1738">
        <v>32132064.48</v>
      </c>
      <c r="AO1738">
        <v>1450095.93</v>
      </c>
      <c r="AU1738">
        <v>14418256.800000001</v>
      </c>
      <c r="AV1738">
        <v>176.68497136339801</v>
      </c>
    </row>
    <row r="1739" spans="1:48" x14ac:dyDescent="0.2">
      <c r="A1739" t="s">
        <v>712</v>
      </c>
      <c r="B1739" t="s">
        <v>114</v>
      </c>
      <c r="C1739">
        <v>4835510</v>
      </c>
      <c r="D1739">
        <v>361611</v>
      </c>
      <c r="E1739">
        <v>0</v>
      </c>
      <c r="F1739">
        <v>1331756</v>
      </c>
      <c r="G1739">
        <v>1559517</v>
      </c>
      <c r="H1739">
        <v>-3385258</v>
      </c>
      <c r="I1739">
        <v>3.8358029583854698</v>
      </c>
      <c r="L1739">
        <v>1123715</v>
      </c>
      <c r="M1739">
        <v>1353163</v>
      </c>
      <c r="N1739">
        <v>21295440</v>
      </c>
      <c r="O1739">
        <v>88293430</v>
      </c>
      <c r="P1739">
        <v>17.996523637149402</v>
      </c>
      <c r="Q1739">
        <v>431372</v>
      </c>
      <c r="R1739">
        <v>0</v>
      </c>
      <c r="S1739" t="s">
        <v>102</v>
      </c>
      <c r="T1739" t="s">
        <v>369</v>
      </c>
      <c r="U1739" t="s">
        <v>713</v>
      </c>
      <c r="V1739" t="s">
        <v>714</v>
      </c>
      <c r="W1739" t="s">
        <v>659</v>
      </c>
      <c r="X1739" t="s">
        <v>531</v>
      </c>
      <c r="Y1739" t="s">
        <v>715</v>
      </c>
      <c r="Z1739" t="s">
        <v>661</v>
      </c>
      <c r="AA1739" t="s">
        <v>534</v>
      </c>
      <c r="AB1739" t="s">
        <v>58</v>
      </c>
      <c r="AC1739" t="s">
        <v>716</v>
      </c>
      <c r="AD1739">
        <v>70.039396051295498</v>
      </c>
      <c r="AE1739">
        <v>3386762</v>
      </c>
      <c r="AF1739">
        <v>84906668</v>
      </c>
      <c r="AG1739">
        <v>70906672</v>
      </c>
      <c r="AH1739">
        <v>80.307982145443901</v>
      </c>
      <c r="AI1739">
        <v>96.1641970416145</v>
      </c>
      <c r="AK1739">
        <v>90.291594059491302</v>
      </c>
      <c r="AL1739">
        <v>10131401</v>
      </c>
      <c r="AM1739">
        <v>16507200</v>
      </c>
      <c r="AN1739">
        <v>15889748</v>
      </c>
      <c r="AO1739">
        <v>-551859</v>
      </c>
      <c r="AP1739">
        <v>-551859</v>
      </c>
      <c r="AQ1739">
        <v>-747139</v>
      </c>
      <c r="AR1739">
        <v>120060</v>
      </c>
      <c r="AS1739">
        <v>94605</v>
      </c>
      <c r="AT1739">
        <v>79.969270982886698</v>
      </c>
      <c r="AU1739">
        <v>24680698</v>
      </c>
      <c r="AV1739">
        <v>104.64491764062601</v>
      </c>
    </row>
    <row r="1740" spans="1:48" x14ac:dyDescent="0.2">
      <c r="A1740" t="s">
        <v>717</v>
      </c>
      <c r="B1740" t="s">
        <v>49</v>
      </c>
      <c r="C1740">
        <v>69119.710000000006</v>
      </c>
      <c r="D1740">
        <v>0</v>
      </c>
      <c r="E1740">
        <v>0</v>
      </c>
      <c r="F1740">
        <v>26527.49</v>
      </c>
      <c r="G1740">
        <v>214089</v>
      </c>
      <c r="H1740">
        <v>-605694.25</v>
      </c>
      <c r="I1740">
        <v>13.29947933</v>
      </c>
      <c r="J1740">
        <v>1237062.22</v>
      </c>
      <c r="K1740">
        <v>43.780701909999998</v>
      </c>
      <c r="L1740">
        <v>32290</v>
      </c>
      <c r="M1740">
        <v>301321.46999999997</v>
      </c>
      <c r="N1740">
        <v>1110815.25</v>
      </c>
      <c r="O1740">
        <v>2825587.91</v>
      </c>
      <c r="P1740">
        <v>40.131078770000002</v>
      </c>
      <c r="Q1740">
        <v>82054.19</v>
      </c>
      <c r="S1740" t="s">
        <v>85</v>
      </c>
      <c r="T1740" t="s">
        <v>369</v>
      </c>
      <c r="U1740" t="s">
        <v>718</v>
      </c>
      <c r="V1740" t="s">
        <v>714</v>
      </c>
      <c r="W1740" t="s">
        <v>659</v>
      </c>
      <c r="X1740" t="s">
        <v>531</v>
      </c>
      <c r="Y1740" t="s">
        <v>715</v>
      </c>
      <c r="Z1740" t="s">
        <v>661</v>
      </c>
      <c r="AA1740" t="s">
        <v>534</v>
      </c>
      <c r="AB1740" t="s">
        <v>58</v>
      </c>
      <c r="AC1740" t="s">
        <v>719</v>
      </c>
      <c r="AD1740">
        <v>543.67774399999996</v>
      </c>
      <c r="AE1740">
        <v>375788.48</v>
      </c>
      <c r="AF1740">
        <v>2449799.4300000002</v>
      </c>
      <c r="AH1740">
        <v>33.499074530000001</v>
      </c>
      <c r="AI1740">
        <v>86.700520670000003</v>
      </c>
      <c r="AJ1740">
        <v>669158.52</v>
      </c>
      <c r="AK1740">
        <v>163.235196</v>
      </c>
      <c r="AL1740">
        <v>77132.5</v>
      </c>
      <c r="AM1740">
        <v>1133938.9099999999</v>
      </c>
      <c r="AN1740">
        <v>1133938.9099999999</v>
      </c>
      <c r="AO1740">
        <v>270612.65999999997</v>
      </c>
      <c r="AS1740">
        <v>113500</v>
      </c>
      <c r="AU1740">
        <v>1716509.5</v>
      </c>
      <c r="AV1740">
        <v>252.24245400000001</v>
      </c>
    </row>
    <row r="1741" spans="1:48" x14ac:dyDescent="0.2">
      <c r="A1741" t="s">
        <v>717</v>
      </c>
      <c r="B1741" t="s">
        <v>88</v>
      </c>
      <c r="C1741">
        <v>2621200</v>
      </c>
      <c r="F1741">
        <v>3027174</v>
      </c>
      <c r="H1741">
        <v>-1440878</v>
      </c>
      <c r="I1741">
        <v>-4.1907514253743852</v>
      </c>
      <c r="N1741">
        <v>2047685</v>
      </c>
      <c r="O1741">
        <v>7330881</v>
      </c>
      <c r="P1741">
        <v>18.74020325797132</v>
      </c>
      <c r="S1741" t="s">
        <v>85</v>
      </c>
      <c r="T1741" t="s">
        <v>369</v>
      </c>
      <c r="U1741" t="s">
        <v>718</v>
      </c>
      <c r="V1741" t="s">
        <v>714</v>
      </c>
      <c r="W1741" t="s">
        <v>659</v>
      </c>
      <c r="X1741" t="s">
        <v>531</v>
      </c>
      <c r="Y1741" t="s">
        <v>715</v>
      </c>
      <c r="Z1741" t="s">
        <v>661</v>
      </c>
      <c r="AA1741" t="s">
        <v>534</v>
      </c>
      <c r="AB1741" t="s">
        <v>89</v>
      </c>
      <c r="AC1741" t="s">
        <v>719</v>
      </c>
      <c r="AD1741">
        <v>-11.720547840683659</v>
      </c>
      <c r="AE1741">
        <v>-307219</v>
      </c>
      <c r="AF1741">
        <v>7638100</v>
      </c>
      <c r="AG1741">
        <v>5196940</v>
      </c>
      <c r="AH1741">
        <v>70.891070254721086</v>
      </c>
      <c r="AI1741">
        <v>104.1907514253744</v>
      </c>
      <c r="AK1741">
        <v>96.511776488917405</v>
      </c>
      <c r="AM1741">
        <v>3027174</v>
      </c>
      <c r="AN1741">
        <v>1373822</v>
      </c>
      <c r="AO1741">
        <v>-507219</v>
      </c>
      <c r="AP1741">
        <v>-507219</v>
      </c>
      <c r="AQ1741">
        <v>-1275067</v>
      </c>
      <c r="AU1741">
        <v>3488563</v>
      </c>
      <c r="AV1741">
        <v>164.42344038438901</v>
      </c>
    </row>
    <row r="1742" spans="1:48" x14ac:dyDescent="0.2">
      <c r="A1742" t="s">
        <v>720</v>
      </c>
      <c r="B1742" t="s">
        <v>88</v>
      </c>
      <c r="C1742">
        <v>33546056</v>
      </c>
      <c r="D1742">
        <v>2926049</v>
      </c>
      <c r="E1742">
        <v>8407858</v>
      </c>
      <c r="F1742">
        <v>17068773</v>
      </c>
      <c r="G1742">
        <v>2000000</v>
      </c>
      <c r="H1742">
        <v>-6318528</v>
      </c>
      <c r="I1742">
        <v>2.6023536972734318</v>
      </c>
      <c r="L1742">
        <v>3600740</v>
      </c>
      <c r="M1742">
        <v>8668333</v>
      </c>
      <c r="N1742">
        <v>41908871</v>
      </c>
      <c r="O1742">
        <v>112920469</v>
      </c>
      <c r="P1742">
        <v>53.378648294491228</v>
      </c>
      <c r="Q1742">
        <v>2500000</v>
      </c>
      <c r="R1742">
        <v>4486541</v>
      </c>
      <c r="S1742" t="s">
        <v>85</v>
      </c>
      <c r="T1742" t="s">
        <v>369</v>
      </c>
      <c r="U1742" t="s">
        <v>721</v>
      </c>
      <c r="V1742" t="s">
        <v>722</v>
      </c>
      <c r="W1742" t="s">
        <v>659</v>
      </c>
      <c r="X1742" t="s">
        <v>531</v>
      </c>
      <c r="Y1742" t="s">
        <v>723</v>
      </c>
      <c r="Z1742" t="s">
        <v>661</v>
      </c>
      <c r="AA1742" t="s">
        <v>534</v>
      </c>
      <c r="AB1742" t="s">
        <v>89</v>
      </c>
      <c r="AC1742" t="s">
        <v>724</v>
      </c>
      <c r="AD1742">
        <v>8.7598673298583893</v>
      </c>
      <c r="AE1742">
        <v>2938590</v>
      </c>
      <c r="AF1742">
        <v>109981879</v>
      </c>
      <c r="AG1742">
        <v>75032142</v>
      </c>
      <c r="AH1742">
        <v>66.446891927096047</v>
      </c>
      <c r="AI1742">
        <v>97.397646302726557</v>
      </c>
      <c r="AK1742">
        <v>137.17890344463001</v>
      </c>
      <c r="AL1742">
        <v>12893610</v>
      </c>
      <c r="AM1742">
        <v>69664556</v>
      </c>
      <c r="AN1742">
        <v>60275420</v>
      </c>
      <c r="AO1742">
        <v>-1711410</v>
      </c>
      <c r="AP1742">
        <v>-1711410</v>
      </c>
      <c r="AQ1742">
        <v>-15740174</v>
      </c>
      <c r="AR1742">
        <v>2601412</v>
      </c>
      <c r="AS1742">
        <v>4511240</v>
      </c>
      <c r="AU1742">
        <v>48227399</v>
      </c>
      <c r="AV1742">
        <v>157.861129468428</v>
      </c>
    </row>
    <row r="1743" spans="1:48" x14ac:dyDescent="0.2">
      <c r="A1743" t="s">
        <v>725</v>
      </c>
      <c r="B1743" t="s">
        <v>114</v>
      </c>
      <c r="C1743">
        <v>45065705</v>
      </c>
      <c r="D1743">
        <v>6135420</v>
      </c>
      <c r="E1743">
        <v>56840773</v>
      </c>
      <c r="F1743">
        <v>9899610</v>
      </c>
      <c r="G1743">
        <v>21041565</v>
      </c>
      <c r="H1743">
        <v>-118500443</v>
      </c>
      <c r="I1743">
        <v>2.3864226048908699</v>
      </c>
      <c r="L1743">
        <v>3137113</v>
      </c>
      <c r="M1743">
        <v>5051297</v>
      </c>
      <c r="N1743">
        <v>51795926</v>
      </c>
      <c r="O1743">
        <v>361899522</v>
      </c>
      <c r="P1743">
        <v>19.5355096379486</v>
      </c>
      <c r="Q1743">
        <v>2193422</v>
      </c>
      <c r="R1743">
        <v>0</v>
      </c>
      <c r="S1743" t="s">
        <v>60</v>
      </c>
      <c r="T1743" t="s">
        <v>369</v>
      </c>
      <c r="U1743" t="s">
        <v>726</v>
      </c>
      <c r="V1743" t="s">
        <v>722</v>
      </c>
      <c r="W1743" t="s">
        <v>659</v>
      </c>
      <c r="X1743" t="s">
        <v>531</v>
      </c>
      <c r="Y1743" t="s">
        <v>723</v>
      </c>
      <c r="Z1743" t="s">
        <v>661</v>
      </c>
      <c r="AA1743" t="s">
        <v>534</v>
      </c>
      <c r="AB1743" t="s">
        <v>58</v>
      </c>
      <c r="AC1743" t="s">
        <v>727</v>
      </c>
      <c r="AD1743">
        <v>19.1641337908727</v>
      </c>
      <c r="AE1743">
        <v>8636452</v>
      </c>
      <c r="AF1743">
        <v>353263070</v>
      </c>
      <c r="AG1743">
        <v>284094192</v>
      </c>
      <c r="AH1743">
        <v>78.500847536350193</v>
      </c>
      <c r="AI1743">
        <v>97.613577395109104</v>
      </c>
      <c r="AK1743">
        <v>52.783704110367403</v>
      </c>
      <c r="AL1743">
        <v>7035978</v>
      </c>
      <c r="AM1743">
        <v>120704164</v>
      </c>
      <c r="AN1743">
        <v>70698916</v>
      </c>
      <c r="AO1743">
        <v>812561</v>
      </c>
      <c r="AP1743">
        <v>812561</v>
      </c>
      <c r="AQ1743">
        <v>16301135</v>
      </c>
      <c r="AR1743">
        <v>1995718</v>
      </c>
      <c r="AS1743">
        <v>7373268</v>
      </c>
      <c r="AT1743">
        <v>79.89</v>
      </c>
      <c r="AU1743">
        <v>170296369</v>
      </c>
      <c r="AV1743">
        <v>173.54401873934901</v>
      </c>
    </row>
    <row r="1744" spans="1:48" x14ac:dyDescent="0.2">
      <c r="A1744" t="s">
        <v>725</v>
      </c>
      <c r="B1744" t="s">
        <v>87</v>
      </c>
      <c r="C1744">
        <v>252393919</v>
      </c>
      <c r="D1744">
        <v>9005058</v>
      </c>
      <c r="E1744">
        <v>112879583</v>
      </c>
      <c r="F1744">
        <v>11980210</v>
      </c>
      <c r="G1744">
        <v>28000433</v>
      </c>
      <c r="H1744">
        <v>-96144624</v>
      </c>
      <c r="I1744">
        <v>2.7487768514314701</v>
      </c>
      <c r="L1744">
        <v>2828016</v>
      </c>
      <c r="M1744">
        <v>5555352</v>
      </c>
      <c r="N1744">
        <v>101087603</v>
      </c>
      <c r="O1744">
        <v>447511663</v>
      </c>
      <c r="P1744">
        <v>30.370603324365199</v>
      </c>
      <c r="Q1744">
        <v>2587007</v>
      </c>
      <c r="R1744">
        <v>247364</v>
      </c>
      <c r="S1744" t="s">
        <v>60</v>
      </c>
      <c r="T1744" t="s">
        <v>369</v>
      </c>
      <c r="U1744" t="s">
        <v>726</v>
      </c>
      <c r="V1744" t="s">
        <v>722</v>
      </c>
      <c r="W1744" t="s">
        <v>659</v>
      </c>
      <c r="X1744" t="s">
        <v>531</v>
      </c>
      <c r="Y1744" t="s">
        <v>723</v>
      </c>
      <c r="Z1744" t="s">
        <v>661</v>
      </c>
      <c r="AA1744" t="s">
        <v>534</v>
      </c>
      <c r="AB1744" t="s">
        <v>58</v>
      </c>
      <c r="AC1744" t="s">
        <v>727</v>
      </c>
      <c r="AD1744">
        <v>4.8737691655716997</v>
      </c>
      <c r="AE1744">
        <v>12301097</v>
      </c>
      <c r="AF1744">
        <v>435210567</v>
      </c>
      <c r="AG1744">
        <v>309985604</v>
      </c>
      <c r="AH1744">
        <v>69.2687207126488</v>
      </c>
      <c r="AI1744">
        <v>97.251223372026402</v>
      </c>
      <c r="AK1744">
        <v>83.618229517850807</v>
      </c>
      <c r="AL1744">
        <v>19075583</v>
      </c>
      <c r="AM1744">
        <v>207599149</v>
      </c>
      <c r="AN1744">
        <v>135911992</v>
      </c>
      <c r="AO1744">
        <v>256165</v>
      </c>
      <c r="AP1744">
        <v>256165</v>
      </c>
      <c r="AQ1744">
        <v>-113703848</v>
      </c>
      <c r="AR1744">
        <v>12107806</v>
      </c>
      <c r="AS1744">
        <v>3332737</v>
      </c>
      <c r="AT1744">
        <v>78.536697975793004</v>
      </c>
      <c r="AU1744">
        <v>197232227</v>
      </c>
      <c r="AV1744">
        <v>163.14769700892899</v>
      </c>
    </row>
    <row r="1745" spans="1:48" x14ac:dyDescent="0.2">
      <c r="A1745" t="s">
        <v>728</v>
      </c>
      <c r="B1745" t="s">
        <v>127</v>
      </c>
      <c r="C1745">
        <v>12971038</v>
      </c>
      <c r="D1745">
        <v>498948</v>
      </c>
      <c r="E1745">
        <v>169148</v>
      </c>
      <c r="F1745">
        <v>2390971</v>
      </c>
      <c r="G1745">
        <v>1079050</v>
      </c>
      <c r="H1745">
        <v>-61045254</v>
      </c>
      <c r="I1745">
        <v>6.05688244401275</v>
      </c>
      <c r="L1745">
        <v>3125121</v>
      </c>
      <c r="M1745">
        <v>643665</v>
      </c>
      <c r="N1745">
        <v>27534891</v>
      </c>
      <c r="O1745">
        <v>96830755</v>
      </c>
      <c r="P1745">
        <v>11.6083335299823</v>
      </c>
      <c r="Q1745">
        <v>188242</v>
      </c>
      <c r="R1745">
        <v>0</v>
      </c>
      <c r="S1745" t="s">
        <v>102</v>
      </c>
      <c r="T1745" t="s">
        <v>369</v>
      </c>
      <c r="U1745" t="s">
        <v>729</v>
      </c>
      <c r="V1745" t="s">
        <v>722</v>
      </c>
      <c r="W1745" t="s">
        <v>659</v>
      </c>
      <c r="X1745" t="s">
        <v>531</v>
      </c>
      <c r="Y1745" t="s">
        <v>723</v>
      </c>
      <c r="Z1745" t="s">
        <v>661</v>
      </c>
      <c r="AA1745" t="s">
        <v>534</v>
      </c>
      <c r="AB1745" t="s">
        <v>58</v>
      </c>
      <c r="AC1745" t="s">
        <v>730</v>
      </c>
      <c r="AD1745">
        <v>45.215540961332501</v>
      </c>
      <c r="AE1745">
        <v>5864925</v>
      </c>
      <c r="AF1745">
        <v>90965830</v>
      </c>
      <c r="AG1745">
        <v>68863790</v>
      </c>
      <c r="AH1745">
        <v>71.117683632643406</v>
      </c>
      <c r="AI1745">
        <v>93.9431175559872</v>
      </c>
      <c r="AK1745">
        <v>108.97015681602601</v>
      </c>
      <c r="AL1745">
        <v>398115</v>
      </c>
      <c r="AM1745">
        <v>9193285</v>
      </c>
      <c r="AN1745">
        <v>11240437</v>
      </c>
      <c r="AO1745">
        <v>4783579</v>
      </c>
      <c r="AP1745">
        <v>4783579</v>
      </c>
      <c r="AQ1745">
        <v>-472129</v>
      </c>
      <c r="AR1745">
        <v>695625</v>
      </c>
      <c r="AS1745">
        <v>4400</v>
      </c>
      <c r="AT1745">
        <v>85.233977353645997</v>
      </c>
      <c r="AU1745">
        <v>88580145</v>
      </c>
      <c r="AV1745">
        <v>350.55858007341902</v>
      </c>
    </row>
    <row r="1746" spans="1:48" x14ac:dyDescent="0.2">
      <c r="A1746" t="s">
        <v>913</v>
      </c>
      <c r="B1746" t="s">
        <v>84</v>
      </c>
      <c r="C1746">
        <v>4085169.59</v>
      </c>
      <c r="D1746">
        <v>0</v>
      </c>
      <c r="E1746">
        <v>0</v>
      </c>
      <c r="F1746">
        <v>3500353</v>
      </c>
      <c r="G1746">
        <v>1767079.45</v>
      </c>
      <c r="I1746">
        <v>5.6190082955319696</v>
      </c>
      <c r="J1746">
        <v>22314885.949999999</v>
      </c>
      <c r="K1746">
        <v>12.624511943293401</v>
      </c>
      <c r="L1746">
        <v>1148911.6499999999</v>
      </c>
      <c r="M1746">
        <v>5924427.4000000004</v>
      </c>
      <c r="N1746">
        <v>32203915.169999901</v>
      </c>
      <c r="O1746">
        <v>176758405</v>
      </c>
      <c r="P1746">
        <v>12.0049593398401</v>
      </c>
      <c r="Q1746">
        <v>632028.55000000005</v>
      </c>
      <c r="R1746">
        <v>43194.080000000002</v>
      </c>
      <c r="S1746" t="s">
        <v>84</v>
      </c>
      <c r="T1746" t="s">
        <v>369</v>
      </c>
      <c r="U1746" t="s">
        <v>914</v>
      </c>
      <c r="V1746" t="s">
        <v>915</v>
      </c>
      <c r="W1746" t="s">
        <v>659</v>
      </c>
      <c r="X1746" t="s">
        <v>531</v>
      </c>
      <c r="Y1746" t="s">
        <v>916</v>
      </c>
      <c r="Z1746" t="s">
        <v>661</v>
      </c>
      <c r="AA1746" t="s">
        <v>534</v>
      </c>
      <c r="AB1746" t="s">
        <v>58</v>
      </c>
      <c r="AC1746" t="s">
        <v>917</v>
      </c>
      <c r="AD1746">
        <v>243.12502140211001</v>
      </c>
      <c r="AE1746">
        <v>9932069.4399999995</v>
      </c>
      <c r="AF1746">
        <v>166776619.69</v>
      </c>
      <c r="AH1746">
        <v>81.094894904714707</v>
      </c>
      <c r="AI1746">
        <v>94.352865251301594</v>
      </c>
      <c r="AJ1746">
        <v>10444668.939999999</v>
      </c>
      <c r="AK1746">
        <v>69.514596726744401</v>
      </c>
      <c r="AL1746">
        <v>3584136.88</v>
      </c>
      <c r="AM1746">
        <v>21219774.649999999</v>
      </c>
      <c r="AN1746">
        <v>21219774.649999999</v>
      </c>
      <c r="AO1746">
        <v>6870496.1500000004</v>
      </c>
      <c r="AR1746">
        <v>337928.55</v>
      </c>
      <c r="AS1746">
        <v>1113495.44</v>
      </c>
      <c r="AT1746">
        <v>79.857866447220104</v>
      </c>
      <c r="AU1746">
        <v>37282349.240000002</v>
      </c>
      <c r="AV1746">
        <v>80.476782365224906</v>
      </c>
    </row>
    <row r="1747" spans="1:48" x14ac:dyDescent="0.2">
      <c r="A1747" t="s">
        <v>913</v>
      </c>
      <c r="B1747" t="s">
        <v>62</v>
      </c>
      <c r="C1747">
        <v>5068321.16</v>
      </c>
      <c r="D1747">
        <v>0</v>
      </c>
      <c r="E1747">
        <v>0</v>
      </c>
      <c r="F1747">
        <v>2679450.71</v>
      </c>
      <c r="G1747">
        <v>2627346.0299999998</v>
      </c>
      <c r="I1747">
        <v>5.6693433439999996</v>
      </c>
      <c r="J1747">
        <v>21539975.460000001</v>
      </c>
      <c r="K1747">
        <v>12.28859495</v>
      </c>
      <c r="L1747">
        <v>795207.81</v>
      </c>
      <c r="M1747">
        <v>6060429.1399999997</v>
      </c>
      <c r="N1747">
        <v>40095455.659999996</v>
      </c>
      <c r="O1747">
        <v>175284282.30000001</v>
      </c>
      <c r="P1747">
        <v>12.0774548</v>
      </c>
      <c r="Q1747">
        <v>601857.89</v>
      </c>
      <c r="R1747">
        <v>75115.570000000007</v>
      </c>
      <c r="S1747" t="s">
        <v>84</v>
      </c>
      <c r="T1747" t="s">
        <v>369</v>
      </c>
      <c r="U1747" t="s">
        <v>914</v>
      </c>
      <c r="V1747" t="s">
        <v>915</v>
      </c>
      <c r="W1747" t="s">
        <v>659</v>
      </c>
      <c r="X1747" t="s">
        <v>531</v>
      </c>
      <c r="Y1747" t="s">
        <v>916</v>
      </c>
      <c r="Z1747" t="s">
        <v>661</v>
      </c>
      <c r="AA1747" t="s">
        <v>534</v>
      </c>
      <c r="AB1747" t="s">
        <v>58</v>
      </c>
      <c r="AC1747" t="s">
        <v>917</v>
      </c>
      <c r="AD1747">
        <v>196.07020700000001</v>
      </c>
      <c r="AE1747">
        <v>9937467.7899999991</v>
      </c>
      <c r="AF1747">
        <v>165073438.69999999</v>
      </c>
      <c r="AH1747">
        <v>80.942317900000006</v>
      </c>
      <c r="AI1747">
        <v>94.174695270000001</v>
      </c>
      <c r="AJ1747">
        <v>12271607.800000001</v>
      </c>
      <c r="AK1747">
        <v>87.442075200000005</v>
      </c>
      <c r="AL1747">
        <v>3524498.4</v>
      </c>
      <c r="AM1747">
        <v>21169879.969999999</v>
      </c>
      <c r="AN1747">
        <v>21169879.969999999</v>
      </c>
      <c r="AO1747">
        <v>6213704.4400000004</v>
      </c>
      <c r="AR1747">
        <v>514270.39</v>
      </c>
      <c r="AS1747">
        <v>1074075.82</v>
      </c>
      <c r="AT1747">
        <v>80.578066592974807</v>
      </c>
      <c r="AU1747">
        <v>43898781.030000001</v>
      </c>
      <c r="AV1747">
        <v>95.736547920000007</v>
      </c>
    </row>
    <row r="1748" spans="1:48" x14ac:dyDescent="0.2">
      <c r="A1748" t="s">
        <v>731</v>
      </c>
      <c r="B1748" t="s">
        <v>86</v>
      </c>
      <c r="C1748">
        <v>230245</v>
      </c>
      <c r="H1748">
        <v>-409190</v>
      </c>
      <c r="I1748">
        <v>42.273203422990598</v>
      </c>
      <c r="N1748">
        <v>1607312</v>
      </c>
      <c r="O1748">
        <v>2900154</v>
      </c>
      <c r="P1748">
        <v>61.254229947789</v>
      </c>
      <c r="U1748" t="s">
        <v>732</v>
      </c>
      <c r="V1748" t="s">
        <v>733</v>
      </c>
      <c r="W1748" t="s">
        <v>659</v>
      </c>
      <c r="X1748" t="s">
        <v>531</v>
      </c>
      <c r="Y1748" t="s">
        <v>734</v>
      </c>
      <c r="Z1748" t="s">
        <v>661</v>
      </c>
      <c r="AA1748" t="s">
        <v>534</v>
      </c>
      <c r="AB1748" t="s">
        <v>58</v>
      </c>
      <c r="AC1748" t="s">
        <v>735</v>
      </c>
      <c r="AD1748">
        <v>532.47106343243104</v>
      </c>
      <c r="AE1748">
        <v>1225988</v>
      </c>
      <c r="AF1748">
        <v>1674166</v>
      </c>
      <c r="AH1748">
        <v>7.46384502340221</v>
      </c>
      <c r="AI1748">
        <v>57.726796577009402</v>
      </c>
      <c r="AK1748">
        <v>345.62422125000001</v>
      </c>
      <c r="AM1748">
        <v>1776467</v>
      </c>
      <c r="AN1748">
        <v>1776467</v>
      </c>
      <c r="AO1748">
        <v>1094672</v>
      </c>
      <c r="AP1748">
        <v>1094672</v>
      </c>
      <c r="AQ1748">
        <v>750734</v>
      </c>
      <c r="AU1748">
        <v>2016502</v>
      </c>
      <c r="AV1748">
        <v>433.61334539000001</v>
      </c>
    </row>
    <row r="1749" spans="1:48" x14ac:dyDescent="0.2">
      <c r="A1749" t="s">
        <v>731</v>
      </c>
      <c r="B1749" t="s">
        <v>60</v>
      </c>
      <c r="C1749">
        <v>221803</v>
      </c>
      <c r="F1749">
        <v>1243604</v>
      </c>
      <c r="H1749">
        <v>26208</v>
      </c>
      <c r="I1749">
        <v>22.022754941228399</v>
      </c>
      <c r="N1749">
        <v>2187931</v>
      </c>
      <c r="O1749">
        <v>2186602</v>
      </c>
      <c r="P1749">
        <v>78.374711081394807</v>
      </c>
      <c r="U1749" t="s">
        <v>732</v>
      </c>
      <c r="V1749" t="s">
        <v>733</v>
      </c>
      <c r="W1749" t="s">
        <v>659</v>
      </c>
      <c r="X1749" t="s">
        <v>531</v>
      </c>
      <c r="Y1749" t="s">
        <v>734</v>
      </c>
      <c r="Z1749" t="s">
        <v>661</v>
      </c>
      <c r="AA1749" t="s">
        <v>534</v>
      </c>
      <c r="AB1749" t="s">
        <v>58</v>
      </c>
      <c r="AC1749" t="s">
        <v>735</v>
      </c>
      <c r="AD1749">
        <v>217.107072492257</v>
      </c>
      <c r="AE1749">
        <v>481550</v>
      </c>
      <c r="AF1749">
        <v>1672212</v>
      </c>
      <c r="AG1749">
        <v>72706</v>
      </c>
      <c r="AH1749">
        <v>3.3250678449942002</v>
      </c>
      <c r="AI1749">
        <v>76.475371375311994</v>
      </c>
      <c r="AK1749">
        <v>471.02589863007802</v>
      </c>
      <c r="AM1749">
        <v>1243604</v>
      </c>
      <c r="AN1749">
        <v>1713743</v>
      </c>
      <c r="AO1749">
        <v>347088</v>
      </c>
      <c r="AP1749">
        <v>347088</v>
      </c>
      <c r="AQ1749">
        <v>-82531</v>
      </c>
      <c r="AU1749">
        <v>2161723</v>
      </c>
      <c r="AV1749">
        <v>465.38374320959298</v>
      </c>
    </row>
    <row r="1750" spans="1:48" x14ac:dyDescent="0.2">
      <c r="A1750" t="s">
        <v>736</v>
      </c>
      <c r="B1750" t="s">
        <v>86</v>
      </c>
      <c r="C1750">
        <v>1099777</v>
      </c>
      <c r="H1750">
        <v>-300113</v>
      </c>
      <c r="I1750">
        <v>17.517657181332599</v>
      </c>
      <c r="N1750">
        <v>1658461</v>
      </c>
      <c r="O1750">
        <v>4650091</v>
      </c>
      <c r="P1750">
        <v>50.393443913248099</v>
      </c>
      <c r="T1750" t="s">
        <v>369</v>
      </c>
      <c r="U1750" t="s">
        <v>737</v>
      </c>
      <c r="V1750" t="s">
        <v>738</v>
      </c>
      <c r="W1750" t="s">
        <v>650</v>
      </c>
      <c r="X1750" t="s">
        <v>531</v>
      </c>
      <c r="Y1750" t="s">
        <v>739</v>
      </c>
      <c r="Z1750" t="s">
        <v>652</v>
      </c>
      <c r="AA1750" t="s">
        <v>534</v>
      </c>
      <c r="AB1750" t="s">
        <v>58</v>
      </c>
      <c r="AC1750" t="s">
        <v>740</v>
      </c>
      <c r="AD1750">
        <v>74.068379316897904</v>
      </c>
      <c r="AE1750">
        <v>814587</v>
      </c>
      <c r="AF1750">
        <v>3522332</v>
      </c>
      <c r="AH1750">
        <v>36.690486272204097</v>
      </c>
      <c r="AI1750">
        <v>75.747592896569103</v>
      </c>
      <c r="AK1750">
        <v>169.50303378999999</v>
      </c>
      <c r="AM1750">
        <v>2343341</v>
      </c>
      <c r="AN1750">
        <v>2343341</v>
      </c>
      <c r="AO1750">
        <v>331365</v>
      </c>
      <c r="AP1750">
        <v>331365</v>
      </c>
      <c r="AQ1750">
        <v>-898263</v>
      </c>
      <c r="AU1750">
        <v>1958574</v>
      </c>
      <c r="AV1750">
        <v>200.17608788999999</v>
      </c>
    </row>
    <row r="1751" spans="1:48" x14ac:dyDescent="0.2">
      <c r="A1751" t="s">
        <v>741</v>
      </c>
      <c r="B1751" t="s">
        <v>102</v>
      </c>
      <c r="C1751">
        <v>21571142.34</v>
      </c>
      <c r="D1751">
        <v>0</v>
      </c>
      <c r="E1751">
        <v>0</v>
      </c>
      <c r="F1751">
        <v>791118.58</v>
      </c>
      <c r="G1751">
        <v>5011199.9000000004</v>
      </c>
      <c r="H1751">
        <v>5667755.73999999</v>
      </c>
      <c r="J1751">
        <v>23740845.48</v>
      </c>
      <c r="K1751">
        <v>15.097633919863799</v>
      </c>
      <c r="L1751">
        <v>2145789.56</v>
      </c>
      <c r="N1751">
        <v>16879046.660000101</v>
      </c>
      <c r="O1751">
        <v>157248782.19999999</v>
      </c>
      <c r="P1751">
        <v>14.2346445910981</v>
      </c>
      <c r="Q1751">
        <v>779007.41</v>
      </c>
      <c r="R1751">
        <v>4546.17</v>
      </c>
      <c r="S1751" t="s">
        <v>63</v>
      </c>
      <c r="T1751" t="s">
        <v>251</v>
      </c>
      <c r="U1751" t="s">
        <v>742</v>
      </c>
      <c r="V1751" t="s">
        <v>743</v>
      </c>
      <c r="W1751" t="s">
        <v>650</v>
      </c>
      <c r="X1751" t="s">
        <v>531</v>
      </c>
      <c r="Y1751" t="s">
        <v>744</v>
      </c>
      <c r="Z1751" t="s">
        <v>652</v>
      </c>
      <c r="AA1751" t="s">
        <v>534</v>
      </c>
      <c r="AB1751" t="s">
        <v>58</v>
      </c>
      <c r="AC1751" t="s">
        <v>745</v>
      </c>
      <c r="AF1751">
        <v>162581677.47999999</v>
      </c>
      <c r="AH1751">
        <v>87.468374664462104</v>
      </c>
      <c r="AI1751">
        <v>103.391374613774</v>
      </c>
      <c r="AK1751">
        <v>37.374794575775702</v>
      </c>
      <c r="AL1751">
        <v>3098072.23</v>
      </c>
      <c r="AM1751">
        <v>22383805.27</v>
      </c>
      <c r="AN1751">
        <v>22383805.27</v>
      </c>
      <c r="AR1751">
        <v>157312.57999999999</v>
      </c>
      <c r="AS1751">
        <v>1849418.09</v>
      </c>
      <c r="AT1751">
        <v>78.961978426578</v>
      </c>
      <c r="AU1751">
        <v>11211290.92</v>
      </c>
      <c r="AV1751">
        <v>24.824843695541901</v>
      </c>
    </row>
    <row r="1752" spans="1:48" x14ac:dyDescent="0.2">
      <c r="A1752" t="s">
        <v>741</v>
      </c>
      <c r="B1752" t="s">
        <v>49</v>
      </c>
      <c r="C1752">
        <v>10042798.550000001</v>
      </c>
      <c r="D1752">
        <v>0</v>
      </c>
      <c r="E1752">
        <v>0</v>
      </c>
      <c r="F1752">
        <v>7166533.0300000003</v>
      </c>
      <c r="G1752">
        <v>3481056.59</v>
      </c>
      <c r="H1752">
        <v>-7640322.71</v>
      </c>
      <c r="I1752">
        <v>2.7113267250000002</v>
      </c>
      <c r="J1752">
        <v>20814356.960000001</v>
      </c>
      <c r="K1752">
        <v>12.27600413</v>
      </c>
      <c r="L1752">
        <v>392278.34</v>
      </c>
      <c r="M1752">
        <v>2996295.65</v>
      </c>
      <c r="N1752">
        <v>6835258.9699999997</v>
      </c>
      <c r="O1752">
        <v>169553192.80000001</v>
      </c>
      <c r="P1752">
        <v>17.280525560000001</v>
      </c>
      <c r="Q1752">
        <v>705739.06</v>
      </c>
      <c r="R1752">
        <v>1997.58</v>
      </c>
      <c r="S1752" t="s">
        <v>63</v>
      </c>
      <c r="T1752" t="s">
        <v>251</v>
      </c>
      <c r="U1752" t="s">
        <v>742</v>
      </c>
      <c r="V1752" t="s">
        <v>743</v>
      </c>
      <c r="W1752" t="s">
        <v>650</v>
      </c>
      <c r="X1752" t="s">
        <v>531</v>
      </c>
      <c r="Y1752" t="s">
        <v>744</v>
      </c>
      <c r="Z1752" t="s">
        <v>652</v>
      </c>
      <c r="AA1752" t="s">
        <v>534</v>
      </c>
      <c r="AB1752" t="s">
        <v>58</v>
      </c>
      <c r="AC1752" t="s">
        <v>745</v>
      </c>
      <c r="AD1752">
        <v>45.775497809999997</v>
      </c>
      <c r="AE1752">
        <v>4597141.03</v>
      </c>
      <c r="AF1752">
        <v>164956051.80000001</v>
      </c>
      <c r="AH1752">
        <v>82.413423080000001</v>
      </c>
      <c r="AI1752">
        <v>97.288673279999998</v>
      </c>
      <c r="AJ1752">
        <v>4085775.55</v>
      </c>
      <c r="AK1752">
        <v>14.91726555</v>
      </c>
      <c r="AL1752">
        <v>3712574.62</v>
      </c>
      <c r="AM1752">
        <v>29299682.82</v>
      </c>
      <c r="AN1752">
        <v>29299682.82</v>
      </c>
      <c r="AO1752">
        <v>467397.82</v>
      </c>
      <c r="AR1752">
        <v>617285.93000000005</v>
      </c>
      <c r="AS1752">
        <v>1981057.56</v>
      </c>
      <c r="AT1752">
        <v>83.732419226124804</v>
      </c>
      <c r="AU1752">
        <v>14475581.68</v>
      </c>
      <c r="AV1752">
        <v>31.591501789999999</v>
      </c>
    </row>
    <row r="1753" spans="1:48" x14ac:dyDescent="0.2">
      <c r="A1753" t="s">
        <v>741</v>
      </c>
      <c r="B1753" t="s">
        <v>85</v>
      </c>
      <c r="C1753">
        <v>4906164</v>
      </c>
      <c r="D1753">
        <v>0</v>
      </c>
      <c r="E1753">
        <v>0</v>
      </c>
      <c r="F1753">
        <v>4752670.75</v>
      </c>
      <c r="G1753">
        <v>3822327.96</v>
      </c>
      <c r="H1753">
        <v>-12550011</v>
      </c>
      <c r="I1753">
        <v>3.0201743280305999</v>
      </c>
      <c r="J1753">
        <v>22217752.690000001</v>
      </c>
      <c r="K1753">
        <v>12.982086929999999</v>
      </c>
      <c r="L1753">
        <v>617440.39</v>
      </c>
      <c r="M1753">
        <v>3002549.54</v>
      </c>
      <c r="N1753">
        <v>8003583</v>
      </c>
      <c r="O1753">
        <v>171141611</v>
      </c>
      <c r="P1753">
        <v>16.987061667895599</v>
      </c>
      <c r="Q1753">
        <v>764957.73</v>
      </c>
      <c r="R1753">
        <v>1884.12</v>
      </c>
      <c r="S1753" t="s">
        <v>63</v>
      </c>
      <c r="T1753" t="s">
        <v>251</v>
      </c>
      <c r="U1753" t="s">
        <v>742</v>
      </c>
      <c r="V1753" t="s">
        <v>743</v>
      </c>
      <c r="W1753" t="s">
        <v>650</v>
      </c>
      <c r="X1753" t="s">
        <v>531</v>
      </c>
      <c r="Y1753" t="s">
        <v>744</v>
      </c>
      <c r="Z1753" t="s">
        <v>652</v>
      </c>
      <c r="AA1753" t="s">
        <v>534</v>
      </c>
      <c r="AB1753" t="s">
        <v>58</v>
      </c>
      <c r="AC1753" t="s">
        <v>745</v>
      </c>
      <c r="AD1753">
        <v>105.352674716948</v>
      </c>
      <c r="AE1753">
        <v>5168775</v>
      </c>
      <c r="AF1753">
        <v>165972836</v>
      </c>
      <c r="AH1753">
        <v>81.601545360000202</v>
      </c>
      <c r="AI1753">
        <v>96.979825671969394</v>
      </c>
      <c r="AJ1753">
        <v>7164756.2999999998</v>
      </c>
      <c r="AK1753">
        <v>17</v>
      </c>
      <c r="AL1753">
        <v>3571244.07</v>
      </c>
      <c r="AM1753">
        <v>29071930.850000001</v>
      </c>
      <c r="AN1753">
        <v>29071931</v>
      </c>
      <c r="AO1753">
        <v>2169458</v>
      </c>
      <c r="AR1753">
        <v>2028508.76</v>
      </c>
      <c r="AS1753">
        <v>1225383.31</v>
      </c>
      <c r="AT1753">
        <v>83.755206871645896</v>
      </c>
      <c r="AU1753">
        <v>20553594</v>
      </c>
      <c r="AV1753">
        <v>45</v>
      </c>
    </row>
    <row r="1754" spans="1:48" x14ac:dyDescent="0.2">
      <c r="A1754" t="s">
        <v>741</v>
      </c>
      <c r="B1754" t="s">
        <v>60</v>
      </c>
      <c r="C1754">
        <v>4390034</v>
      </c>
      <c r="D1754">
        <v>858691</v>
      </c>
      <c r="E1754">
        <v>1521069</v>
      </c>
      <c r="F1754">
        <v>8930218</v>
      </c>
      <c r="G1754">
        <v>4790709</v>
      </c>
      <c r="H1754">
        <v>-16733254</v>
      </c>
      <c r="I1754">
        <v>2.8562219021786199</v>
      </c>
      <c r="L1754">
        <v>9959</v>
      </c>
      <c r="M1754">
        <v>3303607</v>
      </c>
      <c r="N1754">
        <v>12132309</v>
      </c>
      <c r="O1754">
        <v>175594130</v>
      </c>
      <c r="P1754">
        <v>14.1898109008541</v>
      </c>
      <c r="Q1754">
        <v>638918</v>
      </c>
      <c r="R1754">
        <v>538141</v>
      </c>
      <c r="S1754" t="s">
        <v>63</v>
      </c>
      <c r="T1754" t="s">
        <v>251</v>
      </c>
      <c r="U1754" t="s">
        <v>742</v>
      </c>
      <c r="V1754" t="s">
        <v>743</v>
      </c>
      <c r="W1754" t="s">
        <v>650</v>
      </c>
      <c r="X1754" t="s">
        <v>531</v>
      </c>
      <c r="Y1754" t="s">
        <v>744</v>
      </c>
      <c r="Z1754" t="s">
        <v>652</v>
      </c>
      <c r="AA1754" t="s">
        <v>534</v>
      </c>
      <c r="AB1754" t="s">
        <v>58</v>
      </c>
      <c r="AC1754" t="s">
        <v>745</v>
      </c>
      <c r="AD1754">
        <v>114.244172140808</v>
      </c>
      <c r="AE1754">
        <v>5015358</v>
      </c>
      <c r="AF1754">
        <v>170578772</v>
      </c>
      <c r="AG1754">
        <v>146460227</v>
      </c>
      <c r="AH1754">
        <v>83.408384437452398</v>
      </c>
      <c r="AI1754">
        <v>97.143778097821396</v>
      </c>
      <c r="AK1754">
        <v>25.604775956529899</v>
      </c>
      <c r="AL1754">
        <v>3174737</v>
      </c>
      <c r="AM1754">
        <v>25934899</v>
      </c>
      <c r="AN1754">
        <v>24916475</v>
      </c>
      <c r="AO1754">
        <v>1953771</v>
      </c>
      <c r="AP1754">
        <v>1953771</v>
      </c>
      <c r="AQ1754">
        <v>5944204</v>
      </c>
      <c r="AR1754">
        <v>749786</v>
      </c>
      <c r="AS1754">
        <v>1419064</v>
      </c>
      <c r="AT1754">
        <v>82.660288440572202</v>
      </c>
      <c r="AU1754">
        <v>28865563</v>
      </c>
      <c r="AV1754">
        <v>60.919671059655698</v>
      </c>
    </row>
    <row r="1755" spans="1:48" x14ac:dyDescent="0.2">
      <c r="A1755" t="s">
        <v>741</v>
      </c>
      <c r="B1755" t="s">
        <v>114</v>
      </c>
      <c r="C1755">
        <v>3405475</v>
      </c>
      <c r="D1755">
        <v>761080</v>
      </c>
      <c r="E1755">
        <v>981737</v>
      </c>
      <c r="F1755">
        <v>5277214</v>
      </c>
      <c r="G1755">
        <v>3205234</v>
      </c>
      <c r="H1755">
        <v>-21512053</v>
      </c>
      <c r="I1755">
        <v>4.0064708581149198</v>
      </c>
      <c r="L1755">
        <v>34005</v>
      </c>
      <c r="M1755">
        <v>3427709</v>
      </c>
      <c r="N1755">
        <v>16008957</v>
      </c>
      <c r="O1755">
        <v>180206702</v>
      </c>
      <c r="P1755">
        <v>14.189773030750001</v>
      </c>
      <c r="Q1755">
        <v>648383</v>
      </c>
      <c r="R1755">
        <v>488271</v>
      </c>
      <c r="S1755" t="s">
        <v>63</v>
      </c>
      <c r="T1755" t="s">
        <v>251</v>
      </c>
      <c r="U1755" t="s">
        <v>742</v>
      </c>
      <c r="V1755" t="s">
        <v>743</v>
      </c>
      <c r="W1755" t="s">
        <v>650</v>
      </c>
      <c r="X1755" t="s">
        <v>531</v>
      </c>
      <c r="Y1755" t="s">
        <v>744</v>
      </c>
      <c r="Z1755" t="s">
        <v>652</v>
      </c>
      <c r="AA1755" t="s">
        <v>534</v>
      </c>
      <c r="AB1755" t="s">
        <v>58</v>
      </c>
      <c r="AC1755" t="s">
        <v>745</v>
      </c>
      <c r="AD1755">
        <v>212.00945536232101</v>
      </c>
      <c r="AE1755">
        <v>7219929</v>
      </c>
      <c r="AF1755">
        <v>179487067</v>
      </c>
      <c r="AG1755">
        <v>147659886</v>
      </c>
      <c r="AH1755">
        <v>81.939175602914005</v>
      </c>
      <c r="AI1755">
        <v>99.600661356090995</v>
      </c>
      <c r="AK1755">
        <v>32.109413877714097</v>
      </c>
      <c r="AL1755">
        <v>6949732</v>
      </c>
      <c r="AM1755">
        <v>23907992</v>
      </c>
      <c r="AN1755">
        <v>25570922</v>
      </c>
      <c r="AO1755">
        <v>3594894</v>
      </c>
      <c r="AP1755">
        <v>3594894</v>
      </c>
      <c r="AQ1755">
        <v>3645290</v>
      </c>
      <c r="AR1755">
        <v>532921</v>
      </c>
      <c r="AS1755">
        <v>1601706</v>
      </c>
      <c r="AT1755">
        <v>82.532382197053195</v>
      </c>
      <c r="AU1755">
        <v>37521010</v>
      </c>
      <c r="AV1755">
        <v>75.256472935735204</v>
      </c>
    </row>
    <row r="1756" spans="1:48" x14ac:dyDescent="0.2">
      <c r="A1756" t="s">
        <v>746</v>
      </c>
      <c r="B1756" t="s">
        <v>102</v>
      </c>
      <c r="C1756">
        <v>8233448.7300000004</v>
      </c>
      <c r="D1756">
        <v>0</v>
      </c>
      <c r="E1756">
        <v>0</v>
      </c>
      <c r="F1756">
        <v>3487496.43</v>
      </c>
      <c r="G1756">
        <v>1412401.75</v>
      </c>
      <c r="I1756">
        <v>16.168509403928599</v>
      </c>
      <c r="J1756">
        <v>11820614.34</v>
      </c>
      <c r="K1756">
        <v>33.545055246071598</v>
      </c>
      <c r="L1756">
        <v>218422.31</v>
      </c>
      <c r="M1756">
        <v>4074899.98</v>
      </c>
      <c r="N1756">
        <v>15711966.6</v>
      </c>
      <c r="O1756">
        <v>35238023.170000002</v>
      </c>
      <c r="P1756">
        <v>39.924400957819103</v>
      </c>
      <c r="Q1756">
        <v>475364.12</v>
      </c>
      <c r="R1756">
        <v>48710.63</v>
      </c>
      <c r="S1756" t="s">
        <v>84</v>
      </c>
      <c r="T1756" t="s">
        <v>369</v>
      </c>
      <c r="U1756" t="s">
        <v>747</v>
      </c>
      <c r="V1756" t="s">
        <v>748</v>
      </c>
      <c r="W1756" t="s">
        <v>650</v>
      </c>
      <c r="X1756" t="s">
        <v>531</v>
      </c>
      <c r="Y1756" t="s">
        <v>749</v>
      </c>
      <c r="Z1756" t="s">
        <v>652</v>
      </c>
      <c r="AA1756" t="s">
        <v>534</v>
      </c>
      <c r="AB1756" t="s">
        <v>58</v>
      </c>
      <c r="AC1756" t="s">
        <v>750</v>
      </c>
      <c r="AD1756">
        <v>69.198986680275397</v>
      </c>
      <c r="AE1756">
        <v>5697463.0899999999</v>
      </c>
      <c r="AF1756">
        <v>29844257.210000001</v>
      </c>
      <c r="AH1756">
        <v>48.3925240009427</v>
      </c>
      <c r="AI1756">
        <v>84.6933355654525</v>
      </c>
      <c r="AJ1756">
        <v>6999834.96</v>
      </c>
      <c r="AK1756">
        <v>189.52751734443299</v>
      </c>
      <c r="AL1756">
        <v>3452562.92</v>
      </c>
      <c r="AM1756">
        <v>14068569.66</v>
      </c>
      <c r="AN1756">
        <v>14068569.66</v>
      </c>
      <c r="AO1756">
        <v>4605637.6100000003</v>
      </c>
      <c r="AR1756">
        <v>248374.53</v>
      </c>
      <c r="AS1756">
        <v>555506.07999999996</v>
      </c>
      <c r="AU1756">
        <v>18961326.789999999</v>
      </c>
      <c r="AV1756">
        <v>228.72332175560999</v>
      </c>
    </row>
    <row r="1757" spans="1:48" x14ac:dyDescent="0.2">
      <c r="A1757" t="s">
        <v>746</v>
      </c>
      <c r="B1757" t="s">
        <v>76</v>
      </c>
      <c r="C1757">
        <v>6966394</v>
      </c>
      <c r="H1757">
        <v>-6611368</v>
      </c>
      <c r="I1757">
        <v>1.3880791115395701</v>
      </c>
      <c r="N1757">
        <v>20850822</v>
      </c>
      <c r="O1757">
        <v>133994308</v>
      </c>
      <c r="P1757">
        <v>12.246020927993399</v>
      </c>
      <c r="S1757" t="s">
        <v>84</v>
      </c>
      <c r="T1757" t="s">
        <v>369</v>
      </c>
      <c r="U1757" t="s">
        <v>747</v>
      </c>
      <c r="V1757" t="s">
        <v>748</v>
      </c>
      <c r="W1757" t="s">
        <v>650</v>
      </c>
      <c r="X1757" t="s">
        <v>531</v>
      </c>
      <c r="Y1757" t="s">
        <v>749</v>
      </c>
      <c r="Z1757" t="s">
        <v>652</v>
      </c>
      <c r="AA1757" t="s">
        <v>534</v>
      </c>
      <c r="AB1757" t="s">
        <v>58</v>
      </c>
      <c r="AC1757" t="s">
        <v>750</v>
      </c>
      <c r="AD1757">
        <v>26.698848787478902</v>
      </c>
      <c r="AE1757">
        <v>1859947</v>
      </c>
      <c r="AF1757">
        <v>131848319</v>
      </c>
      <c r="AH1757">
        <v>86.076713049631906</v>
      </c>
      <c r="AI1757">
        <v>98.398447641522196</v>
      </c>
      <c r="AK1757">
        <v>56.931297849918003</v>
      </c>
      <c r="AM1757">
        <v>16408971</v>
      </c>
      <c r="AN1757">
        <v>16408971</v>
      </c>
      <c r="AO1757">
        <v>12915</v>
      </c>
      <c r="AP1757">
        <v>12915</v>
      </c>
      <c r="AT1757">
        <v>80.9066767340437</v>
      </c>
      <c r="AU1757">
        <v>27462190</v>
      </c>
      <c r="AV1757">
        <v>74.983044721260299</v>
      </c>
    </row>
    <row r="1758" spans="1:48" x14ac:dyDescent="0.2">
      <c r="A1758" t="s">
        <v>746</v>
      </c>
      <c r="B1758" t="s">
        <v>127</v>
      </c>
      <c r="C1758">
        <v>7252892</v>
      </c>
      <c r="D1758">
        <v>1443933</v>
      </c>
      <c r="E1758">
        <v>946468</v>
      </c>
      <c r="F1758">
        <v>2438938</v>
      </c>
      <c r="G1758">
        <v>4660197</v>
      </c>
      <c r="H1758">
        <v>-17347469</v>
      </c>
      <c r="I1758">
        <v>3.71565621139914</v>
      </c>
      <c r="L1758">
        <v>27713</v>
      </c>
      <c r="M1758">
        <v>2837159</v>
      </c>
      <c r="N1758">
        <v>28253995</v>
      </c>
      <c r="O1758">
        <v>147561472</v>
      </c>
      <c r="P1758">
        <v>13.129297056619199</v>
      </c>
      <c r="Q1758">
        <v>1615964</v>
      </c>
      <c r="R1758">
        <v>0</v>
      </c>
      <c r="S1758" t="s">
        <v>84</v>
      </c>
      <c r="T1758" t="s">
        <v>369</v>
      </c>
      <c r="U1758" t="s">
        <v>747</v>
      </c>
      <c r="V1758" t="s">
        <v>748</v>
      </c>
      <c r="W1758" t="s">
        <v>650</v>
      </c>
      <c r="X1758" t="s">
        <v>531</v>
      </c>
      <c r="Y1758" t="s">
        <v>749</v>
      </c>
      <c r="Z1758" t="s">
        <v>652</v>
      </c>
      <c r="AA1758" t="s">
        <v>534</v>
      </c>
      <c r="AB1758" t="s">
        <v>58</v>
      </c>
      <c r="AC1758" t="s">
        <v>750</v>
      </c>
      <c r="AD1758">
        <v>75.595734777244701</v>
      </c>
      <c r="AE1758">
        <v>5482877</v>
      </c>
      <c r="AF1758">
        <v>141670915</v>
      </c>
      <c r="AG1758">
        <v>122530166</v>
      </c>
      <c r="AH1758">
        <v>83.036692667310902</v>
      </c>
      <c r="AI1758">
        <v>96.008065709726694</v>
      </c>
      <c r="AK1758">
        <v>71.796234251751699</v>
      </c>
      <c r="AL1758">
        <v>6816416</v>
      </c>
      <c r="AM1758">
        <v>26633547</v>
      </c>
      <c r="AN1758">
        <v>19373784</v>
      </c>
      <c r="AO1758">
        <v>2826097</v>
      </c>
      <c r="AP1758">
        <v>2826097</v>
      </c>
      <c r="AQ1758">
        <v>6980291</v>
      </c>
      <c r="AR1758">
        <v>2539630</v>
      </c>
      <c r="AS1758">
        <v>3307129</v>
      </c>
      <c r="AT1758">
        <v>81.583758418599004</v>
      </c>
      <c r="AU1758">
        <v>45601464</v>
      </c>
      <c r="AV1758">
        <v>115.877892367675</v>
      </c>
    </row>
    <row r="1759" spans="1:48" x14ac:dyDescent="0.2">
      <c r="A1759" t="s">
        <v>751</v>
      </c>
      <c r="B1759" t="s">
        <v>87</v>
      </c>
      <c r="C1759">
        <v>299738</v>
      </c>
      <c r="F1759">
        <v>700664</v>
      </c>
      <c r="H1759">
        <v>-224092</v>
      </c>
      <c r="I1759">
        <v>-0.79496278853138302</v>
      </c>
      <c r="N1759">
        <v>1714977</v>
      </c>
      <c r="O1759">
        <v>5026273</v>
      </c>
      <c r="P1759">
        <v>13.427583420160399</v>
      </c>
      <c r="T1759" t="s">
        <v>369</v>
      </c>
      <c r="U1759" t="s">
        <v>752</v>
      </c>
      <c r="V1759" t="s">
        <v>748</v>
      </c>
      <c r="W1759" t="s">
        <v>650</v>
      </c>
      <c r="X1759" t="s">
        <v>531</v>
      </c>
      <c r="Y1759" t="s">
        <v>749</v>
      </c>
      <c r="Z1759" t="s">
        <v>652</v>
      </c>
      <c r="AA1759" t="s">
        <v>534</v>
      </c>
      <c r="AB1759" t="s">
        <v>58</v>
      </c>
      <c r="AC1759" t="s">
        <v>753</v>
      </c>
      <c r="AD1759">
        <v>-13.3306420940955</v>
      </c>
      <c r="AE1759">
        <v>-39957</v>
      </c>
      <c r="AF1759">
        <v>5066231</v>
      </c>
      <c r="AG1759">
        <v>677391</v>
      </c>
      <c r="AH1759">
        <v>13.4770037361679</v>
      </c>
      <c r="AI1759">
        <v>100.79498268398901</v>
      </c>
      <c r="AK1759">
        <v>121.864107657152</v>
      </c>
      <c r="AM1759">
        <v>700664</v>
      </c>
      <c r="AN1759">
        <v>674907</v>
      </c>
      <c r="AO1759">
        <v>-362558</v>
      </c>
      <c r="AP1759">
        <v>-362558</v>
      </c>
      <c r="AQ1759">
        <v>-282926</v>
      </c>
      <c r="AU1759">
        <v>1939069</v>
      </c>
      <c r="AV1759">
        <v>137.78780320123599</v>
      </c>
    </row>
    <row r="1760" spans="1:48" x14ac:dyDescent="0.2">
      <c r="A1760" t="s">
        <v>751</v>
      </c>
      <c r="B1760" t="s">
        <v>88</v>
      </c>
      <c r="C1760">
        <v>569000</v>
      </c>
      <c r="F1760">
        <v>830227</v>
      </c>
      <c r="G1760">
        <v>533048</v>
      </c>
      <c r="H1760">
        <v>-249166</v>
      </c>
      <c r="I1760">
        <v>-6.4188100207364576</v>
      </c>
      <c r="M1760">
        <v>79920</v>
      </c>
      <c r="N1760">
        <v>1546751</v>
      </c>
      <c r="O1760">
        <v>5056794</v>
      </c>
      <c r="P1760">
        <v>31.317767739797191</v>
      </c>
      <c r="Q1760">
        <v>110000</v>
      </c>
      <c r="T1760" t="s">
        <v>369</v>
      </c>
      <c r="U1760" t="s">
        <v>752</v>
      </c>
      <c r="V1760" t="s">
        <v>748</v>
      </c>
      <c r="W1760" t="s">
        <v>650</v>
      </c>
      <c r="X1760" t="s">
        <v>531</v>
      </c>
      <c r="Y1760" t="s">
        <v>749</v>
      </c>
      <c r="Z1760" t="s">
        <v>652</v>
      </c>
      <c r="AA1760" t="s">
        <v>534</v>
      </c>
      <c r="AB1760" t="s">
        <v>89</v>
      </c>
      <c r="AC1760" t="s">
        <v>753</v>
      </c>
      <c r="AD1760">
        <v>-57.044991212653777</v>
      </c>
      <c r="AE1760">
        <v>-324586</v>
      </c>
      <c r="AF1760">
        <v>5381380</v>
      </c>
      <c r="AG1760">
        <v>631039</v>
      </c>
      <c r="AH1760">
        <v>12.479033158163061</v>
      </c>
      <c r="AI1760">
        <v>106.4188100207365</v>
      </c>
      <c r="AK1760">
        <v>103.47352537824899</v>
      </c>
      <c r="AM1760">
        <v>1553195</v>
      </c>
      <c r="AN1760">
        <v>1583675</v>
      </c>
      <c r="AO1760">
        <v>-639586</v>
      </c>
      <c r="AP1760">
        <v>-639586</v>
      </c>
      <c r="AQ1760">
        <v>-893586</v>
      </c>
      <c r="AU1760">
        <v>1795917</v>
      </c>
      <c r="AV1760">
        <v>120.142067648075</v>
      </c>
    </row>
    <row r="1761" spans="1:48" x14ac:dyDescent="0.2">
      <c r="A1761" t="s">
        <v>759</v>
      </c>
      <c r="B1761" t="s">
        <v>102</v>
      </c>
      <c r="C1761">
        <v>3593136.55</v>
      </c>
      <c r="D1761">
        <v>0</v>
      </c>
      <c r="E1761">
        <v>0</v>
      </c>
      <c r="F1761">
        <v>3526172.27</v>
      </c>
      <c r="G1761">
        <v>3873098.02</v>
      </c>
      <c r="I1761">
        <v>6.2184666698135702</v>
      </c>
      <c r="J1761">
        <v>9712454.1400000006</v>
      </c>
      <c r="K1761">
        <v>9.7874353622611494</v>
      </c>
      <c r="L1761">
        <v>1829043.13</v>
      </c>
      <c r="M1761">
        <v>455314.24</v>
      </c>
      <c r="N1761">
        <v>1749665.2</v>
      </c>
      <c r="O1761">
        <v>99233903.269999996</v>
      </c>
      <c r="P1761">
        <v>13.2456697326887</v>
      </c>
      <c r="Q1761">
        <v>289662.15000000002</v>
      </c>
      <c r="R1761">
        <v>8000.88</v>
      </c>
      <c r="S1761" t="s">
        <v>102</v>
      </c>
      <c r="T1761" t="s">
        <v>369</v>
      </c>
      <c r="U1761" t="s">
        <v>760</v>
      </c>
      <c r="V1761" t="s">
        <v>722</v>
      </c>
      <c r="W1761" t="s">
        <v>659</v>
      </c>
      <c r="X1761" t="s">
        <v>531</v>
      </c>
      <c r="Y1761" t="s">
        <v>723</v>
      </c>
      <c r="Z1761" t="s">
        <v>661</v>
      </c>
      <c r="AA1761" t="s">
        <v>534</v>
      </c>
      <c r="AB1761" t="s">
        <v>58</v>
      </c>
      <c r="AC1761" t="s">
        <v>730</v>
      </c>
      <c r="AD1761">
        <v>171.73929000833499</v>
      </c>
      <c r="AE1761">
        <v>6170827.1999999899</v>
      </c>
      <c r="AF1761">
        <v>93056735.680000007</v>
      </c>
      <c r="AH1761">
        <v>82.178830533469196</v>
      </c>
      <c r="AI1761">
        <v>93.775143991673005</v>
      </c>
      <c r="AJ1761">
        <v>6336483.1299999896</v>
      </c>
      <c r="AK1761">
        <v>6.7687681863890798</v>
      </c>
      <c r="AL1761">
        <v>255342.58</v>
      </c>
      <c r="AM1761">
        <v>13144195.09</v>
      </c>
      <c r="AN1761">
        <v>13144195.09</v>
      </c>
      <c r="AO1761">
        <v>4456439.3199999901</v>
      </c>
      <c r="AR1761">
        <v>1932213.79</v>
      </c>
      <c r="AS1761">
        <v>859914.82</v>
      </c>
      <c r="AT1761">
        <v>87.425378489483194</v>
      </c>
      <c r="AU1761">
        <v>5695824.4100000001</v>
      </c>
      <c r="AV1761">
        <v>22.034909914003102</v>
      </c>
    </row>
    <row r="1762" spans="1:48" x14ac:dyDescent="0.2">
      <c r="A1762" t="s">
        <v>759</v>
      </c>
      <c r="B1762" t="s">
        <v>86</v>
      </c>
      <c r="C1762">
        <v>32499961</v>
      </c>
      <c r="H1762">
        <v>-84742751</v>
      </c>
      <c r="I1762">
        <v>8.2425724567345107</v>
      </c>
      <c r="N1762">
        <v>27263430</v>
      </c>
      <c r="O1762">
        <v>82600293</v>
      </c>
      <c r="P1762">
        <v>10.741064804697499</v>
      </c>
      <c r="S1762" t="s">
        <v>102</v>
      </c>
      <c r="T1762" t="s">
        <v>369</v>
      </c>
      <c r="U1762" t="s">
        <v>760</v>
      </c>
      <c r="V1762" t="s">
        <v>722</v>
      </c>
      <c r="W1762" t="s">
        <v>659</v>
      </c>
      <c r="X1762" t="s">
        <v>531</v>
      </c>
      <c r="Y1762" t="s">
        <v>723</v>
      </c>
      <c r="Z1762" t="s">
        <v>661</v>
      </c>
      <c r="AA1762" t="s">
        <v>534</v>
      </c>
      <c r="AB1762" t="s">
        <v>58</v>
      </c>
      <c r="AC1762" t="s">
        <v>730</v>
      </c>
      <c r="AD1762">
        <v>20.9489143694665</v>
      </c>
      <c r="AE1762">
        <v>6808389</v>
      </c>
      <c r="AF1762">
        <v>76056821</v>
      </c>
      <c r="AH1762">
        <v>81.982996113585202</v>
      </c>
      <c r="AI1762">
        <v>92.078149165887297</v>
      </c>
      <c r="AK1762">
        <v>129.04608253000001</v>
      </c>
      <c r="AM1762">
        <v>8872151</v>
      </c>
      <c r="AN1762">
        <v>8872151</v>
      </c>
      <c r="AO1762">
        <v>4759386</v>
      </c>
      <c r="AP1762">
        <v>4759386</v>
      </c>
      <c r="AQ1762">
        <v>92351766</v>
      </c>
      <c r="AT1762">
        <v>87.508303172951997</v>
      </c>
      <c r="AU1762">
        <v>112006181</v>
      </c>
      <c r="AV1762">
        <v>530.15922346000002</v>
      </c>
    </row>
    <row r="1763" spans="1:48" x14ac:dyDescent="0.2">
      <c r="A1763" t="s">
        <v>761</v>
      </c>
      <c r="B1763" t="s">
        <v>84</v>
      </c>
      <c r="C1763">
        <v>9163011.75</v>
      </c>
      <c r="D1763">
        <v>0</v>
      </c>
      <c r="E1763">
        <v>0</v>
      </c>
      <c r="F1763">
        <v>20449072.359999999</v>
      </c>
      <c r="G1763">
        <v>1080680.01</v>
      </c>
      <c r="I1763">
        <v>2.85830989825515</v>
      </c>
      <c r="J1763">
        <v>37677815.899999999</v>
      </c>
      <c r="K1763">
        <v>16.522856401295101</v>
      </c>
      <c r="L1763">
        <v>4258583.25</v>
      </c>
      <c r="M1763">
        <v>3756457.46</v>
      </c>
      <c r="N1763">
        <v>26839520.820000101</v>
      </c>
      <c r="O1763">
        <v>228034517.66999999</v>
      </c>
      <c r="P1763">
        <v>19.547365791571199</v>
      </c>
      <c r="Q1763">
        <v>1155006.42</v>
      </c>
      <c r="R1763">
        <v>110.33</v>
      </c>
      <c r="S1763" t="s">
        <v>63</v>
      </c>
      <c r="T1763" t="s">
        <v>369</v>
      </c>
      <c r="U1763" t="s">
        <v>762</v>
      </c>
      <c r="V1763" t="s">
        <v>650</v>
      </c>
      <c r="W1763" t="s">
        <v>650</v>
      </c>
      <c r="X1763" t="s">
        <v>531</v>
      </c>
      <c r="Y1763" t="s">
        <v>763</v>
      </c>
      <c r="Z1763" t="s">
        <v>652</v>
      </c>
      <c r="AA1763" t="s">
        <v>534</v>
      </c>
      <c r="AB1763" t="s">
        <v>58</v>
      </c>
      <c r="AC1763" t="s">
        <v>764</v>
      </c>
      <c r="AD1763">
        <v>71.1330877645116</v>
      </c>
      <c r="AE1763">
        <v>6517933.1900000097</v>
      </c>
      <c r="AF1763">
        <v>221491698.69</v>
      </c>
      <c r="AH1763">
        <v>74.711095877399899</v>
      </c>
      <c r="AI1763">
        <v>97.1307769337498</v>
      </c>
      <c r="AJ1763">
        <v>5209234.5900000101</v>
      </c>
      <c r="AK1763">
        <v>43.623429466416603</v>
      </c>
      <c r="AL1763">
        <v>5180710.17</v>
      </c>
      <c r="AM1763">
        <v>44574741.299999997</v>
      </c>
      <c r="AN1763">
        <v>44574741.299999997</v>
      </c>
      <c r="AO1763">
        <v>3667272.4800000102</v>
      </c>
      <c r="AR1763">
        <v>27293.52</v>
      </c>
      <c r="AS1763">
        <v>730993.49</v>
      </c>
      <c r="AT1763">
        <v>82.716461082316002</v>
      </c>
      <c r="AU1763">
        <v>35806408.659999996</v>
      </c>
      <c r="AV1763">
        <v>58.197698576691501</v>
      </c>
    </row>
    <row r="1764" spans="1:48" x14ac:dyDescent="0.2">
      <c r="A1764" t="s">
        <v>761</v>
      </c>
      <c r="B1764" t="s">
        <v>76</v>
      </c>
      <c r="C1764">
        <v>17558495</v>
      </c>
      <c r="H1764">
        <v>-11637858</v>
      </c>
      <c r="I1764">
        <v>2.8860050760673701</v>
      </c>
      <c r="N1764">
        <v>26524526</v>
      </c>
      <c r="O1764">
        <v>225207019</v>
      </c>
      <c r="P1764">
        <v>16.043725528821099</v>
      </c>
      <c r="S1764" t="s">
        <v>63</v>
      </c>
      <c r="T1764" t="s">
        <v>369</v>
      </c>
      <c r="U1764" t="s">
        <v>762</v>
      </c>
      <c r="V1764" t="s">
        <v>650</v>
      </c>
      <c r="W1764" t="s">
        <v>650</v>
      </c>
      <c r="X1764" t="s">
        <v>531</v>
      </c>
      <c r="Y1764" t="s">
        <v>763</v>
      </c>
      <c r="Z1764" t="s">
        <v>652</v>
      </c>
      <c r="AA1764" t="s">
        <v>534</v>
      </c>
      <c r="AB1764" t="s">
        <v>58</v>
      </c>
      <c r="AC1764" t="s">
        <v>764</v>
      </c>
      <c r="AD1764">
        <v>37.0161907384431</v>
      </c>
      <c r="AE1764">
        <v>6499486</v>
      </c>
      <c r="AF1764">
        <v>218141261</v>
      </c>
      <c r="AH1764">
        <v>80.772811969950197</v>
      </c>
      <c r="AI1764">
        <v>96.862549830207598</v>
      </c>
      <c r="AK1764">
        <v>43.773604847732102</v>
      </c>
      <c r="AM1764">
        <v>36131596</v>
      </c>
      <c r="AN1764">
        <v>36131596</v>
      </c>
      <c r="AO1764">
        <v>2580594</v>
      </c>
      <c r="AP1764">
        <v>2580594</v>
      </c>
      <c r="AQ1764">
        <v>1927897</v>
      </c>
      <c r="AT1764">
        <v>84.690811518986195</v>
      </c>
      <c r="AU1764">
        <v>38162384</v>
      </c>
      <c r="AV1764">
        <v>62.979640701719397</v>
      </c>
    </row>
    <row r="1765" spans="1:48" x14ac:dyDescent="0.2">
      <c r="A1765" t="s">
        <v>761</v>
      </c>
      <c r="B1765" t="s">
        <v>127</v>
      </c>
      <c r="C1765">
        <v>11743658</v>
      </c>
      <c r="D1765">
        <v>1707941</v>
      </c>
      <c r="E1765">
        <v>793120</v>
      </c>
      <c r="F1765">
        <v>14195855</v>
      </c>
      <c r="G1765">
        <v>8746666</v>
      </c>
      <c r="H1765">
        <v>-25476752</v>
      </c>
      <c r="I1765">
        <v>2.7102932473002399</v>
      </c>
      <c r="L1765">
        <v>1103199</v>
      </c>
      <c r="M1765">
        <v>5023186</v>
      </c>
      <c r="N1765">
        <v>30704986</v>
      </c>
      <c r="O1765">
        <v>255266732</v>
      </c>
      <c r="P1765">
        <v>17.717489719733599</v>
      </c>
      <c r="Q1765">
        <v>902038</v>
      </c>
      <c r="R1765">
        <v>60954</v>
      </c>
      <c r="S1765" t="s">
        <v>63</v>
      </c>
      <c r="T1765" t="s">
        <v>369</v>
      </c>
      <c r="U1765" t="s">
        <v>762</v>
      </c>
      <c r="V1765" t="s">
        <v>650</v>
      </c>
      <c r="W1765" t="s">
        <v>650</v>
      </c>
      <c r="X1765" t="s">
        <v>531</v>
      </c>
      <c r="Y1765" t="s">
        <v>763</v>
      </c>
      <c r="Z1765" t="s">
        <v>652</v>
      </c>
      <c r="AA1765" t="s">
        <v>534</v>
      </c>
      <c r="AB1765" t="s">
        <v>58</v>
      </c>
      <c r="AC1765" t="s">
        <v>764</v>
      </c>
      <c r="AD1765">
        <v>58.9124530022928</v>
      </c>
      <c r="AE1765">
        <v>6918477</v>
      </c>
      <c r="AF1765">
        <v>248348255</v>
      </c>
      <c r="AG1765">
        <v>204132399</v>
      </c>
      <c r="AH1765">
        <v>79.968273734941704</v>
      </c>
      <c r="AI1765">
        <v>97.2897067526998</v>
      </c>
      <c r="AK1765">
        <v>44.509251574970797</v>
      </c>
      <c r="AL1765">
        <v>9156997</v>
      </c>
      <c r="AM1765">
        <v>42854090</v>
      </c>
      <c r="AN1765">
        <v>45226857</v>
      </c>
      <c r="AO1765">
        <v>1541162</v>
      </c>
      <c r="AP1765">
        <v>1541162</v>
      </c>
      <c r="AQ1765">
        <v>-13259718</v>
      </c>
      <c r="AR1765">
        <v>406774</v>
      </c>
      <c r="AS1765">
        <v>757360</v>
      </c>
      <c r="AT1765">
        <v>81.956166949714799</v>
      </c>
      <c r="AU1765">
        <v>56181738</v>
      </c>
      <c r="AV1765">
        <v>81.439773675881099</v>
      </c>
    </row>
    <row r="1766" spans="1:48" x14ac:dyDescent="0.2">
      <c r="A1766" t="s">
        <v>761</v>
      </c>
      <c r="B1766" t="s">
        <v>87</v>
      </c>
      <c r="C1766">
        <v>18710497</v>
      </c>
      <c r="D1766">
        <v>2209666</v>
      </c>
      <c r="E1766">
        <v>9841467</v>
      </c>
      <c r="F1766">
        <v>21915602</v>
      </c>
      <c r="G1766">
        <v>36807599</v>
      </c>
      <c r="H1766">
        <v>-42007933</v>
      </c>
      <c r="I1766">
        <v>0.120186721903924</v>
      </c>
      <c r="L1766">
        <v>2290043</v>
      </c>
      <c r="M1766">
        <v>5066592</v>
      </c>
      <c r="N1766">
        <v>20026946</v>
      </c>
      <c r="O1766">
        <v>273466149</v>
      </c>
      <c r="P1766">
        <v>22.630439352842899</v>
      </c>
      <c r="Q1766">
        <v>977935</v>
      </c>
      <c r="R1766">
        <v>61872</v>
      </c>
      <c r="S1766" t="s">
        <v>63</v>
      </c>
      <c r="T1766" t="s">
        <v>369</v>
      </c>
      <c r="U1766" t="s">
        <v>762</v>
      </c>
      <c r="V1766" t="s">
        <v>650</v>
      </c>
      <c r="W1766" t="s">
        <v>650</v>
      </c>
      <c r="X1766" t="s">
        <v>531</v>
      </c>
      <c r="Y1766" t="s">
        <v>763</v>
      </c>
      <c r="Z1766" t="s">
        <v>652</v>
      </c>
      <c r="AA1766" t="s">
        <v>534</v>
      </c>
      <c r="AB1766" t="s">
        <v>58</v>
      </c>
      <c r="AC1766" t="s">
        <v>764</v>
      </c>
      <c r="AD1766">
        <v>1.7566075342627201</v>
      </c>
      <c r="AE1766">
        <v>328670</v>
      </c>
      <c r="AF1766">
        <v>273134338</v>
      </c>
      <c r="AG1766">
        <v>220368035</v>
      </c>
      <c r="AH1766">
        <v>80.583295521523596</v>
      </c>
      <c r="AI1766">
        <v>99.878664689866199</v>
      </c>
      <c r="AK1766">
        <v>26.396170517381101</v>
      </c>
      <c r="AL1766">
        <v>9186337</v>
      </c>
      <c r="AM1766">
        <v>92540963</v>
      </c>
      <c r="AN1766">
        <v>61886591</v>
      </c>
      <c r="AO1766">
        <v>-9043900</v>
      </c>
      <c r="AP1766">
        <v>-9043900</v>
      </c>
      <c r="AQ1766">
        <v>16580627</v>
      </c>
      <c r="AR1766">
        <v>1794817</v>
      </c>
      <c r="AS1766">
        <v>2389033</v>
      </c>
      <c r="AT1766">
        <v>80.5006706359855</v>
      </c>
      <c r="AU1766">
        <v>62034879</v>
      </c>
      <c r="AV1766">
        <v>81.764001566145097</v>
      </c>
    </row>
    <row r="1767" spans="1:48" x14ac:dyDescent="0.2">
      <c r="A1767" t="s">
        <v>765</v>
      </c>
      <c r="B1767" t="s">
        <v>84</v>
      </c>
      <c r="C1767">
        <v>371056.87</v>
      </c>
      <c r="D1767">
        <v>0</v>
      </c>
      <c r="E1767">
        <v>0</v>
      </c>
      <c r="F1767">
        <v>459303.86</v>
      </c>
      <c r="G1767">
        <v>47169.45</v>
      </c>
      <c r="I1767">
        <v>7.2354020624937503</v>
      </c>
      <c r="J1767">
        <v>2205379.9500000002</v>
      </c>
      <c r="K1767">
        <v>53.612010142665802</v>
      </c>
      <c r="M1767">
        <v>95086</v>
      </c>
      <c r="N1767">
        <v>8009681.3299999898</v>
      </c>
      <c r="O1767">
        <v>4113593.1</v>
      </c>
      <c r="P1767">
        <v>44.621257022236797</v>
      </c>
      <c r="T1767" t="s">
        <v>369</v>
      </c>
      <c r="U1767" t="s">
        <v>766</v>
      </c>
      <c r="V1767" t="s">
        <v>767</v>
      </c>
      <c r="W1767" t="s">
        <v>659</v>
      </c>
      <c r="X1767" t="s">
        <v>531</v>
      </c>
      <c r="Y1767" t="s">
        <v>768</v>
      </c>
      <c r="Z1767" t="s">
        <v>661</v>
      </c>
      <c r="AA1767" t="s">
        <v>534</v>
      </c>
      <c r="AB1767" t="s">
        <v>58</v>
      </c>
      <c r="AC1767" t="s">
        <v>769</v>
      </c>
      <c r="AD1767">
        <v>80.212771697233507</v>
      </c>
      <c r="AE1767">
        <v>297635</v>
      </c>
      <c r="AF1767">
        <v>3815958.1</v>
      </c>
      <c r="AH1767">
        <v>35.594335764516899</v>
      </c>
      <c r="AI1767">
        <v>92.764597937506295</v>
      </c>
      <c r="AJ1767">
        <v>350285.23</v>
      </c>
      <c r="AK1767">
        <v>755.63861112625898</v>
      </c>
      <c r="AL1767">
        <v>617313.09</v>
      </c>
      <c r="AM1767">
        <v>1835536.95</v>
      </c>
      <c r="AN1767">
        <v>1835536.95</v>
      </c>
      <c r="AO1767">
        <v>285978.10000000102</v>
      </c>
      <c r="AU1767">
        <v>8470964.3599999994</v>
      </c>
      <c r="AV1767">
        <v>799.15635593587899</v>
      </c>
    </row>
    <row r="1768" spans="1:48" x14ac:dyDescent="0.2">
      <c r="A1768" t="s">
        <v>765</v>
      </c>
      <c r="B1768" t="s">
        <v>76</v>
      </c>
      <c r="C1768">
        <v>1362639</v>
      </c>
      <c r="H1768">
        <v>348962</v>
      </c>
      <c r="I1768">
        <v>11.2924438960603</v>
      </c>
      <c r="N1768">
        <v>6034730</v>
      </c>
      <c r="O1768">
        <v>4486717</v>
      </c>
      <c r="P1768">
        <v>49.798170912049898</v>
      </c>
      <c r="T1768" t="s">
        <v>369</v>
      </c>
      <c r="U1768" t="s">
        <v>766</v>
      </c>
      <c r="V1768" t="s">
        <v>767</v>
      </c>
      <c r="W1768" t="s">
        <v>659</v>
      </c>
      <c r="X1768" t="s">
        <v>531</v>
      </c>
      <c r="Y1768" t="s">
        <v>768</v>
      </c>
      <c r="Z1768" t="s">
        <v>661</v>
      </c>
      <c r="AA1768" t="s">
        <v>534</v>
      </c>
      <c r="AB1768" t="s">
        <v>58</v>
      </c>
      <c r="AC1768" t="s">
        <v>769</v>
      </c>
      <c r="AD1768">
        <v>37.182261772927397</v>
      </c>
      <c r="AE1768">
        <v>506660</v>
      </c>
      <c r="AF1768">
        <v>3980057</v>
      </c>
      <c r="AH1768">
        <v>36.954325400955803</v>
      </c>
      <c r="AI1768">
        <v>88.707556103939694</v>
      </c>
      <c r="AK1768">
        <v>545.847157465333</v>
      </c>
      <c r="AM1768">
        <v>2234303</v>
      </c>
      <c r="AN1768">
        <v>2234303</v>
      </c>
      <c r="AO1768">
        <v>116274</v>
      </c>
      <c r="AP1768">
        <v>116274</v>
      </c>
      <c r="AU1768">
        <v>5685768</v>
      </c>
      <c r="AV1768">
        <v>514.28320750180205</v>
      </c>
    </row>
    <row r="1769" spans="1:48" x14ac:dyDescent="0.2">
      <c r="A1769" t="s">
        <v>765</v>
      </c>
      <c r="B1769" t="s">
        <v>95</v>
      </c>
      <c r="C1769">
        <v>222535</v>
      </c>
      <c r="F1769">
        <v>2706497</v>
      </c>
      <c r="H1769">
        <v>157388</v>
      </c>
      <c r="I1769">
        <v>16.196200280268499</v>
      </c>
      <c r="N1769">
        <v>6554114</v>
      </c>
      <c r="O1769">
        <v>4877465</v>
      </c>
      <c r="P1769">
        <v>52.459997150158898</v>
      </c>
      <c r="T1769" t="s">
        <v>369</v>
      </c>
      <c r="U1769" t="s">
        <v>766</v>
      </c>
      <c r="V1769" t="s">
        <v>767</v>
      </c>
      <c r="W1769" t="s">
        <v>659</v>
      </c>
      <c r="X1769" t="s">
        <v>531</v>
      </c>
      <c r="Y1769" t="s">
        <v>768</v>
      </c>
      <c r="Z1769" t="s">
        <v>661</v>
      </c>
      <c r="AA1769" t="s">
        <v>534</v>
      </c>
      <c r="AB1769" t="s">
        <v>58</v>
      </c>
      <c r="AC1769" t="s">
        <v>769</v>
      </c>
      <c r="AD1769">
        <v>354.98415979508798</v>
      </c>
      <c r="AE1769">
        <v>789964</v>
      </c>
      <c r="AF1769">
        <v>4087501</v>
      </c>
      <c r="AG1769">
        <v>1704871</v>
      </c>
      <c r="AH1769">
        <v>34.954038624572398</v>
      </c>
      <c r="AI1769">
        <v>83.803799719731501</v>
      </c>
      <c r="AK1769">
        <v>577.24292666839699</v>
      </c>
      <c r="AM1769">
        <v>2706497</v>
      </c>
      <c r="AN1769">
        <v>2558718</v>
      </c>
      <c r="AO1769">
        <v>151390</v>
      </c>
      <c r="AP1769">
        <v>151390</v>
      </c>
      <c r="AQ1769">
        <v>521616</v>
      </c>
      <c r="AU1769">
        <v>6396726</v>
      </c>
      <c r="AV1769">
        <v>563.38123464679302</v>
      </c>
    </row>
    <row r="1770" spans="1:48" x14ac:dyDescent="0.2">
      <c r="A1770" t="s">
        <v>765</v>
      </c>
      <c r="B1770" t="s">
        <v>87</v>
      </c>
      <c r="C1770">
        <v>976786</v>
      </c>
      <c r="F1770">
        <v>2490617</v>
      </c>
      <c r="H1770">
        <v>895889</v>
      </c>
      <c r="I1770">
        <v>16.264591911230099</v>
      </c>
      <c r="N1770">
        <v>6923564</v>
      </c>
      <c r="O1770">
        <v>5446168</v>
      </c>
      <c r="P1770">
        <v>51.834959920443097</v>
      </c>
      <c r="T1770" t="s">
        <v>369</v>
      </c>
      <c r="U1770" t="s">
        <v>766</v>
      </c>
      <c r="V1770" t="s">
        <v>767</v>
      </c>
      <c r="W1770" t="s">
        <v>659</v>
      </c>
      <c r="X1770" t="s">
        <v>531</v>
      </c>
      <c r="Y1770" t="s">
        <v>768</v>
      </c>
      <c r="Z1770" t="s">
        <v>661</v>
      </c>
      <c r="AA1770" t="s">
        <v>534</v>
      </c>
      <c r="AB1770" t="s">
        <v>58</v>
      </c>
      <c r="AC1770" t="s">
        <v>769</v>
      </c>
      <c r="AD1770">
        <v>90.684858300589894</v>
      </c>
      <c r="AE1770">
        <v>885797</v>
      </c>
      <c r="AF1770">
        <v>4560371</v>
      </c>
      <c r="AG1770">
        <v>1988347</v>
      </c>
      <c r="AH1770">
        <v>36.509101445273103</v>
      </c>
      <c r="AI1770">
        <v>83.735408088769901</v>
      </c>
      <c r="AK1770">
        <v>546.55269055960605</v>
      </c>
      <c r="AM1770">
        <v>2490617</v>
      </c>
      <c r="AN1770">
        <v>2823019</v>
      </c>
      <c r="AO1770">
        <v>669559</v>
      </c>
      <c r="AP1770">
        <v>669559</v>
      </c>
      <c r="AQ1770">
        <v>-337832</v>
      </c>
      <c r="AU1770">
        <v>6027675</v>
      </c>
      <c r="AV1770">
        <v>475.83036555578502</v>
      </c>
    </row>
    <row r="1771" spans="1:48" x14ac:dyDescent="0.2">
      <c r="A1771" t="s">
        <v>765</v>
      </c>
      <c r="B1771" t="s">
        <v>50</v>
      </c>
      <c r="C1771">
        <v>434898</v>
      </c>
      <c r="F1771">
        <v>3294471</v>
      </c>
      <c r="H1771">
        <v>149288</v>
      </c>
      <c r="I1771">
        <v>8.9993334262240872</v>
      </c>
      <c r="N1771">
        <v>7007334</v>
      </c>
      <c r="O1771">
        <v>5447259</v>
      </c>
      <c r="P1771">
        <v>51.565273470565657</v>
      </c>
      <c r="T1771" t="s">
        <v>369</v>
      </c>
      <c r="U1771" t="s">
        <v>766</v>
      </c>
      <c r="V1771" t="s">
        <v>767</v>
      </c>
      <c r="W1771" t="s">
        <v>659</v>
      </c>
      <c r="X1771" t="s">
        <v>531</v>
      </c>
      <c r="Y1771" t="s">
        <v>768</v>
      </c>
      <c r="Z1771" t="s">
        <v>661</v>
      </c>
      <c r="AA1771" t="s">
        <v>534</v>
      </c>
      <c r="AB1771" t="s">
        <v>58</v>
      </c>
      <c r="AC1771" t="s">
        <v>769</v>
      </c>
      <c r="AD1771">
        <v>112.71999411356229</v>
      </c>
      <c r="AE1771">
        <v>490217</v>
      </c>
      <c r="AF1771">
        <v>4957041</v>
      </c>
      <c r="AG1771">
        <v>2048508</v>
      </c>
      <c r="AH1771">
        <v>37.606216263996259</v>
      </c>
      <c r="AI1771">
        <v>91.000648215919242</v>
      </c>
      <c r="AK1771">
        <v>508.900418616671</v>
      </c>
      <c r="AM1771">
        <v>3294471</v>
      </c>
      <c r="AN1771">
        <v>2808894</v>
      </c>
      <c r="AO1771">
        <v>58509</v>
      </c>
      <c r="AP1771">
        <v>58509</v>
      </c>
      <c r="AQ1771">
        <v>793275</v>
      </c>
      <c r="AU1771">
        <v>6858046</v>
      </c>
      <c r="AV1771">
        <v>498.05853128912997</v>
      </c>
    </row>
    <row r="1772" spans="1:48" x14ac:dyDescent="0.2">
      <c r="A1772" t="s">
        <v>770</v>
      </c>
      <c r="B1772" t="s">
        <v>63</v>
      </c>
      <c r="C1772">
        <v>5810345.7599999998</v>
      </c>
      <c r="D1772">
        <v>0</v>
      </c>
      <c r="E1772">
        <v>0</v>
      </c>
      <c r="F1772">
        <v>1100174.93</v>
      </c>
      <c r="G1772">
        <v>361119.21</v>
      </c>
      <c r="I1772">
        <v>1.2591450448652799</v>
      </c>
      <c r="J1772">
        <v>19561080.969999999</v>
      </c>
      <c r="K1772">
        <v>15.769404452261099</v>
      </c>
      <c r="L1772">
        <v>2051040.41</v>
      </c>
      <c r="M1772">
        <v>2030535.5</v>
      </c>
      <c r="N1772">
        <v>18086639.109999999</v>
      </c>
      <c r="O1772">
        <v>124044513.09</v>
      </c>
      <c r="P1772">
        <v>9.9732619136680896</v>
      </c>
      <c r="Q1772">
        <v>1259737.32</v>
      </c>
      <c r="R1772">
        <v>14258.7</v>
      </c>
      <c r="S1772" t="s">
        <v>67</v>
      </c>
      <c r="T1772" t="s">
        <v>369</v>
      </c>
      <c r="U1772" t="s">
        <v>771</v>
      </c>
      <c r="V1772" t="s">
        <v>767</v>
      </c>
      <c r="W1772" t="s">
        <v>659</v>
      </c>
      <c r="X1772" t="s">
        <v>531</v>
      </c>
      <c r="Y1772" t="s">
        <v>768</v>
      </c>
      <c r="Z1772" t="s">
        <v>661</v>
      </c>
      <c r="AA1772" t="s">
        <v>534</v>
      </c>
      <c r="AB1772" t="s">
        <v>58</v>
      </c>
      <c r="AC1772" t="s">
        <v>772</v>
      </c>
      <c r="AD1772">
        <v>26.881366523013899</v>
      </c>
      <c r="AE1772">
        <v>1561900.34</v>
      </c>
      <c r="AF1772">
        <v>122481048.09999999</v>
      </c>
      <c r="AH1772">
        <v>81.248024390145204</v>
      </c>
      <c r="AI1772">
        <v>98.739593593417894</v>
      </c>
      <c r="AJ1772">
        <v>3371874.34</v>
      </c>
      <c r="AK1772">
        <v>53.160796552654602</v>
      </c>
      <c r="AL1772">
        <v>2094131.18</v>
      </c>
      <c r="AM1772">
        <v>12371284.18</v>
      </c>
      <c r="AN1772">
        <v>12371284.18</v>
      </c>
      <c r="AR1772">
        <v>239879.74</v>
      </c>
      <c r="AS1772">
        <v>367543.2</v>
      </c>
      <c r="AU1772">
        <v>31637727.98</v>
      </c>
      <c r="AV1772">
        <v>92.990566699763605</v>
      </c>
    </row>
    <row r="1773" spans="1:48" x14ac:dyDescent="0.2">
      <c r="A1773" t="s">
        <v>776</v>
      </c>
      <c r="B1773" t="s">
        <v>62</v>
      </c>
      <c r="C1773">
        <v>113630.72</v>
      </c>
      <c r="D1773">
        <v>0</v>
      </c>
      <c r="E1773">
        <v>0</v>
      </c>
      <c r="F1773">
        <v>101422.19</v>
      </c>
      <c r="G1773">
        <v>5000</v>
      </c>
      <c r="I1773">
        <v>3.702272131</v>
      </c>
      <c r="J1773">
        <v>1339923.6000000001</v>
      </c>
      <c r="K1773">
        <v>24.782092460000001</v>
      </c>
      <c r="N1773">
        <v>2066554.9</v>
      </c>
      <c r="O1773">
        <v>5406821.8899999997</v>
      </c>
      <c r="P1773">
        <v>3.4170330330000001</v>
      </c>
      <c r="R1773">
        <v>78330.7</v>
      </c>
      <c r="U1773" t="s">
        <v>777</v>
      </c>
      <c r="V1773" t="s">
        <v>778</v>
      </c>
      <c r="X1773" t="s">
        <v>779</v>
      </c>
      <c r="Y1773" t="s">
        <v>780</v>
      </c>
      <c r="AA1773" t="s">
        <v>781</v>
      </c>
      <c r="AB1773" t="s">
        <v>58</v>
      </c>
      <c r="AC1773" t="s">
        <v>782</v>
      </c>
      <c r="AD1773">
        <v>176.16297779999999</v>
      </c>
      <c r="AE1773">
        <v>200175.26</v>
      </c>
      <c r="AF1773">
        <v>5167487.7699999996</v>
      </c>
      <c r="AH1773">
        <v>70.710076970000003</v>
      </c>
      <c r="AI1773">
        <v>95.573478750000007</v>
      </c>
      <c r="AJ1773">
        <v>269353.48</v>
      </c>
      <c r="AK1773">
        <v>143.96933229999999</v>
      </c>
      <c r="AM1773">
        <v>184752.89</v>
      </c>
      <c r="AN1773">
        <v>184752.89</v>
      </c>
      <c r="AO1773">
        <v>71547.7</v>
      </c>
      <c r="AU1773">
        <v>2194777.7999999998</v>
      </c>
      <c r="AV1773">
        <v>152.9021535</v>
      </c>
    </row>
    <row r="1774" spans="1:48" x14ac:dyDescent="0.2">
      <c r="A1774" t="s">
        <v>776</v>
      </c>
      <c r="B1774" t="s">
        <v>49</v>
      </c>
      <c r="C1774">
        <v>135754.85999999999</v>
      </c>
      <c r="D1774">
        <v>0</v>
      </c>
      <c r="E1774">
        <v>0</v>
      </c>
      <c r="F1774">
        <v>262435.18</v>
      </c>
      <c r="G1774">
        <v>5000</v>
      </c>
      <c r="H1774">
        <v>27081.09</v>
      </c>
      <c r="I1774">
        <v>6.1489796060000002</v>
      </c>
      <c r="J1774">
        <v>1418882.81</v>
      </c>
      <c r="K1774">
        <v>24.856449720000001</v>
      </c>
      <c r="N1774">
        <v>2281802.7599999998</v>
      </c>
      <c r="O1774">
        <v>5708308.4100000001</v>
      </c>
      <c r="P1774">
        <v>6.7636746700000003</v>
      </c>
      <c r="R1774">
        <v>114956.23</v>
      </c>
      <c r="U1774" t="s">
        <v>777</v>
      </c>
      <c r="V1774" t="s">
        <v>778</v>
      </c>
      <c r="X1774" t="s">
        <v>779</v>
      </c>
      <c r="Y1774" t="s">
        <v>780</v>
      </c>
      <c r="AA1774" t="s">
        <v>781</v>
      </c>
      <c r="AB1774" t="s">
        <v>58</v>
      </c>
      <c r="AC1774" t="s">
        <v>782</v>
      </c>
      <c r="AD1774">
        <v>258.55628300000001</v>
      </c>
      <c r="AE1774">
        <v>351002.72</v>
      </c>
      <c r="AF1774">
        <v>5354838.3899999997</v>
      </c>
      <c r="AH1774">
        <v>68.865816940000002</v>
      </c>
      <c r="AI1774">
        <v>93.807797429999994</v>
      </c>
      <c r="AJ1774">
        <v>332708.09000000003</v>
      </c>
      <c r="AK1774">
        <v>153.40313449999999</v>
      </c>
      <c r="AM1774">
        <v>386091.41</v>
      </c>
      <c r="AN1774">
        <v>386091.41</v>
      </c>
      <c r="AO1774">
        <v>222917.68</v>
      </c>
      <c r="AU1774">
        <v>2254721.67</v>
      </c>
      <c r="AV1774">
        <v>151.58250200000001</v>
      </c>
    </row>
    <row r="1775" spans="1:48" x14ac:dyDescent="0.2">
      <c r="A1775" t="s">
        <v>776</v>
      </c>
      <c r="B1775" t="s">
        <v>87</v>
      </c>
      <c r="C1775">
        <v>100213</v>
      </c>
      <c r="D1775">
        <v>75207</v>
      </c>
      <c r="F1775">
        <v>310501</v>
      </c>
      <c r="H1775">
        <v>-132863</v>
      </c>
      <c r="I1775">
        <v>0.61911658882237897</v>
      </c>
      <c r="N1775">
        <v>2404753</v>
      </c>
      <c r="O1775">
        <v>6001939</v>
      </c>
      <c r="P1775">
        <v>6.8709961897313496</v>
      </c>
      <c r="U1775" t="s">
        <v>777</v>
      </c>
      <c r="V1775" t="s">
        <v>778</v>
      </c>
      <c r="X1775" t="s">
        <v>779</v>
      </c>
      <c r="Y1775" t="s">
        <v>780</v>
      </c>
      <c r="AA1775" t="s">
        <v>781</v>
      </c>
      <c r="AB1775" t="s">
        <v>58</v>
      </c>
      <c r="AC1775" t="s">
        <v>782</v>
      </c>
      <c r="AD1775">
        <v>37.080019558340702</v>
      </c>
      <c r="AE1775">
        <v>37159</v>
      </c>
      <c r="AF1775">
        <v>5964781</v>
      </c>
      <c r="AG1775">
        <v>4097162</v>
      </c>
      <c r="AH1775">
        <v>68.263972692824794</v>
      </c>
      <c r="AI1775">
        <v>99.380900072459895</v>
      </c>
      <c r="AK1775">
        <v>145.137110649997</v>
      </c>
      <c r="AM1775">
        <v>385708</v>
      </c>
      <c r="AN1775">
        <v>412393</v>
      </c>
      <c r="AO1775">
        <v>-10561</v>
      </c>
      <c r="AP1775">
        <v>-10561</v>
      </c>
      <c r="AQ1775">
        <v>190943</v>
      </c>
      <c r="AU1775">
        <v>2537616</v>
      </c>
      <c r="AV1775">
        <v>153.15595995896601</v>
      </c>
    </row>
    <row r="1776" spans="1:48" x14ac:dyDescent="0.2">
      <c r="A1776" t="s">
        <v>783</v>
      </c>
      <c r="B1776" t="s">
        <v>62</v>
      </c>
      <c r="C1776">
        <v>431224.86</v>
      </c>
      <c r="D1776">
        <v>0</v>
      </c>
      <c r="E1776">
        <v>0</v>
      </c>
      <c r="F1776">
        <v>574091.43999999994</v>
      </c>
      <c r="G1776">
        <v>388848.06</v>
      </c>
      <c r="I1776">
        <v>2.049321376</v>
      </c>
      <c r="J1776">
        <v>3566748.46</v>
      </c>
      <c r="K1776">
        <v>26.295605309999999</v>
      </c>
      <c r="L1776">
        <v>16760.03</v>
      </c>
      <c r="N1776">
        <v>1797384.88</v>
      </c>
      <c r="O1776">
        <v>13564047.75</v>
      </c>
      <c r="P1776">
        <v>10.837013969999999</v>
      </c>
      <c r="R1776">
        <v>367231.57</v>
      </c>
      <c r="U1776" t="s">
        <v>784</v>
      </c>
      <c r="V1776" t="s">
        <v>785</v>
      </c>
      <c r="X1776" t="s">
        <v>779</v>
      </c>
      <c r="Y1776" t="s">
        <v>786</v>
      </c>
      <c r="AA1776" t="s">
        <v>781</v>
      </c>
      <c r="AB1776" t="s">
        <v>58</v>
      </c>
      <c r="AC1776" t="s">
        <v>787</v>
      </c>
      <c r="AD1776">
        <v>64.460785029999997</v>
      </c>
      <c r="AE1776">
        <v>277970.93</v>
      </c>
      <c r="AF1776">
        <v>13230939.17</v>
      </c>
      <c r="AH1776">
        <v>70.217890449999999</v>
      </c>
      <c r="AI1776">
        <v>97.544180130000001</v>
      </c>
      <c r="AJ1776">
        <v>648211.37</v>
      </c>
      <c r="AK1776">
        <v>48.904960449999997</v>
      </c>
      <c r="AL1776">
        <v>17695.59</v>
      </c>
      <c r="AM1776">
        <v>1469937.75</v>
      </c>
      <c r="AN1776">
        <v>1469937.75</v>
      </c>
      <c r="AO1776">
        <v>302456.87</v>
      </c>
      <c r="AU1776">
        <v>2628450.35</v>
      </c>
      <c r="AV1776">
        <v>71.517381630000003</v>
      </c>
    </row>
    <row r="1777" spans="1:48" x14ac:dyDescent="0.2">
      <c r="A1777" t="s">
        <v>783</v>
      </c>
      <c r="B1777" t="s">
        <v>49</v>
      </c>
      <c r="C1777">
        <v>237325.93</v>
      </c>
      <c r="D1777">
        <v>0</v>
      </c>
      <c r="E1777">
        <v>0</v>
      </c>
      <c r="F1777">
        <v>304680.46000000002</v>
      </c>
      <c r="G1777">
        <v>137393.60999999999</v>
      </c>
      <c r="H1777">
        <v>-891724.06</v>
      </c>
      <c r="I1777">
        <v>4.4481306690000002</v>
      </c>
      <c r="J1777">
        <v>2235850.9900000002</v>
      </c>
      <c r="K1777">
        <v>30.628161670000001</v>
      </c>
      <c r="L1777">
        <v>28205</v>
      </c>
      <c r="N1777">
        <v>1885871.79</v>
      </c>
      <c r="O1777">
        <v>7299984.29</v>
      </c>
      <c r="P1777">
        <v>15.2970095</v>
      </c>
      <c r="R1777">
        <v>341317.14</v>
      </c>
      <c r="U1777" t="s">
        <v>784</v>
      </c>
      <c r="V1777" t="s">
        <v>785</v>
      </c>
      <c r="X1777" t="s">
        <v>779</v>
      </c>
      <c r="Y1777" t="s">
        <v>786</v>
      </c>
      <c r="AA1777" t="s">
        <v>781</v>
      </c>
      <c r="AB1777" t="s">
        <v>58</v>
      </c>
      <c r="AC1777" t="s">
        <v>787</v>
      </c>
      <c r="AD1777">
        <v>136.8214758</v>
      </c>
      <c r="AE1777">
        <v>324712.84000000003</v>
      </c>
      <c r="AF1777">
        <v>6960713.5899999999</v>
      </c>
      <c r="AH1777">
        <v>63.690382960000001</v>
      </c>
      <c r="AI1777">
        <v>95.35244616</v>
      </c>
      <c r="AJ1777">
        <v>489820.88</v>
      </c>
      <c r="AK1777">
        <v>97.535092579999997</v>
      </c>
      <c r="AL1777">
        <v>5943.21</v>
      </c>
      <c r="AM1777">
        <v>1116679.29</v>
      </c>
      <c r="AN1777">
        <v>1116679.29</v>
      </c>
      <c r="AO1777">
        <v>193312.32</v>
      </c>
      <c r="AU1777">
        <v>2777595.85</v>
      </c>
      <c r="AV1777">
        <v>143.6540224</v>
      </c>
    </row>
    <row r="1778" spans="1:48" x14ac:dyDescent="0.2">
      <c r="A1778" t="s">
        <v>788</v>
      </c>
      <c r="B1778" t="s">
        <v>102</v>
      </c>
      <c r="C1778">
        <v>3657332.03</v>
      </c>
      <c r="D1778">
        <v>0</v>
      </c>
      <c r="E1778">
        <v>0</v>
      </c>
      <c r="F1778">
        <v>50592.31</v>
      </c>
      <c r="G1778">
        <v>112406.56</v>
      </c>
      <c r="I1778">
        <v>12.570169557782901</v>
      </c>
      <c r="J1778">
        <v>1190283.74</v>
      </c>
      <c r="K1778">
        <v>17.415911700674499</v>
      </c>
      <c r="L1778">
        <v>20500</v>
      </c>
      <c r="N1778">
        <v>1617514.71</v>
      </c>
      <c r="O1778">
        <v>6834461.2699999996</v>
      </c>
      <c r="P1778">
        <v>4.4255319922238696</v>
      </c>
      <c r="R1778">
        <v>99479.63</v>
      </c>
      <c r="U1778" t="s">
        <v>789</v>
      </c>
      <c r="V1778" t="s">
        <v>790</v>
      </c>
      <c r="X1778" t="s">
        <v>779</v>
      </c>
      <c r="Y1778" t="s">
        <v>791</v>
      </c>
      <c r="AA1778" t="s">
        <v>781</v>
      </c>
      <c r="AB1778" t="s">
        <v>58</v>
      </c>
      <c r="AC1778" t="s">
        <v>792</v>
      </c>
      <c r="AD1778">
        <v>23.4898927128582</v>
      </c>
      <c r="AE1778">
        <v>859103.36999999895</v>
      </c>
      <c r="AF1778">
        <v>5983611.5099999998</v>
      </c>
      <c r="AH1778">
        <v>69.554503745106501</v>
      </c>
      <c r="AI1778">
        <v>87.550595044925899</v>
      </c>
      <c r="AJ1778">
        <v>941792.43999999901</v>
      </c>
      <c r="AK1778">
        <v>97.316694880146002</v>
      </c>
      <c r="AM1778">
        <v>302461.27</v>
      </c>
      <c r="AN1778">
        <v>302461.27</v>
      </c>
      <c r="AO1778">
        <v>831009.73999999894</v>
      </c>
      <c r="AU1778">
        <v>2261028.4300000002</v>
      </c>
      <c r="AV1778">
        <v>136.033269111751</v>
      </c>
    </row>
    <row r="1779" spans="1:48" x14ac:dyDescent="0.2">
      <c r="A1779" t="s">
        <v>788</v>
      </c>
      <c r="B1779" t="s">
        <v>62</v>
      </c>
      <c r="C1779">
        <v>152234.01999999999</v>
      </c>
      <c r="D1779">
        <v>205990.53</v>
      </c>
      <c r="E1779">
        <v>0</v>
      </c>
      <c r="F1779">
        <v>262658.93</v>
      </c>
      <c r="G1779">
        <v>65041.32</v>
      </c>
      <c r="H1779">
        <v>18020.68</v>
      </c>
      <c r="I1779">
        <v>6.6254366720000002</v>
      </c>
      <c r="J1779">
        <v>1259969.29</v>
      </c>
      <c r="K1779">
        <v>18.212420989999998</v>
      </c>
      <c r="L1779">
        <v>18940</v>
      </c>
      <c r="N1779">
        <v>2005450.35</v>
      </c>
      <c r="O1779">
        <v>6918186.7199999997</v>
      </c>
      <c r="P1779">
        <v>9.2849867459999995</v>
      </c>
      <c r="R1779">
        <v>89721.94</v>
      </c>
      <c r="U1779" t="s">
        <v>789</v>
      </c>
      <c r="V1779" t="s">
        <v>790</v>
      </c>
      <c r="X1779" t="s">
        <v>779</v>
      </c>
      <c r="Y1779" t="s">
        <v>791</v>
      </c>
      <c r="AA1779" t="s">
        <v>781</v>
      </c>
      <c r="AB1779" t="s">
        <v>58</v>
      </c>
      <c r="AC1779" t="s">
        <v>792</v>
      </c>
      <c r="AD1779">
        <v>301.08912579999998</v>
      </c>
      <c r="AE1779">
        <v>458360.08</v>
      </c>
      <c r="AF1779">
        <v>6442971.2599999998</v>
      </c>
      <c r="AH1779">
        <v>73.560702039999995</v>
      </c>
      <c r="AI1779">
        <v>93.130924629999996</v>
      </c>
      <c r="AJ1779">
        <v>542652.81999999995</v>
      </c>
      <c r="AK1779">
        <v>112.05422110000001</v>
      </c>
      <c r="AM1779">
        <v>642352.72</v>
      </c>
      <c r="AN1779">
        <v>642352.72</v>
      </c>
      <c r="AO1779">
        <v>336800.39</v>
      </c>
      <c r="AU1779">
        <v>1987429.67</v>
      </c>
      <c r="AV1779">
        <v>111.04731839999999</v>
      </c>
    </row>
    <row r="1780" spans="1:48" x14ac:dyDescent="0.2">
      <c r="A1780" t="s">
        <v>793</v>
      </c>
      <c r="B1780" t="s">
        <v>49</v>
      </c>
      <c r="C1780">
        <v>157700</v>
      </c>
      <c r="H1780">
        <v>-114092</v>
      </c>
      <c r="I1780">
        <v>3.7777415320261301</v>
      </c>
      <c r="N1780">
        <v>806707</v>
      </c>
      <c r="O1780">
        <v>5542412</v>
      </c>
      <c r="P1780">
        <v>12.1379825245759</v>
      </c>
      <c r="U1780" t="s">
        <v>794</v>
      </c>
      <c r="V1780" t="s">
        <v>795</v>
      </c>
      <c r="X1780" t="s">
        <v>779</v>
      </c>
      <c r="Y1780" t="s">
        <v>796</v>
      </c>
      <c r="AA1780" t="s">
        <v>781</v>
      </c>
      <c r="AB1780" t="s">
        <v>58</v>
      </c>
      <c r="AC1780" t="s">
        <v>797</v>
      </c>
      <c r="AD1780">
        <v>132.76981610653101</v>
      </c>
      <c r="AE1780">
        <v>209378</v>
      </c>
      <c r="AF1780">
        <v>5412712</v>
      </c>
      <c r="AH1780">
        <v>68.969899747618896</v>
      </c>
      <c r="AI1780">
        <v>97.659863611727204</v>
      </c>
      <c r="AK1780">
        <v>54</v>
      </c>
      <c r="AN1780">
        <v>672737</v>
      </c>
      <c r="AU1780">
        <v>920799</v>
      </c>
      <c r="AV1780">
        <v>61</v>
      </c>
    </row>
    <row r="1781" spans="1:48" x14ac:dyDescent="0.2">
      <c r="A1781" t="s">
        <v>793</v>
      </c>
      <c r="B1781" t="s">
        <v>85</v>
      </c>
      <c r="C1781">
        <v>478123</v>
      </c>
      <c r="H1781">
        <v>4915</v>
      </c>
      <c r="I1781">
        <v>0.50495505474569802</v>
      </c>
      <c r="N1781">
        <v>766061</v>
      </c>
      <c r="O1781">
        <v>5899733</v>
      </c>
      <c r="P1781">
        <v>15.508989983106</v>
      </c>
      <c r="U1781" t="s">
        <v>794</v>
      </c>
      <c r="V1781" t="s">
        <v>795</v>
      </c>
      <c r="X1781" t="s">
        <v>779</v>
      </c>
      <c r="Y1781" t="s">
        <v>796</v>
      </c>
      <c r="AA1781" t="s">
        <v>781</v>
      </c>
      <c r="AB1781" t="s">
        <v>58</v>
      </c>
      <c r="AC1781" t="s">
        <v>797</v>
      </c>
      <c r="AD1781">
        <v>6.2308234491961301</v>
      </c>
      <c r="AE1781">
        <v>29791</v>
      </c>
      <c r="AF1781">
        <v>5869943</v>
      </c>
      <c r="AH1781">
        <v>71.606986282260607</v>
      </c>
      <c r="AI1781">
        <v>99.495061895173905</v>
      </c>
      <c r="AK1781">
        <v>47</v>
      </c>
      <c r="AN1781">
        <v>914989</v>
      </c>
      <c r="AU1781">
        <v>761146</v>
      </c>
      <c r="AV1781">
        <v>47</v>
      </c>
    </row>
    <row r="1782" spans="1:48" x14ac:dyDescent="0.2">
      <c r="A1782" t="s">
        <v>793</v>
      </c>
      <c r="B1782" t="s">
        <v>76</v>
      </c>
      <c r="C1782">
        <v>92073</v>
      </c>
      <c r="H1782">
        <v>-137792</v>
      </c>
      <c r="I1782">
        <v>4.6281984076846898</v>
      </c>
      <c r="N1782">
        <v>932238</v>
      </c>
      <c r="O1782">
        <v>5579925</v>
      </c>
      <c r="P1782">
        <v>11.631482502004999</v>
      </c>
      <c r="U1782" t="s">
        <v>794</v>
      </c>
      <c r="V1782" t="s">
        <v>795</v>
      </c>
      <c r="X1782" t="s">
        <v>779</v>
      </c>
      <c r="Y1782" t="s">
        <v>796</v>
      </c>
      <c r="AA1782" t="s">
        <v>781</v>
      </c>
      <c r="AB1782" t="s">
        <v>58</v>
      </c>
      <c r="AC1782" t="s">
        <v>797</v>
      </c>
      <c r="AD1782">
        <v>280.48396381132397</v>
      </c>
      <c r="AE1782">
        <v>258250</v>
      </c>
      <c r="AF1782">
        <v>5321675</v>
      </c>
      <c r="AH1782">
        <v>71.288126632526399</v>
      </c>
      <c r="AI1782">
        <v>95.371801592315293</v>
      </c>
      <c r="AK1782">
        <v>63.063918784968997</v>
      </c>
      <c r="AM1782">
        <v>649028</v>
      </c>
      <c r="AN1782">
        <v>649028</v>
      </c>
      <c r="AO1782">
        <v>121375</v>
      </c>
      <c r="AP1782">
        <v>121375</v>
      </c>
      <c r="AU1782">
        <v>1070030</v>
      </c>
      <c r="AV1782">
        <v>72.385254642570203</v>
      </c>
    </row>
    <row r="1783" spans="1:48" x14ac:dyDescent="0.2">
      <c r="A1783" t="s">
        <v>793</v>
      </c>
      <c r="B1783" t="s">
        <v>87</v>
      </c>
      <c r="C1783">
        <v>230292</v>
      </c>
      <c r="D1783">
        <v>90493</v>
      </c>
      <c r="F1783">
        <v>712818</v>
      </c>
      <c r="G1783">
        <v>379979</v>
      </c>
      <c r="H1783">
        <v>-296245</v>
      </c>
      <c r="I1783">
        <v>7.7030220588380498</v>
      </c>
      <c r="N1783">
        <v>3161339</v>
      </c>
      <c r="O1783">
        <v>7091126</v>
      </c>
      <c r="P1783">
        <v>17.7833816519408</v>
      </c>
      <c r="U1783" t="s">
        <v>794</v>
      </c>
      <c r="V1783" t="s">
        <v>795</v>
      </c>
      <c r="X1783" t="s">
        <v>779</v>
      </c>
      <c r="Y1783" t="s">
        <v>796</v>
      </c>
      <c r="AA1783" t="s">
        <v>781</v>
      </c>
      <c r="AB1783" t="s">
        <v>58</v>
      </c>
      <c r="AC1783" t="s">
        <v>797</v>
      </c>
      <c r="AD1783">
        <v>237.19061018185599</v>
      </c>
      <c r="AE1783">
        <v>546231</v>
      </c>
      <c r="AF1783">
        <v>6544896</v>
      </c>
      <c r="AG1783">
        <v>4773749</v>
      </c>
      <c r="AH1783">
        <v>67.320041979228705</v>
      </c>
      <c r="AI1783">
        <v>92.296992043294694</v>
      </c>
      <c r="AK1783">
        <v>173.88848348392401</v>
      </c>
      <c r="AM1783">
        <v>1183290</v>
      </c>
      <c r="AN1783">
        <v>1261042</v>
      </c>
      <c r="AO1783">
        <v>379449</v>
      </c>
      <c r="AP1783">
        <v>379449</v>
      </c>
      <c r="AQ1783">
        <v>311739</v>
      </c>
      <c r="AU1783">
        <v>3457584</v>
      </c>
      <c r="AV1783">
        <v>190.18334897911299</v>
      </c>
    </row>
    <row r="1784" spans="1:48" x14ac:dyDescent="0.2">
      <c r="A1784" t="s">
        <v>798</v>
      </c>
      <c r="B1784" t="s">
        <v>102</v>
      </c>
      <c r="C1784">
        <v>7657435.1900000004</v>
      </c>
      <c r="D1784">
        <v>0</v>
      </c>
      <c r="E1784">
        <v>0</v>
      </c>
      <c r="F1784">
        <v>1161008.8600000001</v>
      </c>
      <c r="G1784">
        <v>903525.72</v>
      </c>
      <c r="H1784">
        <v>4666292.7599999905</v>
      </c>
      <c r="I1784">
        <v>6.1173557722866896</v>
      </c>
      <c r="J1784">
        <v>7914785.5700000003</v>
      </c>
      <c r="K1784">
        <v>17.3786589428348</v>
      </c>
      <c r="L1784">
        <v>176758.71</v>
      </c>
      <c r="M1784">
        <v>607839.09</v>
      </c>
      <c r="N1784">
        <v>12277775.369999999</v>
      </c>
      <c r="O1784">
        <v>45543131.93</v>
      </c>
      <c r="P1784">
        <v>26.5295718980651</v>
      </c>
      <c r="Q1784">
        <v>625951.98</v>
      </c>
      <c r="S1784" t="s">
        <v>67</v>
      </c>
      <c r="T1784" t="s">
        <v>51</v>
      </c>
      <c r="U1784" t="s">
        <v>799</v>
      </c>
      <c r="V1784" t="s">
        <v>800</v>
      </c>
      <c r="W1784" t="s">
        <v>801</v>
      </c>
      <c r="X1784" t="s">
        <v>801</v>
      </c>
      <c r="Y1784" t="s">
        <v>802</v>
      </c>
      <c r="Z1784" t="s">
        <v>803</v>
      </c>
      <c r="AA1784" t="s">
        <v>804</v>
      </c>
      <c r="AB1784" t="s">
        <v>58</v>
      </c>
      <c r="AC1784" t="s">
        <v>805</v>
      </c>
      <c r="AD1784">
        <v>36.383401764057197</v>
      </c>
      <c r="AE1784">
        <v>2786035.41</v>
      </c>
      <c r="AF1784">
        <v>42746229.140000001</v>
      </c>
      <c r="AH1784">
        <v>75.495478468294294</v>
      </c>
      <c r="AI1784">
        <v>93.858782495901096</v>
      </c>
      <c r="AJ1784">
        <v>3448000.43</v>
      </c>
      <c r="AK1784">
        <v>103.400913299835</v>
      </c>
      <c r="AL1784">
        <v>91544.63</v>
      </c>
      <c r="AM1784">
        <v>12082397.93</v>
      </c>
      <c r="AN1784">
        <v>12082397.93</v>
      </c>
      <c r="AO1784">
        <v>2435734.81</v>
      </c>
      <c r="AR1784">
        <v>555830.94999999995</v>
      </c>
      <c r="AS1784">
        <v>7910888.7000000002</v>
      </c>
      <c r="AT1784">
        <v>78.521967388486502</v>
      </c>
      <c r="AU1784">
        <v>7611482.6099999901</v>
      </c>
      <c r="AV1784">
        <v>64.102349955259697</v>
      </c>
    </row>
    <row r="1785" spans="1:48" x14ac:dyDescent="0.2">
      <c r="A1785" t="s">
        <v>798</v>
      </c>
      <c r="B1785" t="s">
        <v>62</v>
      </c>
      <c r="H1785">
        <v>7151697</v>
      </c>
      <c r="N1785">
        <v>17173462</v>
      </c>
      <c r="S1785" t="s">
        <v>67</v>
      </c>
      <c r="T1785" t="s">
        <v>51</v>
      </c>
      <c r="U1785" t="s">
        <v>799</v>
      </c>
      <c r="V1785" t="s">
        <v>800</v>
      </c>
      <c r="W1785" t="s">
        <v>801</v>
      </c>
      <c r="X1785" t="s">
        <v>801</v>
      </c>
      <c r="Y1785" t="s">
        <v>802</v>
      </c>
      <c r="Z1785" t="s">
        <v>803</v>
      </c>
      <c r="AA1785" t="s">
        <v>804</v>
      </c>
      <c r="AB1785" t="s">
        <v>58</v>
      </c>
      <c r="AC1785" t="s">
        <v>805</v>
      </c>
      <c r="AE1785">
        <v>1088347</v>
      </c>
      <c r="AF1785">
        <v>51077851</v>
      </c>
      <c r="AK1785">
        <v>121</v>
      </c>
      <c r="AO1785">
        <v>1038559</v>
      </c>
      <c r="AT1785">
        <v>78.176367557132096</v>
      </c>
      <c r="AU1785">
        <v>10021765</v>
      </c>
      <c r="AV1785">
        <v>70.634050000000002</v>
      </c>
    </row>
    <row r="1786" spans="1:48" x14ac:dyDescent="0.2">
      <c r="A1786" t="s">
        <v>798</v>
      </c>
      <c r="B1786" t="s">
        <v>127</v>
      </c>
      <c r="C1786">
        <v>9314600</v>
      </c>
      <c r="D1786">
        <v>90658</v>
      </c>
      <c r="E1786">
        <v>69822</v>
      </c>
      <c r="F1786">
        <v>1026940</v>
      </c>
      <c r="G1786">
        <v>968092</v>
      </c>
      <c r="H1786">
        <v>2776857</v>
      </c>
      <c r="I1786">
        <v>9.0245232558719408</v>
      </c>
      <c r="L1786">
        <v>158960</v>
      </c>
      <c r="M1786">
        <v>494151</v>
      </c>
      <c r="N1786">
        <v>33997046</v>
      </c>
      <c r="O1786">
        <v>60163300</v>
      </c>
      <c r="P1786">
        <v>29.114539927164898</v>
      </c>
      <c r="Q1786">
        <v>134161</v>
      </c>
      <c r="R1786">
        <v>3200</v>
      </c>
      <c r="S1786" t="s">
        <v>67</v>
      </c>
      <c r="T1786" t="s">
        <v>51</v>
      </c>
      <c r="U1786" t="s">
        <v>799</v>
      </c>
      <c r="V1786" t="s">
        <v>800</v>
      </c>
      <c r="W1786" t="s">
        <v>801</v>
      </c>
      <c r="X1786" t="s">
        <v>801</v>
      </c>
      <c r="Y1786" t="s">
        <v>802</v>
      </c>
      <c r="Z1786" t="s">
        <v>803</v>
      </c>
      <c r="AA1786" t="s">
        <v>804</v>
      </c>
      <c r="AB1786" t="s">
        <v>58</v>
      </c>
      <c r="AC1786" t="s">
        <v>805</v>
      </c>
      <c r="AD1786">
        <v>58.289685010628503</v>
      </c>
      <c r="AE1786">
        <v>5429451</v>
      </c>
      <c r="AF1786">
        <v>54732849</v>
      </c>
      <c r="AG1786">
        <v>44112327</v>
      </c>
      <c r="AH1786">
        <v>73.320989706349195</v>
      </c>
      <c r="AI1786">
        <v>90.973814601260202</v>
      </c>
      <c r="AK1786">
        <v>223.612269114659</v>
      </c>
      <c r="AL1786">
        <v>4020525</v>
      </c>
      <c r="AM1786">
        <v>23899732</v>
      </c>
      <c r="AN1786">
        <v>17516268</v>
      </c>
      <c r="AO1786">
        <v>4763504</v>
      </c>
      <c r="AP1786">
        <v>4763504</v>
      </c>
      <c r="AQ1786">
        <v>3653011</v>
      </c>
      <c r="AR1786">
        <v>1489900</v>
      </c>
      <c r="AS1786">
        <v>15443323</v>
      </c>
      <c r="AT1786">
        <v>77.260035614129905</v>
      </c>
      <c r="AU1786">
        <v>31220189</v>
      </c>
      <c r="AV1786">
        <v>205.34776181667399</v>
      </c>
    </row>
    <row r="1787" spans="1:48" x14ac:dyDescent="0.2">
      <c r="A1787" t="s">
        <v>806</v>
      </c>
      <c r="B1787" t="s">
        <v>127</v>
      </c>
      <c r="C1787">
        <v>8036551</v>
      </c>
      <c r="D1787">
        <v>347027</v>
      </c>
      <c r="F1787">
        <v>3360150</v>
      </c>
      <c r="G1787">
        <v>4529766</v>
      </c>
      <c r="H1787">
        <v>-2989324</v>
      </c>
      <c r="I1787">
        <v>4.5722137318812397</v>
      </c>
      <c r="L1787">
        <v>90242</v>
      </c>
      <c r="M1787">
        <v>1933412</v>
      </c>
      <c r="N1787">
        <v>30157149</v>
      </c>
      <c r="O1787">
        <v>99663249</v>
      </c>
      <c r="P1787">
        <v>8.1536775907999992</v>
      </c>
      <c r="S1787" t="s">
        <v>49</v>
      </c>
      <c r="T1787" t="s">
        <v>103</v>
      </c>
      <c r="U1787" t="s">
        <v>807</v>
      </c>
      <c r="V1787" t="s">
        <v>808</v>
      </c>
      <c r="W1787" t="s">
        <v>809</v>
      </c>
      <c r="X1787" t="s">
        <v>809</v>
      </c>
      <c r="Y1787" t="s">
        <v>810</v>
      </c>
      <c r="Z1787" t="s">
        <v>811</v>
      </c>
      <c r="AA1787" t="s">
        <v>812</v>
      </c>
      <c r="AB1787" t="s">
        <v>58</v>
      </c>
      <c r="AC1787" t="s">
        <v>813</v>
      </c>
      <c r="AD1787">
        <v>57.198691329153498</v>
      </c>
      <c r="AE1787">
        <v>4596802</v>
      </c>
      <c r="AF1787">
        <v>95066081</v>
      </c>
      <c r="AG1787">
        <v>86534166</v>
      </c>
      <c r="AH1787">
        <v>86.071295231356601</v>
      </c>
      <c r="AI1787">
        <v>95.387298680000001</v>
      </c>
      <c r="AK1787">
        <v>114.200286009476</v>
      </c>
      <c r="AL1787">
        <v>817991</v>
      </c>
      <c r="AM1787">
        <v>13347009</v>
      </c>
      <c r="AN1787">
        <v>8126220</v>
      </c>
      <c r="AO1787">
        <v>6651038</v>
      </c>
      <c r="AP1787">
        <v>6651038</v>
      </c>
      <c r="AQ1787">
        <v>7230038</v>
      </c>
      <c r="AR1787">
        <v>74481</v>
      </c>
      <c r="AS1787">
        <v>2193940</v>
      </c>
      <c r="AT1787">
        <v>86.148459043117398</v>
      </c>
      <c r="AU1787">
        <v>33146473</v>
      </c>
      <c r="AV1787">
        <v>125.52037650526501</v>
      </c>
    </row>
    <row r="1788" spans="1:48" x14ac:dyDescent="0.2">
      <c r="A1788" t="s">
        <v>822</v>
      </c>
      <c r="B1788" t="s">
        <v>76</v>
      </c>
      <c r="C1788">
        <v>4369533</v>
      </c>
      <c r="H1788">
        <v>-5177129</v>
      </c>
      <c r="I1788">
        <v>5.45108832910178</v>
      </c>
      <c r="N1788">
        <v>12569945</v>
      </c>
      <c r="O1788">
        <v>104084371</v>
      </c>
      <c r="P1788">
        <v>12.212196584249901</v>
      </c>
      <c r="S1788" t="s">
        <v>84</v>
      </c>
      <c r="T1788" t="s">
        <v>369</v>
      </c>
      <c r="U1788" t="s">
        <v>823</v>
      </c>
      <c r="V1788" t="s">
        <v>748</v>
      </c>
      <c r="W1788" t="s">
        <v>824</v>
      </c>
      <c r="X1788" t="s">
        <v>824</v>
      </c>
      <c r="Y1788" t="s">
        <v>825</v>
      </c>
      <c r="Z1788" t="s">
        <v>826</v>
      </c>
      <c r="AA1788" t="s">
        <v>827</v>
      </c>
      <c r="AB1788" t="s">
        <v>58</v>
      </c>
      <c r="AC1788" t="s">
        <v>828</v>
      </c>
      <c r="AD1788">
        <v>129.84753748283899</v>
      </c>
      <c r="AE1788">
        <v>5673731</v>
      </c>
      <c r="AF1788">
        <v>98390600</v>
      </c>
      <c r="AH1788">
        <v>81.265048909216205</v>
      </c>
      <c r="AI1788">
        <v>94.529658059806096</v>
      </c>
      <c r="AK1788">
        <v>45.991997202984798</v>
      </c>
      <c r="AM1788">
        <v>12710988</v>
      </c>
      <c r="AN1788">
        <v>12710988</v>
      </c>
      <c r="AO1788">
        <v>3442418</v>
      </c>
      <c r="AP1788">
        <v>3442418</v>
      </c>
      <c r="AQ1788">
        <v>8471796</v>
      </c>
      <c r="AT1788">
        <v>87.5232312295349</v>
      </c>
      <c r="AU1788">
        <v>17747074</v>
      </c>
      <c r="AV1788">
        <v>64.934522606834406</v>
      </c>
    </row>
    <row r="1789" spans="1:48" x14ac:dyDescent="0.2">
      <c r="A1789" t="s">
        <v>822</v>
      </c>
      <c r="B1789" t="s">
        <v>87</v>
      </c>
      <c r="C1789">
        <v>18929610</v>
      </c>
      <c r="D1789">
        <v>217049</v>
      </c>
      <c r="E1789">
        <v>0</v>
      </c>
      <c r="F1789">
        <v>6834154</v>
      </c>
      <c r="G1789">
        <v>6435013</v>
      </c>
      <c r="H1789">
        <v>10223247</v>
      </c>
      <c r="I1789">
        <v>5.1915995574727702</v>
      </c>
      <c r="L1789">
        <v>28398</v>
      </c>
      <c r="M1789">
        <v>1779051</v>
      </c>
      <c r="N1789">
        <v>20360326</v>
      </c>
      <c r="O1789">
        <v>140994715</v>
      </c>
      <c r="P1789">
        <v>18.484861648892299</v>
      </c>
      <c r="Q1789">
        <v>446672</v>
      </c>
      <c r="R1789">
        <v>896116</v>
      </c>
      <c r="S1789" t="s">
        <v>84</v>
      </c>
      <c r="T1789" t="s">
        <v>369</v>
      </c>
      <c r="U1789" t="s">
        <v>823</v>
      </c>
      <c r="V1789" t="s">
        <v>748</v>
      </c>
      <c r="W1789" t="s">
        <v>824</v>
      </c>
      <c r="X1789" t="s">
        <v>824</v>
      </c>
      <c r="Y1789" t="s">
        <v>825</v>
      </c>
      <c r="Z1789" t="s">
        <v>826</v>
      </c>
      <c r="AA1789" t="s">
        <v>827</v>
      </c>
      <c r="AB1789" t="s">
        <v>58</v>
      </c>
      <c r="AC1789" t="s">
        <v>828</v>
      </c>
      <c r="AD1789">
        <v>38.668947749055597</v>
      </c>
      <c r="AE1789">
        <v>7319881</v>
      </c>
      <c r="AF1789">
        <v>133674835</v>
      </c>
      <c r="AG1789">
        <v>113074130</v>
      </c>
      <c r="AH1789">
        <v>80.197424421191997</v>
      </c>
      <c r="AI1789">
        <v>94.808401151773694</v>
      </c>
      <c r="AK1789">
        <v>54.832439927829299</v>
      </c>
      <c r="AL1789">
        <v>1939171</v>
      </c>
      <c r="AM1789">
        <v>36910454</v>
      </c>
      <c r="AN1789">
        <v>26062678</v>
      </c>
      <c r="AO1789">
        <v>3502543</v>
      </c>
      <c r="AP1789">
        <v>3502543</v>
      </c>
      <c r="AQ1789">
        <v>34692</v>
      </c>
      <c r="AR1789">
        <v>9300983</v>
      </c>
      <c r="AS1789">
        <v>9033847</v>
      </c>
      <c r="AT1789">
        <v>78.950807164336993</v>
      </c>
      <c r="AU1789">
        <v>10137079</v>
      </c>
      <c r="AV1789">
        <v>27.300190346223399</v>
      </c>
    </row>
    <row r="1790" spans="1:48" x14ac:dyDescent="0.2">
      <c r="A1790" t="s">
        <v>829</v>
      </c>
      <c r="B1790" t="s">
        <v>114</v>
      </c>
      <c r="C1790">
        <v>988918</v>
      </c>
      <c r="D1790">
        <v>324</v>
      </c>
      <c r="E1790">
        <v>0</v>
      </c>
      <c r="F1790">
        <v>171420</v>
      </c>
      <c r="G1790">
        <v>548286</v>
      </c>
      <c r="H1790">
        <v>-365491</v>
      </c>
      <c r="I1790">
        <v>21.900066469387401</v>
      </c>
      <c r="L1790">
        <v>100301</v>
      </c>
      <c r="M1790">
        <v>224231</v>
      </c>
      <c r="N1790">
        <v>1194604</v>
      </c>
      <c r="O1790">
        <v>3382008</v>
      </c>
      <c r="P1790">
        <v>15.872109113875499</v>
      </c>
      <c r="Q1790">
        <v>0</v>
      </c>
      <c r="R1790">
        <v>0</v>
      </c>
      <c r="T1790" t="s">
        <v>369</v>
      </c>
      <c r="U1790" t="s">
        <v>830</v>
      </c>
      <c r="V1790" t="s">
        <v>831</v>
      </c>
      <c r="W1790" t="s">
        <v>832</v>
      </c>
      <c r="X1790" t="s">
        <v>832</v>
      </c>
      <c r="Y1790" t="s">
        <v>833</v>
      </c>
      <c r="Z1790" t="s">
        <v>834</v>
      </c>
      <c r="AA1790" t="s">
        <v>835</v>
      </c>
      <c r="AB1790" t="s">
        <v>58</v>
      </c>
      <c r="AC1790" t="s">
        <v>836</v>
      </c>
      <c r="AD1790">
        <v>74.896199684908197</v>
      </c>
      <c r="AE1790">
        <v>740662</v>
      </c>
      <c r="AF1790">
        <v>2641346</v>
      </c>
      <c r="AG1790">
        <v>858148</v>
      </c>
      <c r="AH1790">
        <v>25.373919872454501</v>
      </c>
      <c r="AI1790">
        <v>78.099933530612603</v>
      </c>
      <c r="AK1790">
        <v>162.817533181946</v>
      </c>
      <c r="AL1790">
        <v>19320</v>
      </c>
      <c r="AM1790">
        <v>1100265</v>
      </c>
      <c r="AN1790">
        <v>536796</v>
      </c>
      <c r="AO1790">
        <v>390251</v>
      </c>
      <c r="AP1790">
        <v>390251</v>
      </c>
      <c r="AQ1790">
        <v>403742</v>
      </c>
      <c r="AR1790">
        <v>36383</v>
      </c>
      <c r="AS1790">
        <v>0</v>
      </c>
      <c r="AU1790">
        <v>1560095</v>
      </c>
      <c r="AV1790">
        <v>212.63181726286501</v>
      </c>
    </row>
    <row r="1791" spans="1:48" x14ac:dyDescent="0.2">
      <c r="A1791" t="s">
        <v>837</v>
      </c>
      <c r="B1791" t="s">
        <v>49</v>
      </c>
      <c r="C1791">
        <v>1749803.98</v>
      </c>
      <c r="D1791">
        <v>0</v>
      </c>
      <c r="E1791">
        <v>0</v>
      </c>
      <c r="F1791">
        <v>971622.19</v>
      </c>
      <c r="G1791">
        <v>1284616.29</v>
      </c>
      <c r="H1791">
        <v>-1241092</v>
      </c>
      <c r="I1791">
        <v>8.3604212320000002</v>
      </c>
      <c r="J1791">
        <v>4646202.43</v>
      </c>
      <c r="K1791">
        <v>16.986837470000001</v>
      </c>
      <c r="L1791">
        <v>735941.43</v>
      </c>
      <c r="M1791">
        <v>396303.47</v>
      </c>
      <c r="N1791">
        <v>8895409</v>
      </c>
      <c r="O1791">
        <v>27351780.09</v>
      </c>
      <c r="P1791">
        <v>16.24975079</v>
      </c>
      <c r="S1791" t="s">
        <v>102</v>
      </c>
      <c r="T1791" t="s">
        <v>51</v>
      </c>
      <c r="U1791" t="s">
        <v>838</v>
      </c>
      <c r="V1791" t="s">
        <v>839</v>
      </c>
      <c r="W1791" t="s">
        <v>840</v>
      </c>
      <c r="X1791" t="s">
        <v>841</v>
      </c>
      <c r="Y1791" t="s">
        <v>842</v>
      </c>
      <c r="Z1791" t="s">
        <v>843</v>
      </c>
      <c r="AA1791" t="s">
        <v>844</v>
      </c>
      <c r="AB1791" t="s">
        <v>58</v>
      </c>
      <c r="AC1791" t="s">
        <v>845</v>
      </c>
      <c r="AD1791">
        <v>130.68458269999999</v>
      </c>
      <c r="AE1791">
        <v>2286724.0299999998</v>
      </c>
      <c r="AF1791">
        <v>25065056.059999999</v>
      </c>
      <c r="AH1791">
        <v>70.210528109999998</v>
      </c>
      <c r="AI1791">
        <v>91.63957877</v>
      </c>
      <c r="AJ1791">
        <v>2795068.33</v>
      </c>
      <c r="AK1791">
        <v>129</v>
      </c>
      <c r="AL1791">
        <v>573865.06999999995</v>
      </c>
      <c r="AM1791">
        <v>4444596.0999999996</v>
      </c>
      <c r="AN1791">
        <v>4444596.0999999996</v>
      </c>
      <c r="AO1791">
        <v>1333209.0900000001</v>
      </c>
      <c r="AR1791">
        <v>33054.879999999997</v>
      </c>
      <c r="AS1791">
        <v>48604</v>
      </c>
      <c r="AU1791">
        <v>10136501</v>
      </c>
      <c r="AV1791">
        <v>146</v>
      </c>
    </row>
    <row r="1792" spans="1:48" x14ac:dyDescent="0.2">
      <c r="A1792" t="s">
        <v>837</v>
      </c>
      <c r="B1792" t="s">
        <v>85</v>
      </c>
      <c r="C1792">
        <v>2032587</v>
      </c>
      <c r="D1792">
        <v>0</v>
      </c>
      <c r="E1792">
        <v>0</v>
      </c>
      <c r="F1792">
        <v>472343.01</v>
      </c>
      <c r="G1792">
        <v>1339808.03</v>
      </c>
      <c r="H1792">
        <v>-1861857</v>
      </c>
      <c r="I1792">
        <v>7.6548064679635104</v>
      </c>
      <c r="J1792">
        <v>4492158.28</v>
      </c>
      <c r="K1792">
        <v>17.039199150000002</v>
      </c>
      <c r="L1792">
        <v>9429.11</v>
      </c>
      <c r="M1792">
        <v>343225.62</v>
      </c>
      <c r="N1792">
        <v>9709552</v>
      </c>
      <c r="O1792">
        <v>27660020</v>
      </c>
      <c r="P1792">
        <v>15.6564890408611</v>
      </c>
      <c r="S1792" t="s">
        <v>102</v>
      </c>
      <c r="T1792" t="s">
        <v>51</v>
      </c>
      <c r="U1792" t="s">
        <v>838</v>
      </c>
      <c r="V1792" t="s">
        <v>839</v>
      </c>
      <c r="W1792" t="s">
        <v>840</v>
      </c>
      <c r="X1792" t="s">
        <v>841</v>
      </c>
      <c r="Y1792" t="s">
        <v>842</v>
      </c>
      <c r="Z1792" t="s">
        <v>843</v>
      </c>
      <c r="AA1792" t="s">
        <v>844</v>
      </c>
      <c r="AB1792" t="s">
        <v>58</v>
      </c>
      <c r="AC1792" t="s">
        <v>845</v>
      </c>
      <c r="AD1792">
        <v>104.168776047471</v>
      </c>
      <c r="AE1792">
        <v>2117321</v>
      </c>
      <c r="AF1792">
        <v>25542699</v>
      </c>
      <c r="AH1792">
        <v>72.529307643306097</v>
      </c>
      <c r="AI1792">
        <v>92.345193532036504</v>
      </c>
      <c r="AJ1792">
        <v>1532736.52</v>
      </c>
      <c r="AK1792">
        <v>137</v>
      </c>
      <c r="AL1792">
        <v>705791.8</v>
      </c>
      <c r="AM1792">
        <v>3025312.1</v>
      </c>
      <c r="AN1792">
        <v>4330588</v>
      </c>
      <c r="AO1792">
        <v>1345337</v>
      </c>
      <c r="AR1792">
        <v>36857.480000000003</v>
      </c>
      <c r="AS1792">
        <v>25559</v>
      </c>
      <c r="AU1792">
        <v>11571409</v>
      </c>
      <c r="AV1792">
        <v>163</v>
      </c>
    </row>
    <row r="1793" spans="1:48" x14ac:dyDescent="0.2">
      <c r="A1793" t="s">
        <v>837</v>
      </c>
      <c r="B1793" t="s">
        <v>60</v>
      </c>
      <c r="C1793">
        <v>7815131</v>
      </c>
      <c r="D1793">
        <v>129160</v>
      </c>
      <c r="E1793">
        <v>229911</v>
      </c>
      <c r="F1793">
        <v>3489060</v>
      </c>
      <c r="G1793">
        <v>318799</v>
      </c>
      <c r="H1793">
        <v>2014123</v>
      </c>
      <c r="I1793">
        <v>8.0112949393177892</v>
      </c>
      <c r="L1793">
        <v>428139</v>
      </c>
      <c r="M1793">
        <v>436391</v>
      </c>
      <c r="N1793">
        <v>7690387</v>
      </c>
      <c r="O1793">
        <v>31183523</v>
      </c>
      <c r="P1793">
        <v>13.116080566009201</v>
      </c>
      <c r="R1793">
        <v>37064</v>
      </c>
      <c r="S1793" t="s">
        <v>102</v>
      </c>
      <c r="T1793" t="s">
        <v>51</v>
      </c>
      <c r="U1793" t="s">
        <v>838</v>
      </c>
      <c r="V1793" t="s">
        <v>839</v>
      </c>
      <c r="W1793" t="s">
        <v>840</v>
      </c>
      <c r="X1793" t="s">
        <v>841</v>
      </c>
      <c r="Y1793" t="s">
        <v>842</v>
      </c>
      <c r="Z1793" t="s">
        <v>843</v>
      </c>
      <c r="AA1793" t="s">
        <v>844</v>
      </c>
      <c r="AB1793" t="s">
        <v>58</v>
      </c>
      <c r="AC1793" t="s">
        <v>845</v>
      </c>
      <c r="AD1793">
        <v>31.96624599127</v>
      </c>
      <c r="AE1793">
        <v>2498204</v>
      </c>
      <c r="AF1793">
        <v>28498186</v>
      </c>
      <c r="AG1793">
        <v>23121929</v>
      </c>
      <c r="AH1793">
        <v>74.147904968915796</v>
      </c>
      <c r="AI1793">
        <v>91.388602884927394</v>
      </c>
      <c r="AK1793">
        <v>97.147913905818399</v>
      </c>
      <c r="AL1793">
        <v>286274</v>
      </c>
      <c r="AM1793">
        <v>5354798</v>
      </c>
      <c r="AN1793">
        <v>4090056</v>
      </c>
      <c r="AO1793">
        <v>899877</v>
      </c>
      <c r="AP1793">
        <v>899877</v>
      </c>
      <c r="AQ1793">
        <v>-3664033</v>
      </c>
      <c r="AU1793">
        <v>5676264</v>
      </c>
      <c r="AV1793">
        <v>71.704740785957398</v>
      </c>
    </row>
    <row r="1794" spans="1:48" x14ac:dyDescent="0.2">
      <c r="A1794" t="s">
        <v>846</v>
      </c>
      <c r="B1794" t="s">
        <v>85</v>
      </c>
      <c r="C1794">
        <v>2385066</v>
      </c>
      <c r="D1794">
        <v>44778.8</v>
      </c>
      <c r="E1794">
        <v>0</v>
      </c>
      <c r="F1794">
        <v>698022.56</v>
      </c>
      <c r="G1794">
        <v>778563.19</v>
      </c>
      <c r="H1794">
        <v>-1461155</v>
      </c>
      <c r="J1794">
        <v>3316632.7</v>
      </c>
      <c r="K1794">
        <v>13.499109000000001</v>
      </c>
      <c r="L1794">
        <v>2000</v>
      </c>
      <c r="M1794">
        <v>527105.15</v>
      </c>
      <c r="N1794">
        <v>6717724</v>
      </c>
      <c r="O1794">
        <v>24372848</v>
      </c>
      <c r="P1794">
        <v>11.2307556343026</v>
      </c>
      <c r="S1794" t="s">
        <v>62</v>
      </c>
      <c r="T1794" t="s">
        <v>103</v>
      </c>
      <c r="U1794" t="s">
        <v>847</v>
      </c>
      <c r="V1794" t="s">
        <v>848</v>
      </c>
      <c r="W1794" t="s">
        <v>849</v>
      </c>
      <c r="X1794" t="s">
        <v>841</v>
      </c>
      <c r="Y1794" t="s">
        <v>850</v>
      </c>
      <c r="Z1794" t="s">
        <v>851</v>
      </c>
      <c r="AA1794" t="s">
        <v>844</v>
      </c>
      <c r="AB1794" t="s">
        <v>58</v>
      </c>
      <c r="AC1794" t="s">
        <v>852</v>
      </c>
      <c r="AF1794">
        <v>24830262</v>
      </c>
      <c r="AH1794">
        <v>86.908345713229707</v>
      </c>
      <c r="AI1794">
        <v>101.876735948134</v>
      </c>
      <c r="AK1794">
        <v>97</v>
      </c>
      <c r="AL1794">
        <v>620969.52</v>
      </c>
      <c r="AM1794">
        <v>2933678.2</v>
      </c>
      <c r="AN1794">
        <v>2737255</v>
      </c>
      <c r="AR1794">
        <v>1840.53</v>
      </c>
      <c r="AS1794">
        <v>260398.45</v>
      </c>
      <c r="AU1794">
        <v>8178879</v>
      </c>
      <c r="AV1794">
        <v>119</v>
      </c>
    </row>
    <row r="1795" spans="1:48" x14ac:dyDescent="0.2">
      <c r="A1795" t="s">
        <v>846</v>
      </c>
      <c r="B1795" t="s">
        <v>114</v>
      </c>
      <c r="C1795">
        <v>3261195</v>
      </c>
      <c r="D1795">
        <v>170760</v>
      </c>
      <c r="F1795">
        <v>459105</v>
      </c>
      <c r="G1795">
        <v>4239634</v>
      </c>
      <c r="H1795">
        <v>-1350450</v>
      </c>
      <c r="I1795">
        <v>9.2533021307261993</v>
      </c>
      <c r="L1795">
        <v>459190</v>
      </c>
      <c r="M1795">
        <v>577094</v>
      </c>
      <c r="N1795">
        <v>12808948</v>
      </c>
      <c r="O1795">
        <v>30724783</v>
      </c>
      <c r="P1795">
        <v>10.0876220997232</v>
      </c>
      <c r="S1795" t="s">
        <v>62</v>
      </c>
      <c r="T1795" t="s">
        <v>103</v>
      </c>
      <c r="U1795" t="s">
        <v>847</v>
      </c>
      <c r="V1795" t="s">
        <v>848</v>
      </c>
      <c r="W1795" t="s">
        <v>849</v>
      </c>
      <c r="X1795" t="s">
        <v>841</v>
      </c>
      <c r="Y1795" t="s">
        <v>850</v>
      </c>
      <c r="Z1795" t="s">
        <v>851</v>
      </c>
      <c r="AA1795" t="s">
        <v>844</v>
      </c>
      <c r="AB1795" t="s">
        <v>58</v>
      </c>
      <c r="AC1795" t="s">
        <v>852</v>
      </c>
      <c r="AD1795">
        <v>87.178380930916404</v>
      </c>
      <c r="AE1795">
        <v>2843057</v>
      </c>
      <c r="AF1795">
        <v>27881726</v>
      </c>
      <c r="AG1795">
        <v>23992914</v>
      </c>
      <c r="AH1795">
        <v>78.0897752801053</v>
      </c>
      <c r="AI1795">
        <v>90.746697869273802</v>
      </c>
      <c r="AK1795">
        <v>165.38507264578999</v>
      </c>
      <c r="AL1795">
        <v>477019</v>
      </c>
      <c r="AM1795">
        <v>6387986</v>
      </c>
      <c r="AN1795">
        <v>3099400</v>
      </c>
      <c r="AO1795">
        <v>1794302</v>
      </c>
      <c r="AP1795">
        <v>1794302</v>
      </c>
      <c r="AQ1795">
        <v>2958819</v>
      </c>
      <c r="AR1795">
        <v>5184</v>
      </c>
      <c r="AU1795">
        <v>14159398</v>
      </c>
      <c r="AV1795">
        <v>182.82165458479901</v>
      </c>
    </row>
    <row r="1796" spans="1:48" x14ac:dyDescent="0.2">
      <c r="A1796" t="s">
        <v>48</v>
      </c>
      <c r="B1796" t="s">
        <v>85</v>
      </c>
      <c r="C1796">
        <v>925918</v>
      </c>
      <c r="D1796">
        <v>0</v>
      </c>
      <c r="E1796">
        <v>0</v>
      </c>
      <c r="F1796">
        <v>205011.33</v>
      </c>
      <c r="G1796">
        <v>566874.1</v>
      </c>
      <c r="H1796">
        <v>88619</v>
      </c>
      <c r="I1796">
        <v>15.292586465325201</v>
      </c>
      <c r="J1796">
        <v>1487129.09</v>
      </c>
      <c r="K1796">
        <v>45.158769290000002</v>
      </c>
      <c r="L1796">
        <v>55092.53</v>
      </c>
      <c r="N1796">
        <v>1313109</v>
      </c>
      <c r="O1796">
        <v>3293112</v>
      </c>
      <c r="P1796">
        <v>53.826836135546003</v>
      </c>
      <c r="R1796">
        <v>291.89999999999998</v>
      </c>
      <c r="S1796" t="s">
        <v>50</v>
      </c>
      <c r="T1796" t="s">
        <v>51</v>
      </c>
      <c r="U1796" t="s">
        <v>52</v>
      </c>
      <c r="V1796" t="s">
        <v>53</v>
      </c>
      <c r="W1796" t="s">
        <v>53</v>
      </c>
      <c r="X1796" t="s">
        <v>54</v>
      </c>
      <c r="Y1796" t="s">
        <v>55</v>
      </c>
      <c r="Z1796" t="s">
        <v>56</v>
      </c>
      <c r="AA1796" t="s">
        <v>57</v>
      </c>
      <c r="AB1796" t="s">
        <v>58</v>
      </c>
      <c r="AC1796" t="s">
        <v>59</v>
      </c>
      <c r="AD1796">
        <v>54.3894815739623</v>
      </c>
      <c r="AE1796">
        <v>503602</v>
      </c>
      <c r="AF1796">
        <v>2789510</v>
      </c>
      <c r="AH1796">
        <v>30.175347816897801</v>
      </c>
      <c r="AI1796">
        <v>84.707413534674799</v>
      </c>
      <c r="AJ1796">
        <v>724729.95</v>
      </c>
      <c r="AK1796">
        <v>169</v>
      </c>
      <c r="AM1796">
        <v>1772578.53</v>
      </c>
      <c r="AN1796">
        <v>1772578</v>
      </c>
      <c r="AS1796">
        <v>290573.14</v>
      </c>
      <c r="AU1796">
        <v>1224490</v>
      </c>
      <c r="AV1796">
        <v>158</v>
      </c>
    </row>
    <row r="1797" spans="1:48" x14ac:dyDescent="0.2">
      <c r="A1797" t="s">
        <v>48</v>
      </c>
      <c r="B1797" t="s">
        <v>95</v>
      </c>
      <c r="C1797">
        <v>1347280</v>
      </c>
      <c r="D1797">
        <v>504290</v>
      </c>
      <c r="E1797">
        <v>13219</v>
      </c>
      <c r="F1797">
        <v>101851</v>
      </c>
      <c r="G1797">
        <v>856828</v>
      </c>
      <c r="H1797">
        <v>181117</v>
      </c>
      <c r="I1797">
        <v>19.462884282505801</v>
      </c>
      <c r="L1797">
        <v>214497</v>
      </c>
      <c r="N1797">
        <v>1713393</v>
      </c>
      <c r="O1797">
        <v>3495150</v>
      </c>
      <c r="P1797">
        <v>46.538431826960199</v>
      </c>
      <c r="S1797" t="s">
        <v>50</v>
      </c>
      <c r="T1797" t="s">
        <v>51</v>
      </c>
      <c r="U1797" t="s">
        <v>52</v>
      </c>
      <c r="V1797" t="s">
        <v>53</v>
      </c>
      <c r="W1797" t="s">
        <v>53</v>
      </c>
      <c r="X1797" t="s">
        <v>54</v>
      </c>
      <c r="Y1797" t="s">
        <v>55</v>
      </c>
      <c r="Z1797" t="s">
        <v>56</v>
      </c>
      <c r="AA1797" t="s">
        <v>57</v>
      </c>
      <c r="AB1797" t="s">
        <v>58</v>
      </c>
      <c r="AC1797" t="s">
        <v>59</v>
      </c>
      <c r="AD1797">
        <v>50.4911376996615</v>
      </c>
      <c r="AE1797">
        <v>680257</v>
      </c>
      <c r="AF1797">
        <v>2814894</v>
      </c>
      <c r="AG1797">
        <v>948497</v>
      </c>
      <c r="AH1797">
        <v>27.1375191336566</v>
      </c>
      <c r="AI1797">
        <v>80.537144328569596</v>
      </c>
      <c r="AK1797">
        <v>219.127782431594</v>
      </c>
      <c r="AM1797">
        <v>2126464</v>
      </c>
      <c r="AN1797">
        <v>1626588</v>
      </c>
      <c r="AO1797">
        <v>128445</v>
      </c>
      <c r="AP1797">
        <v>128445</v>
      </c>
      <c r="AQ1797">
        <v>-333395</v>
      </c>
      <c r="AR1797">
        <v>340915</v>
      </c>
      <c r="AS1797">
        <v>94864</v>
      </c>
      <c r="AU1797">
        <v>1532276</v>
      </c>
      <c r="AV1797">
        <v>195.96452299802399</v>
      </c>
    </row>
    <row r="1798" spans="1:48" x14ac:dyDescent="0.2">
      <c r="A1798" t="s">
        <v>61</v>
      </c>
      <c r="B1798" t="s">
        <v>84</v>
      </c>
      <c r="C1798">
        <v>10074961.67</v>
      </c>
      <c r="D1798">
        <v>0</v>
      </c>
      <c r="E1798">
        <v>0</v>
      </c>
      <c r="F1798">
        <v>2523887.61</v>
      </c>
      <c r="G1798">
        <v>2336010.65</v>
      </c>
      <c r="I1798">
        <v>2.7625454140344399</v>
      </c>
      <c r="J1798">
        <v>26813083.969999999</v>
      </c>
      <c r="K1798">
        <v>12.532950042266799</v>
      </c>
      <c r="L1798">
        <v>3699555.39</v>
      </c>
      <c r="M1798">
        <v>5499351.79</v>
      </c>
      <c r="N1798">
        <v>5284002.3899999298</v>
      </c>
      <c r="O1798">
        <v>213940723.28999999</v>
      </c>
      <c r="P1798">
        <v>15.1721795462011</v>
      </c>
      <c r="Q1798">
        <v>1246681.3999999999</v>
      </c>
      <c r="R1798">
        <v>27887.16</v>
      </c>
      <c r="S1798" t="s">
        <v>63</v>
      </c>
      <c r="T1798" t="s">
        <v>51</v>
      </c>
      <c r="U1798" t="s">
        <v>64</v>
      </c>
      <c r="V1798" t="s">
        <v>53</v>
      </c>
      <c r="W1798" t="s">
        <v>53</v>
      </c>
      <c r="X1798" t="s">
        <v>54</v>
      </c>
      <c r="Y1798" t="s">
        <v>55</v>
      </c>
      <c r="Z1798" t="s">
        <v>56</v>
      </c>
      <c r="AA1798" t="s">
        <v>57</v>
      </c>
      <c r="AB1798" t="s">
        <v>58</v>
      </c>
      <c r="AC1798" t="s">
        <v>65</v>
      </c>
      <c r="AD1798">
        <v>58.662353600795299</v>
      </c>
      <c r="AE1798">
        <v>5910209.6399999997</v>
      </c>
      <c r="AF1798">
        <v>208030513.65000001</v>
      </c>
      <c r="AH1798">
        <v>80.847583195061901</v>
      </c>
      <c r="AI1798">
        <v>97.237454585965594</v>
      </c>
      <c r="AJ1798">
        <v>15152154.33</v>
      </c>
      <c r="AK1798">
        <v>9.1440473179833095</v>
      </c>
      <c r="AL1798">
        <v>7603422.2999999998</v>
      </c>
      <c r="AM1798">
        <v>32459470.66</v>
      </c>
      <c r="AN1798">
        <v>32459470.66</v>
      </c>
      <c r="AO1798">
        <v>19871.959999993502</v>
      </c>
      <c r="AR1798">
        <v>6748158.1600000001</v>
      </c>
      <c r="AS1798">
        <v>1041003.93</v>
      </c>
      <c r="AT1798">
        <v>81.256278054567304</v>
      </c>
      <c r="AU1798">
        <v>19315619.390000001</v>
      </c>
      <c r="AV1798">
        <v>33.425976114730403</v>
      </c>
    </row>
    <row r="1799" spans="1:48" x14ac:dyDescent="0.2">
      <c r="A1799" t="s">
        <v>61</v>
      </c>
      <c r="B1799" t="s">
        <v>76</v>
      </c>
      <c r="C1799">
        <v>10533284</v>
      </c>
      <c r="H1799">
        <v>-13023803</v>
      </c>
      <c r="I1799">
        <v>2.0827081580764899</v>
      </c>
      <c r="N1799">
        <v>10824765</v>
      </c>
      <c r="O1799">
        <v>220198254</v>
      </c>
      <c r="P1799">
        <v>15.9748605454428</v>
      </c>
      <c r="S1799" t="s">
        <v>63</v>
      </c>
      <c r="T1799" t="s">
        <v>51</v>
      </c>
      <c r="U1799" t="s">
        <v>64</v>
      </c>
      <c r="V1799" t="s">
        <v>53</v>
      </c>
      <c r="W1799" t="s">
        <v>53</v>
      </c>
      <c r="X1799" t="s">
        <v>54</v>
      </c>
      <c r="Y1799" t="s">
        <v>55</v>
      </c>
      <c r="Z1799" t="s">
        <v>56</v>
      </c>
      <c r="AA1799" t="s">
        <v>57</v>
      </c>
      <c r="AB1799" t="s">
        <v>58</v>
      </c>
      <c r="AC1799" t="s">
        <v>65</v>
      </c>
      <c r="AD1799">
        <v>43.539004549768102</v>
      </c>
      <c r="AE1799">
        <v>4586087</v>
      </c>
      <c r="AF1799">
        <v>215612167</v>
      </c>
      <c r="AH1799">
        <v>83.595879011828998</v>
      </c>
      <c r="AI1799">
        <v>97.9172918419235</v>
      </c>
      <c r="AK1799">
        <v>18.073726794833401</v>
      </c>
      <c r="AM1799">
        <v>35176364</v>
      </c>
      <c r="AN1799">
        <v>35176364</v>
      </c>
      <c r="AO1799">
        <v>1814385</v>
      </c>
      <c r="AP1799">
        <v>1814385</v>
      </c>
      <c r="AT1799">
        <v>82.439073188732706</v>
      </c>
      <c r="AU1799">
        <v>23848568</v>
      </c>
      <c r="AV1799">
        <v>39.819109466118398</v>
      </c>
    </row>
    <row r="1800" spans="1:48" x14ac:dyDescent="0.2">
      <c r="A1800" t="s">
        <v>61</v>
      </c>
      <c r="B1800" t="s">
        <v>95</v>
      </c>
      <c r="C1800">
        <v>13079733</v>
      </c>
      <c r="D1800">
        <v>2532552</v>
      </c>
      <c r="E1800">
        <v>453707</v>
      </c>
      <c r="F1800">
        <v>5641542</v>
      </c>
      <c r="G1800">
        <v>11852482</v>
      </c>
      <c r="H1800">
        <v>-15675562</v>
      </c>
      <c r="I1800">
        <v>6.0330558208524403</v>
      </c>
      <c r="L1800">
        <v>776745</v>
      </c>
      <c r="M1800">
        <v>7143102</v>
      </c>
      <c r="N1800">
        <v>16607322</v>
      </c>
      <c r="O1800">
        <v>224034128</v>
      </c>
      <c r="P1800">
        <v>15.155047716658601</v>
      </c>
      <c r="Q1800">
        <v>1198619</v>
      </c>
      <c r="R1800">
        <v>1247357</v>
      </c>
      <c r="S1800" t="s">
        <v>63</v>
      </c>
      <c r="T1800" t="s">
        <v>51</v>
      </c>
      <c r="U1800" t="s">
        <v>64</v>
      </c>
      <c r="V1800" t="s">
        <v>53</v>
      </c>
      <c r="W1800" t="s">
        <v>53</v>
      </c>
      <c r="X1800" t="s">
        <v>54</v>
      </c>
      <c r="Y1800" t="s">
        <v>55</v>
      </c>
      <c r="Z1800" t="s">
        <v>56</v>
      </c>
      <c r="AA1800" t="s">
        <v>57</v>
      </c>
      <c r="AB1800" t="s">
        <v>58</v>
      </c>
      <c r="AC1800" t="s">
        <v>65</v>
      </c>
      <c r="AD1800">
        <v>103.336237826873</v>
      </c>
      <c r="AE1800">
        <v>13516104</v>
      </c>
      <c r="AF1800">
        <v>210518023</v>
      </c>
      <c r="AG1800">
        <v>179031349</v>
      </c>
      <c r="AH1800">
        <v>79.912534129621505</v>
      </c>
      <c r="AI1800">
        <v>93.966943732787001</v>
      </c>
      <c r="AK1800">
        <v>28.399639303091899</v>
      </c>
      <c r="AL1800">
        <v>7612705</v>
      </c>
      <c r="AM1800">
        <v>45915556</v>
      </c>
      <c r="AN1800">
        <v>33952479</v>
      </c>
      <c r="AO1800">
        <v>7796405</v>
      </c>
      <c r="AP1800">
        <v>7796405</v>
      </c>
      <c r="AQ1800">
        <v>9366498</v>
      </c>
      <c r="AR1800">
        <v>4261547</v>
      </c>
      <c r="AS1800">
        <v>3195198</v>
      </c>
      <c r="AT1800">
        <v>85.457011963129901</v>
      </c>
      <c r="AU1800">
        <v>32282884</v>
      </c>
      <c r="AV1800">
        <v>55.205906242051299</v>
      </c>
    </row>
    <row r="1801" spans="1:48" x14ac:dyDescent="0.2">
      <c r="A1801" t="s">
        <v>66</v>
      </c>
      <c r="B1801" t="s">
        <v>60</v>
      </c>
      <c r="C1801">
        <v>2147953</v>
      </c>
      <c r="D1801">
        <v>840943</v>
      </c>
      <c r="E1801">
        <v>200315</v>
      </c>
      <c r="F1801">
        <v>1929486</v>
      </c>
      <c r="G1801">
        <v>3432048</v>
      </c>
      <c r="H1801">
        <v>-649680</v>
      </c>
      <c r="I1801">
        <v>3.4970897385430399</v>
      </c>
      <c r="L1801">
        <v>0</v>
      </c>
      <c r="M1801">
        <v>1242057</v>
      </c>
      <c r="N1801">
        <v>4844611</v>
      </c>
      <c r="O1801">
        <v>37186006</v>
      </c>
      <c r="P1801">
        <v>31.611553012711301</v>
      </c>
      <c r="Q1801">
        <v>631768</v>
      </c>
      <c r="R1801">
        <v>1023036</v>
      </c>
      <c r="S1801" t="s">
        <v>67</v>
      </c>
      <c r="T1801" t="s">
        <v>51</v>
      </c>
      <c r="U1801" t="s">
        <v>68</v>
      </c>
      <c r="V1801" t="s">
        <v>69</v>
      </c>
      <c r="W1801" t="s">
        <v>70</v>
      </c>
      <c r="X1801" t="s">
        <v>71</v>
      </c>
      <c r="Y1801" t="s">
        <v>72</v>
      </c>
      <c r="Z1801" t="s">
        <v>73</v>
      </c>
      <c r="AA1801" t="s">
        <v>74</v>
      </c>
      <c r="AB1801" t="s">
        <v>58</v>
      </c>
      <c r="AC1801" t="s">
        <v>75</v>
      </c>
      <c r="AD1801">
        <v>60.542665505250802</v>
      </c>
      <c r="AE1801">
        <v>1300428</v>
      </c>
      <c r="AF1801">
        <v>35885578</v>
      </c>
      <c r="AG1801">
        <v>28856261</v>
      </c>
      <c r="AH1801">
        <v>77.599785790385795</v>
      </c>
      <c r="AI1801">
        <v>96.502910261456904</v>
      </c>
      <c r="AK1801">
        <v>48.600581548386899</v>
      </c>
      <c r="AL1801">
        <v>2509006</v>
      </c>
      <c r="AM1801">
        <v>13492734</v>
      </c>
      <c r="AN1801">
        <v>11755074</v>
      </c>
      <c r="AO1801">
        <v>65424</v>
      </c>
      <c r="AP1801">
        <v>65424</v>
      </c>
      <c r="AQ1801">
        <v>1313638</v>
      </c>
      <c r="AR1801">
        <v>694128</v>
      </c>
      <c r="AS1801">
        <v>989947</v>
      </c>
      <c r="AT1801">
        <v>75.375592976444807</v>
      </c>
      <c r="AU1801">
        <v>5494291</v>
      </c>
      <c r="AV1801">
        <v>55.1180967462751</v>
      </c>
    </row>
    <row r="1802" spans="1:48" x14ac:dyDescent="0.2">
      <c r="A1802" t="s">
        <v>77</v>
      </c>
      <c r="B1802" t="s">
        <v>95</v>
      </c>
      <c r="C1802">
        <v>1154806</v>
      </c>
      <c r="D1802">
        <v>10500</v>
      </c>
      <c r="E1802">
        <v>0</v>
      </c>
      <c r="F1802">
        <v>660734</v>
      </c>
      <c r="G1802">
        <v>313284</v>
      </c>
      <c r="H1802">
        <v>-825650</v>
      </c>
      <c r="I1802">
        <v>10.1451862721295</v>
      </c>
      <c r="L1802">
        <v>78597</v>
      </c>
      <c r="M1802">
        <v>749206</v>
      </c>
      <c r="N1802">
        <v>2120163</v>
      </c>
      <c r="O1802">
        <v>4699549</v>
      </c>
      <c r="P1802">
        <v>54.261483389150698</v>
      </c>
      <c r="Q1802">
        <v>90250</v>
      </c>
      <c r="R1802">
        <v>0</v>
      </c>
      <c r="T1802" t="s">
        <v>51</v>
      </c>
      <c r="U1802" t="s">
        <v>78</v>
      </c>
      <c r="V1802" t="s">
        <v>79</v>
      </c>
      <c r="W1802" t="s">
        <v>80</v>
      </c>
      <c r="X1802" t="s">
        <v>54</v>
      </c>
      <c r="Y1802" t="s">
        <v>81</v>
      </c>
      <c r="Z1802" t="s">
        <v>82</v>
      </c>
      <c r="AA1802" t="s">
        <v>57</v>
      </c>
      <c r="AB1802" t="s">
        <v>58</v>
      </c>
      <c r="AC1802" t="s">
        <v>83</v>
      </c>
      <c r="AD1802">
        <v>41.286415207402797</v>
      </c>
      <c r="AE1802">
        <v>476778</v>
      </c>
      <c r="AF1802">
        <v>4222771</v>
      </c>
      <c r="AG1802">
        <v>2176792</v>
      </c>
      <c r="AH1802">
        <v>46.319168073361901</v>
      </c>
      <c r="AI1802">
        <v>89.854813727870507</v>
      </c>
      <c r="AK1802">
        <v>180.74830010909901</v>
      </c>
      <c r="AL1802">
        <v>263022</v>
      </c>
      <c r="AM1802">
        <v>2495728</v>
      </c>
      <c r="AN1802">
        <v>2550045</v>
      </c>
      <c r="AO1802">
        <v>215769</v>
      </c>
      <c r="AP1802">
        <v>215769</v>
      </c>
      <c r="AQ1802">
        <v>-796386</v>
      </c>
      <c r="AR1802">
        <v>164162</v>
      </c>
      <c r="AS1802">
        <v>165973</v>
      </c>
      <c r="AU1802">
        <v>2945813</v>
      </c>
      <c r="AV1802">
        <v>251.136677788116</v>
      </c>
    </row>
    <row r="1803" spans="1:48" x14ac:dyDescent="0.2">
      <c r="A1803" t="s">
        <v>77</v>
      </c>
      <c r="B1803" t="s">
        <v>60</v>
      </c>
      <c r="C1803">
        <v>1005263</v>
      </c>
      <c r="D1803">
        <v>0</v>
      </c>
      <c r="E1803">
        <v>0</v>
      </c>
      <c r="F1803">
        <v>808859</v>
      </c>
      <c r="G1803">
        <v>417571</v>
      </c>
      <c r="H1803">
        <v>-196635</v>
      </c>
      <c r="I1803">
        <v>11.614981421847901</v>
      </c>
      <c r="L1803">
        <v>60000</v>
      </c>
      <c r="M1803">
        <v>879234</v>
      </c>
      <c r="N1803">
        <v>2561160</v>
      </c>
      <c r="O1803">
        <v>5046250</v>
      </c>
      <c r="P1803">
        <v>54.3083477830072</v>
      </c>
      <c r="Q1803">
        <v>132604</v>
      </c>
      <c r="R1803">
        <v>0</v>
      </c>
      <c r="T1803" t="s">
        <v>51</v>
      </c>
      <c r="U1803" t="s">
        <v>78</v>
      </c>
      <c r="V1803" t="s">
        <v>79</v>
      </c>
      <c r="W1803" t="s">
        <v>80</v>
      </c>
      <c r="X1803" t="s">
        <v>54</v>
      </c>
      <c r="Y1803" t="s">
        <v>81</v>
      </c>
      <c r="Z1803" t="s">
        <v>82</v>
      </c>
      <c r="AA1803" t="s">
        <v>57</v>
      </c>
      <c r="AB1803" t="s">
        <v>58</v>
      </c>
      <c r="AC1803" t="s">
        <v>83</v>
      </c>
      <c r="AD1803">
        <v>58.305239524383197</v>
      </c>
      <c r="AE1803">
        <v>586121</v>
      </c>
      <c r="AF1803">
        <v>4460129</v>
      </c>
      <c r="AG1803">
        <v>2252895</v>
      </c>
      <c r="AH1803">
        <v>44.644934357195901</v>
      </c>
      <c r="AI1803">
        <v>88.385018578152099</v>
      </c>
      <c r="AK1803">
        <v>206.72442433839899</v>
      </c>
      <c r="AL1803">
        <v>233067</v>
      </c>
      <c r="AM1803">
        <v>2842513</v>
      </c>
      <c r="AN1803">
        <v>2740535</v>
      </c>
      <c r="AO1803">
        <v>433319</v>
      </c>
      <c r="AP1803">
        <v>433319</v>
      </c>
      <c r="AQ1803">
        <v>-209238</v>
      </c>
      <c r="AR1803">
        <v>157093</v>
      </c>
      <c r="AS1803">
        <v>154085</v>
      </c>
      <c r="AU1803">
        <v>2757795</v>
      </c>
      <c r="AV1803">
        <v>222.59584868509401</v>
      </c>
    </row>
    <row r="1804" spans="1:48" x14ac:dyDescent="0.2">
      <c r="A1804" t="s">
        <v>90</v>
      </c>
      <c r="B1804" t="s">
        <v>63</v>
      </c>
      <c r="C1804">
        <v>1424227.22</v>
      </c>
      <c r="D1804">
        <v>0</v>
      </c>
      <c r="E1804">
        <v>0</v>
      </c>
      <c r="F1804">
        <v>153655.57999999999</v>
      </c>
      <c r="G1804">
        <v>3784825.8</v>
      </c>
      <c r="I1804">
        <v>4.5200157766397702</v>
      </c>
      <c r="J1804">
        <v>5958206.8799999999</v>
      </c>
      <c r="K1804">
        <v>78.976075083147293</v>
      </c>
      <c r="L1804">
        <v>162731.38</v>
      </c>
      <c r="M1804">
        <v>79861.47</v>
      </c>
      <c r="N1804">
        <v>1858246.52</v>
      </c>
      <c r="O1804">
        <v>7544318.7999999998</v>
      </c>
      <c r="P1804">
        <v>66.367460505513094</v>
      </c>
      <c r="Q1804">
        <v>499299.58</v>
      </c>
      <c r="S1804" t="s">
        <v>49</v>
      </c>
      <c r="T1804" t="s">
        <v>51</v>
      </c>
      <c r="U1804" t="s">
        <v>91</v>
      </c>
      <c r="V1804" t="s">
        <v>92</v>
      </c>
      <c r="W1804" t="s">
        <v>80</v>
      </c>
      <c r="X1804" t="s">
        <v>54</v>
      </c>
      <c r="Y1804" t="s">
        <v>93</v>
      </c>
      <c r="Z1804" t="s">
        <v>82</v>
      </c>
      <c r="AA1804" t="s">
        <v>57</v>
      </c>
      <c r="AB1804" t="s">
        <v>58</v>
      </c>
      <c r="AC1804" t="s">
        <v>94</v>
      </c>
      <c r="AD1804">
        <v>23.9431177280828</v>
      </c>
      <c r="AF1804">
        <v>7203314.4000000004</v>
      </c>
      <c r="AH1804">
        <v>12.6761740238231</v>
      </c>
      <c r="AI1804">
        <v>95.479984223360205</v>
      </c>
      <c r="AJ1804">
        <v>657148.89</v>
      </c>
      <c r="AK1804">
        <v>92.869575038957095</v>
      </c>
      <c r="AL1804">
        <v>187808.64000000001</v>
      </c>
      <c r="AM1804">
        <v>5006972.8</v>
      </c>
      <c r="AN1804">
        <v>5006972.8</v>
      </c>
      <c r="AO1804">
        <v>266783.37</v>
      </c>
      <c r="AR1804">
        <v>70005.47</v>
      </c>
      <c r="AS1804">
        <v>11141.11</v>
      </c>
      <c r="AU1804">
        <v>3138760.26</v>
      </c>
      <c r="AV1804">
        <v>156.86580244227599</v>
      </c>
    </row>
    <row r="1805" spans="1:48" x14ac:dyDescent="0.2">
      <c r="A1805" t="s">
        <v>90</v>
      </c>
      <c r="B1805" t="s">
        <v>102</v>
      </c>
      <c r="C1805">
        <v>1069711.17</v>
      </c>
      <c r="D1805">
        <v>0</v>
      </c>
      <c r="E1805">
        <v>0</v>
      </c>
      <c r="F1805">
        <v>655451.72</v>
      </c>
      <c r="G1805">
        <v>3589245.01</v>
      </c>
      <c r="I1805">
        <v>3.2033934332628098</v>
      </c>
      <c r="J1805">
        <v>6359256.1299999999</v>
      </c>
      <c r="K1805">
        <v>78.197151347139197</v>
      </c>
      <c r="L1805">
        <v>381013.14</v>
      </c>
      <c r="M1805">
        <v>201096.5</v>
      </c>
      <c r="N1805">
        <v>1682625.00999999</v>
      </c>
      <c r="O1805">
        <v>8132337.3300000001</v>
      </c>
      <c r="P1805">
        <v>68.290075837274699</v>
      </c>
      <c r="Q1805">
        <v>443219.4</v>
      </c>
      <c r="S1805" t="s">
        <v>49</v>
      </c>
      <c r="T1805" t="s">
        <v>51</v>
      </c>
      <c r="U1805" t="s">
        <v>91</v>
      </c>
      <c r="V1805" t="s">
        <v>92</v>
      </c>
      <c r="W1805" t="s">
        <v>80</v>
      </c>
      <c r="X1805" t="s">
        <v>54</v>
      </c>
      <c r="Y1805" t="s">
        <v>93</v>
      </c>
      <c r="Z1805" t="s">
        <v>82</v>
      </c>
      <c r="AA1805" t="s">
        <v>57</v>
      </c>
      <c r="AB1805" t="s">
        <v>58</v>
      </c>
      <c r="AC1805" t="s">
        <v>94</v>
      </c>
      <c r="AD1805">
        <v>24.353373817719401</v>
      </c>
      <c r="AE1805">
        <v>260510.76</v>
      </c>
      <c r="AF1805">
        <v>7871826.5700000003</v>
      </c>
      <c r="AH1805">
        <v>15.816937342907799</v>
      </c>
      <c r="AI1805">
        <v>96.796606566737196</v>
      </c>
      <c r="AJ1805">
        <v>496831.51</v>
      </c>
      <c r="AK1805">
        <v>76.951009808641899</v>
      </c>
      <c r="AL1805">
        <v>141533</v>
      </c>
      <c r="AM1805">
        <v>5553579.3300000001</v>
      </c>
      <c r="AN1805">
        <v>5553579.3300000001</v>
      </c>
      <c r="AR1805">
        <v>66525.38</v>
      </c>
      <c r="AS1805">
        <v>47395.39</v>
      </c>
      <c r="AU1805">
        <v>2826460.61</v>
      </c>
      <c r="AV1805">
        <v>129.26171715696199</v>
      </c>
    </row>
    <row r="1806" spans="1:48" x14ac:dyDescent="0.2">
      <c r="A1806" t="s">
        <v>90</v>
      </c>
      <c r="B1806" t="s">
        <v>84</v>
      </c>
      <c r="C1806">
        <v>897468.22</v>
      </c>
      <c r="D1806">
        <v>0</v>
      </c>
      <c r="E1806">
        <v>0</v>
      </c>
      <c r="F1806">
        <v>767253.65</v>
      </c>
      <c r="G1806">
        <v>3503756.07</v>
      </c>
      <c r="I1806">
        <v>8.9707332630912209</v>
      </c>
      <c r="J1806">
        <v>5876289.5</v>
      </c>
      <c r="K1806">
        <v>72.340768872496099</v>
      </c>
      <c r="L1806">
        <v>143812.57</v>
      </c>
      <c r="M1806">
        <v>217368</v>
      </c>
      <c r="N1806">
        <v>1750572.21</v>
      </c>
      <c r="O1806">
        <v>8123067.5199999996</v>
      </c>
      <c r="P1806">
        <v>64.762006557837907</v>
      </c>
      <c r="Q1806">
        <v>450291.03</v>
      </c>
      <c r="S1806" t="s">
        <v>49</v>
      </c>
      <c r="T1806" t="s">
        <v>51</v>
      </c>
      <c r="U1806" t="s">
        <v>91</v>
      </c>
      <c r="V1806" t="s">
        <v>92</v>
      </c>
      <c r="W1806" t="s">
        <v>80</v>
      </c>
      <c r="X1806" t="s">
        <v>54</v>
      </c>
      <c r="Y1806" t="s">
        <v>93</v>
      </c>
      <c r="Z1806" t="s">
        <v>82</v>
      </c>
      <c r="AA1806" t="s">
        <v>57</v>
      </c>
      <c r="AB1806" t="s">
        <v>58</v>
      </c>
      <c r="AC1806" t="s">
        <v>94</v>
      </c>
      <c r="AD1806">
        <v>81.194933008324099</v>
      </c>
      <c r="AE1806">
        <v>728698.71999999904</v>
      </c>
      <c r="AF1806">
        <v>7394368.7999999998</v>
      </c>
      <c r="AH1806">
        <v>16.4836766000438</v>
      </c>
      <c r="AI1806">
        <v>91.029266736908795</v>
      </c>
      <c r="AJ1806">
        <v>793760.49999999895</v>
      </c>
      <c r="AK1806">
        <v>85.227828452375803</v>
      </c>
      <c r="AL1806">
        <v>18033.919999999998</v>
      </c>
      <c r="AM1806">
        <v>5260661.5199999996</v>
      </c>
      <c r="AN1806">
        <v>5260661.5199999996</v>
      </c>
      <c r="AO1806">
        <v>236591.83999999901</v>
      </c>
      <c r="AR1806">
        <v>40606</v>
      </c>
      <c r="AS1806">
        <v>93656.91</v>
      </c>
      <c r="AU1806">
        <v>2953978.48</v>
      </c>
      <c r="AV1806">
        <v>143.81650166002001</v>
      </c>
    </row>
    <row r="1807" spans="1:48" x14ac:dyDescent="0.2">
      <c r="A1807" t="s">
        <v>90</v>
      </c>
      <c r="B1807" t="s">
        <v>60</v>
      </c>
      <c r="C1807">
        <v>1373078</v>
      </c>
      <c r="D1807">
        <v>500513</v>
      </c>
      <c r="E1807">
        <v>0</v>
      </c>
      <c r="F1807">
        <v>735886</v>
      </c>
      <c r="G1807">
        <v>681230</v>
      </c>
      <c r="H1807">
        <v>-3283458</v>
      </c>
      <c r="I1807">
        <v>2.6630013082447999</v>
      </c>
      <c r="L1807">
        <v>96708</v>
      </c>
      <c r="M1807">
        <v>984578</v>
      </c>
      <c r="N1807">
        <v>2373416</v>
      </c>
      <c r="O1807">
        <v>18184670</v>
      </c>
      <c r="P1807">
        <v>20.331240544920501</v>
      </c>
      <c r="Q1807">
        <v>776633</v>
      </c>
      <c r="R1807">
        <v>0</v>
      </c>
      <c r="S1807" t="s">
        <v>49</v>
      </c>
      <c r="T1807" t="s">
        <v>51</v>
      </c>
      <c r="U1807" t="s">
        <v>91</v>
      </c>
      <c r="V1807" t="s">
        <v>92</v>
      </c>
      <c r="W1807" t="s">
        <v>80</v>
      </c>
      <c r="X1807" t="s">
        <v>54</v>
      </c>
      <c r="Y1807" t="s">
        <v>93</v>
      </c>
      <c r="Z1807" t="s">
        <v>82</v>
      </c>
      <c r="AA1807" t="s">
        <v>57</v>
      </c>
      <c r="AB1807" t="s">
        <v>58</v>
      </c>
      <c r="AC1807" t="s">
        <v>94</v>
      </c>
      <c r="AD1807">
        <v>35.268061974629298</v>
      </c>
      <c r="AE1807">
        <v>484258</v>
      </c>
      <c r="AF1807">
        <v>17700412</v>
      </c>
      <c r="AG1807">
        <v>13700882</v>
      </c>
      <c r="AH1807">
        <v>75.3430334452041</v>
      </c>
      <c r="AI1807">
        <v>97.336998691755198</v>
      </c>
      <c r="AK1807">
        <v>48.271744183129698</v>
      </c>
      <c r="AL1807">
        <v>5001</v>
      </c>
      <c r="AM1807">
        <v>4660487</v>
      </c>
      <c r="AN1807">
        <v>3697169</v>
      </c>
      <c r="AO1807">
        <v>-215958</v>
      </c>
      <c r="AP1807">
        <v>-215958</v>
      </c>
      <c r="AQ1807">
        <v>-192033</v>
      </c>
      <c r="AR1807">
        <v>594694</v>
      </c>
      <c r="AS1807">
        <v>285244</v>
      </c>
      <c r="AT1807">
        <v>83.846828472846099</v>
      </c>
      <c r="AU1807">
        <v>5656874</v>
      </c>
      <c r="AV1807">
        <v>115.052386351233</v>
      </c>
    </row>
    <row r="1808" spans="1:48" x14ac:dyDescent="0.2">
      <c r="A1808" t="s">
        <v>90</v>
      </c>
      <c r="B1808" t="s">
        <v>127</v>
      </c>
      <c r="C1808">
        <v>4116371</v>
      </c>
      <c r="D1808">
        <v>541643</v>
      </c>
      <c r="E1808">
        <v>0</v>
      </c>
      <c r="F1808">
        <v>1363470</v>
      </c>
      <c r="G1808">
        <v>1239572</v>
      </c>
      <c r="H1808">
        <v>-1841263</v>
      </c>
      <c r="I1808">
        <v>8.5170147550895301</v>
      </c>
      <c r="L1808">
        <v>162733</v>
      </c>
      <c r="M1808">
        <v>1613861</v>
      </c>
      <c r="N1808">
        <v>2979895</v>
      </c>
      <c r="O1808">
        <v>19787884</v>
      </c>
      <c r="P1808">
        <v>24.043091216827399</v>
      </c>
      <c r="Q1808">
        <v>285677</v>
      </c>
      <c r="R1808">
        <v>0</v>
      </c>
      <c r="S1808" t="s">
        <v>49</v>
      </c>
      <c r="T1808" t="s">
        <v>51</v>
      </c>
      <c r="U1808" t="s">
        <v>91</v>
      </c>
      <c r="V1808" t="s">
        <v>92</v>
      </c>
      <c r="W1808" t="s">
        <v>80</v>
      </c>
      <c r="X1808" t="s">
        <v>54</v>
      </c>
      <c r="Y1808" t="s">
        <v>93</v>
      </c>
      <c r="Z1808" t="s">
        <v>82</v>
      </c>
      <c r="AA1808" t="s">
        <v>57</v>
      </c>
      <c r="AB1808" t="s">
        <v>58</v>
      </c>
      <c r="AC1808" t="s">
        <v>94</v>
      </c>
      <c r="AD1808">
        <v>40.942300876184397</v>
      </c>
      <c r="AE1808">
        <v>1685337</v>
      </c>
      <c r="AF1808">
        <v>18102547</v>
      </c>
      <c r="AG1808">
        <v>14441832</v>
      </c>
      <c r="AH1808">
        <v>72.983205278543196</v>
      </c>
      <c r="AI1808">
        <v>91.482985244910495</v>
      </c>
      <c r="AK1808">
        <v>59.260290830898001</v>
      </c>
      <c r="AL1808">
        <v>0</v>
      </c>
      <c r="AM1808">
        <v>6621268</v>
      </c>
      <c r="AN1808">
        <v>4757619</v>
      </c>
      <c r="AO1808">
        <v>954813</v>
      </c>
      <c r="AP1808">
        <v>954813</v>
      </c>
      <c r="AQ1808">
        <v>-731265</v>
      </c>
      <c r="AR1808">
        <v>369724</v>
      </c>
      <c r="AS1808">
        <v>1044588</v>
      </c>
      <c r="AT1808">
        <v>82.751890552643403</v>
      </c>
      <c r="AU1808">
        <v>4821158</v>
      </c>
      <c r="AV1808">
        <v>95.876943725101199</v>
      </c>
    </row>
    <row r="1809" spans="1:48" x14ac:dyDescent="0.2">
      <c r="A1809" t="s">
        <v>96</v>
      </c>
      <c r="B1809" t="s">
        <v>102</v>
      </c>
      <c r="S1809" t="s">
        <v>84</v>
      </c>
      <c r="T1809" t="s">
        <v>51</v>
      </c>
      <c r="U1809" t="s">
        <v>97</v>
      </c>
      <c r="V1809" t="s">
        <v>98</v>
      </c>
      <c r="W1809" t="s">
        <v>80</v>
      </c>
      <c r="X1809" t="s">
        <v>54</v>
      </c>
      <c r="Y1809" t="s">
        <v>99</v>
      </c>
      <c r="Z1809" t="s">
        <v>82</v>
      </c>
      <c r="AA1809" t="s">
        <v>57</v>
      </c>
      <c r="AB1809" t="s">
        <v>58</v>
      </c>
      <c r="AC1809" t="s">
        <v>100</v>
      </c>
      <c r="AT1809">
        <v>81.756939087978196</v>
      </c>
    </row>
    <row r="1810" spans="1:48" x14ac:dyDescent="0.2">
      <c r="A1810" t="s">
        <v>96</v>
      </c>
      <c r="B1810" t="s">
        <v>76</v>
      </c>
      <c r="C1810">
        <v>72925220</v>
      </c>
      <c r="H1810">
        <v>-93188568</v>
      </c>
      <c r="I1810">
        <v>3.4255039269090002</v>
      </c>
      <c r="N1810">
        <v>82735399</v>
      </c>
      <c r="O1810">
        <v>612857975</v>
      </c>
      <c r="P1810">
        <v>19.9386825308098</v>
      </c>
      <c r="S1810" t="s">
        <v>84</v>
      </c>
      <c r="T1810" t="s">
        <v>51</v>
      </c>
      <c r="U1810" t="s">
        <v>97</v>
      </c>
      <c r="V1810" t="s">
        <v>98</v>
      </c>
      <c r="W1810" t="s">
        <v>80</v>
      </c>
      <c r="X1810" t="s">
        <v>54</v>
      </c>
      <c r="Y1810" t="s">
        <v>99</v>
      </c>
      <c r="Z1810" t="s">
        <v>82</v>
      </c>
      <c r="AA1810" t="s">
        <v>57</v>
      </c>
      <c r="AB1810" t="s">
        <v>58</v>
      </c>
      <c r="AC1810" t="s">
        <v>100</v>
      </c>
      <c r="AD1810">
        <v>28.7876731808283</v>
      </c>
      <c r="AE1810">
        <v>20993474</v>
      </c>
      <c r="AF1810">
        <v>591864501</v>
      </c>
      <c r="AH1810">
        <v>81.561608136044896</v>
      </c>
      <c r="AI1810">
        <v>96.574496073090998</v>
      </c>
      <c r="AK1810">
        <v>50.323585195051301</v>
      </c>
      <c r="AM1810">
        <v>122195806</v>
      </c>
      <c r="AN1810">
        <v>122195806</v>
      </c>
      <c r="AO1810">
        <v>5184099</v>
      </c>
      <c r="AP1810">
        <v>5184099</v>
      </c>
      <c r="AQ1810">
        <v>5664741</v>
      </c>
      <c r="AT1810">
        <v>80.717279353967001</v>
      </c>
      <c r="AU1810">
        <v>175923967</v>
      </c>
      <c r="AV1810">
        <v>107.005282481032</v>
      </c>
    </row>
    <row r="1811" spans="1:48" x14ac:dyDescent="0.2">
      <c r="A1811" t="s">
        <v>96</v>
      </c>
      <c r="B1811" t="s">
        <v>114</v>
      </c>
      <c r="C1811">
        <v>72808227</v>
      </c>
      <c r="D1811">
        <v>6955977</v>
      </c>
      <c r="E1811">
        <v>53687227</v>
      </c>
      <c r="F1811">
        <v>17093148</v>
      </c>
      <c r="G1811">
        <v>28556362</v>
      </c>
      <c r="H1811">
        <v>-100996381</v>
      </c>
      <c r="I1811">
        <v>3.7070637012207501</v>
      </c>
      <c r="L1811">
        <v>570603</v>
      </c>
      <c r="M1811">
        <v>7942509</v>
      </c>
      <c r="N1811">
        <v>116518159</v>
      </c>
      <c r="O1811">
        <v>645711456</v>
      </c>
      <c r="P1811">
        <v>20.284200595009999</v>
      </c>
      <c r="Q1811">
        <v>2260918</v>
      </c>
      <c r="R1811">
        <v>1943890</v>
      </c>
      <c r="S1811" t="s">
        <v>84</v>
      </c>
      <c r="T1811" t="s">
        <v>51</v>
      </c>
      <c r="U1811" t="s">
        <v>97</v>
      </c>
      <c r="V1811" t="s">
        <v>98</v>
      </c>
      <c r="W1811" t="s">
        <v>80</v>
      </c>
      <c r="X1811" t="s">
        <v>54</v>
      </c>
      <c r="Y1811" t="s">
        <v>99</v>
      </c>
      <c r="Z1811" t="s">
        <v>82</v>
      </c>
      <c r="AA1811" t="s">
        <v>57</v>
      </c>
      <c r="AB1811" t="s">
        <v>58</v>
      </c>
      <c r="AC1811" t="s">
        <v>100</v>
      </c>
      <c r="AD1811">
        <v>32.876689882861697</v>
      </c>
      <c r="AE1811">
        <v>23936935</v>
      </c>
      <c r="AF1811">
        <v>621774521</v>
      </c>
      <c r="AG1811">
        <v>524639196</v>
      </c>
      <c r="AH1811">
        <v>81.249789069872094</v>
      </c>
      <c r="AI1811">
        <v>96.292936298779296</v>
      </c>
      <c r="AK1811">
        <v>67.462618398285898</v>
      </c>
      <c r="AL1811">
        <v>20136343</v>
      </c>
      <c r="AM1811">
        <v>152342901</v>
      </c>
      <c r="AN1811">
        <v>130977407</v>
      </c>
      <c r="AO1811">
        <v>12122210</v>
      </c>
      <c r="AP1811">
        <v>11955438</v>
      </c>
      <c r="AQ1811">
        <v>32586641</v>
      </c>
      <c r="AR1811">
        <v>4739851</v>
      </c>
      <c r="AS1811">
        <v>8456073</v>
      </c>
      <c r="AT1811">
        <v>82.077535653269095</v>
      </c>
      <c r="AU1811">
        <v>217514540</v>
      </c>
      <c r="AV1811">
        <v>125.938313255522</v>
      </c>
    </row>
    <row r="1812" spans="1:48" x14ac:dyDescent="0.2">
      <c r="A1812" t="s">
        <v>101</v>
      </c>
      <c r="B1812" t="s">
        <v>60</v>
      </c>
      <c r="C1812">
        <v>10844947</v>
      </c>
      <c r="D1812">
        <v>1142487</v>
      </c>
      <c r="E1812">
        <v>0</v>
      </c>
      <c r="F1812">
        <v>5657986</v>
      </c>
      <c r="G1812">
        <v>6838253</v>
      </c>
      <c r="H1812">
        <v>-11011001</v>
      </c>
      <c r="I1812">
        <v>3.91451686327256</v>
      </c>
      <c r="L1812">
        <v>1137421</v>
      </c>
      <c r="M1812">
        <v>5033699</v>
      </c>
      <c r="N1812">
        <v>26960676</v>
      </c>
      <c r="O1812">
        <v>224796758</v>
      </c>
      <c r="P1812">
        <v>14.8843961530798</v>
      </c>
      <c r="Q1812">
        <v>3262239</v>
      </c>
      <c r="R1812">
        <v>536201</v>
      </c>
      <c r="S1812" t="s">
        <v>102</v>
      </c>
      <c r="T1812" t="s">
        <v>103</v>
      </c>
      <c r="U1812" t="s">
        <v>104</v>
      </c>
      <c r="V1812" t="s">
        <v>105</v>
      </c>
      <c r="W1812" t="s">
        <v>105</v>
      </c>
      <c r="X1812" t="s">
        <v>106</v>
      </c>
      <c r="Y1812" t="s">
        <v>107</v>
      </c>
      <c r="Z1812" t="s">
        <v>108</v>
      </c>
      <c r="AA1812" t="s">
        <v>109</v>
      </c>
      <c r="AB1812" t="s">
        <v>58</v>
      </c>
      <c r="AC1812" t="s">
        <v>110</v>
      </c>
      <c r="AD1812">
        <v>81.141078882174298</v>
      </c>
      <c r="AE1812">
        <v>8799707</v>
      </c>
      <c r="AF1812">
        <v>215996908</v>
      </c>
      <c r="AG1812">
        <v>184567146</v>
      </c>
      <c r="AH1812">
        <v>82.104007033766905</v>
      </c>
      <c r="AI1812">
        <v>96.085419523710399</v>
      </c>
      <c r="AK1812">
        <v>44.935103237681503</v>
      </c>
      <c r="AL1812">
        <v>7683885</v>
      </c>
      <c r="AM1812">
        <v>42237645</v>
      </c>
      <c r="AN1812">
        <v>33459640</v>
      </c>
      <c r="AO1812">
        <v>4418268</v>
      </c>
      <c r="AP1812">
        <v>4418268</v>
      </c>
      <c r="AQ1812">
        <v>7243251</v>
      </c>
      <c r="AR1812">
        <v>2009825</v>
      </c>
      <c r="AS1812">
        <v>8935649</v>
      </c>
      <c r="AT1812">
        <v>84.668220600933694</v>
      </c>
      <c r="AU1812">
        <v>37971677</v>
      </c>
      <c r="AV1812">
        <v>63.2870342755092</v>
      </c>
    </row>
    <row r="1813" spans="1:48" x14ac:dyDescent="0.2">
      <c r="A1813" t="s">
        <v>111</v>
      </c>
      <c r="B1813" t="s">
        <v>63</v>
      </c>
      <c r="C1813">
        <v>6129699.2400000002</v>
      </c>
      <c r="D1813">
        <v>0</v>
      </c>
      <c r="E1813">
        <v>0</v>
      </c>
      <c r="F1813">
        <v>1856262.35</v>
      </c>
      <c r="G1813">
        <v>1920567.35</v>
      </c>
      <c r="H1813">
        <v>576172.650000002</v>
      </c>
      <c r="I1813">
        <v>39.290117121371701</v>
      </c>
      <c r="J1813">
        <v>4485215.62</v>
      </c>
      <c r="K1813">
        <v>30.674864795970699</v>
      </c>
      <c r="L1813">
        <v>580005.11</v>
      </c>
      <c r="M1813">
        <v>98779.41</v>
      </c>
      <c r="N1813">
        <v>7002620.0599999903</v>
      </c>
      <c r="O1813">
        <v>14621794.26</v>
      </c>
      <c r="P1813">
        <v>64.780095189220603</v>
      </c>
      <c r="Q1813">
        <v>323752.48</v>
      </c>
      <c r="S1813" t="s">
        <v>84</v>
      </c>
      <c r="T1813" t="s">
        <v>103</v>
      </c>
      <c r="U1813" t="s">
        <v>112</v>
      </c>
      <c r="V1813" t="s">
        <v>105</v>
      </c>
      <c r="W1813" t="s">
        <v>105</v>
      </c>
      <c r="X1813" t="s">
        <v>106</v>
      </c>
      <c r="Y1813" t="s">
        <v>107</v>
      </c>
      <c r="Z1813" t="s">
        <v>108</v>
      </c>
      <c r="AA1813" t="s">
        <v>109</v>
      </c>
      <c r="AB1813" t="s">
        <v>58</v>
      </c>
      <c r="AC1813" t="s">
        <v>113</v>
      </c>
      <c r="AD1813">
        <v>93.7227075108501</v>
      </c>
      <c r="AE1813">
        <v>5744920.0899999999</v>
      </c>
      <c r="AF1813">
        <v>8875621.4299999997</v>
      </c>
      <c r="AH1813">
        <v>25.464457602072699</v>
      </c>
      <c r="AI1813">
        <v>60.7013152570511</v>
      </c>
      <c r="AJ1813">
        <v>6232147.7000000002</v>
      </c>
      <c r="AK1813">
        <v>284.03005259768003</v>
      </c>
      <c r="AL1813">
        <v>100178.23</v>
      </c>
      <c r="AM1813">
        <v>9472012.2400000002</v>
      </c>
      <c r="AN1813">
        <v>9472012.2400000002</v>
      </c>
      <c r="AO1813">
        <v>5115468.7</v>
      </c>
      <c r="AS1813">
        <v>4592467.3099999996</v>
      </c>
      <c r="AU1813">
        <v>6426447.4100000001</v>
      </c>
      <c r="AV1813">
        <v>260.660178652978</v>
      </c>
    </row>
    <row r="1814" spans="1:48" x14ac:dyDescent="0.2">
      <c r="A1814" t="s">
        <v>111</v>
      </c>
      <c r="B1814" t="s">
        <v>85</v>
      </c>
      <c r="C1814">
        <v>626741.65</v>
      </c>
      <c r="D1814">
        <v>402705.28</v>
      </c>
      <c r="E1814">
        <v>0</v>
      </c>
      <c r="F1814">
        <v>1931375.31</v>
      </c>
      <c r="G1814">
        <v>497961.5</v>
      </c>
      <c r="H1814">
        <v>846092</v>
      </c>
      <c r="I1814">
        <v>5.13838425991508</v>
      </c>
      <c r="J1814">
        <v>3613132.86</v>
      </c>
      <c r="K1814">
        <v>22.3318507</v>
      </c>
      <c r="L1814">
        <v>752341.57</v>
      </c>
      <c r="M1814">
        <v>168543.24</v>
      </c>
      <c r="N1814">
        <v>4142086</v>
      </c>
      <c r="O1814">
        <v>15671580</v>
      </c>
      <c r="P1814">
        <v>26.758846268212899</v>
      </c>
      <c r="Q1814">
        <v>192727.77</v>
      </c>
      <c r="S1814" t="s">
        <v>84</v>
      </c>
      <c r="T1814" t="s">
        <v>103</v>
      </c>
      <c r="U1814" t="s">
        <v>112</v>
      </c>
      <c r="V1814" t="s">
        <v>105</v>
      </c>
      <c r="W1814" t="s">
        <v>105</v>
      </c>
      <c r="X1814" t="s">
        <v>106</v>
      </c>
      <c r="Y1814" t="s">
        <v>107</v>
      </c>
      <c r="Z1814" t="s">
        <v>108</v>
      </c>
      <c r="AA1814" t="s">
        <v>109</v>
      </c>
      <c r="AB1814" t="s">
        <v>58</v>
      </c>
      <c r="AC1814" t="s">
        <v>113</v>
      </c>
      <c r="AD1814">
        <v>128.48451989747301</v>
      </c>
      <c r="AE1814">
        <v>805266</v>
      </c>
      <c r="AF1814">
        <v>14701320</v>
      </c>
      <c r="AH1814">
        <v>70.617716911759999</v>
      </c>
      <c r="AI1814">
        <v>93.808792731811295</v>
      </c>
      <c r="AJ1814">
        <v>1534611.22</v>
      </c>
      <c r="AK1814">
        <v>101</v>
      </c>
      <c r="AL1814">
        <v>262326.52</v>
      </c>
      <c r="AM1814">
        <v>4701234.55</v>
      </c>
      <c r="AN1814">
        <v>4193534</v>
      </c>
      <c r="AS1814">
        <v>493253.36</v>
      </c>
      <c r="AT1814">
        <v>81.508866386104899</v>
      </c>
      <c r="AU1814">
        <v>3295994</v>
      </c>
      <c r="AV1814">
        <v>81</v>
      </c>
    </row>
    <row r="1815" spans="1:48" x14ac:dyDescent="0.2">
      <c r="A1815" t="s">
        <v>111</v>
      </c>
      <c r="B1815" t="s">
        <v>76</v>
      </c>
      <c r="C1815">
        <v>977815</v>
      </c>
      <c r="H1815">
        <v>-25356</v>
      </c>
      <c r="I1815">
        <v>11.0914316587793</v>
      </c>
      <c r="N1815">
        <v>5447256</v>
      </c>
      <c r="O1815">
        <v>15982265</v>
      </c>
      <c r="P1815">
        <v>24.091666606704401</v>
      </c>
      <c r="S1815" t="s">
        <v>84</v>
      </c>
      <c r="T1815" t="s">
        <v>103</v>
      </c>
      <c r="U1815" t="s">
        <v>112</v>
      </c>
      <c r="V1815" t="s">
        <v>105</v>
      </c>
      <c r="W1815" t="s">
        <v>105</v>
      </c>
      <c r="X1815" t="s">
        <v>106</v>
      </c>
      <c r="Y1815" t="s">
        <v>107</v>
      </c>
      <c r="Z1815" t="s">
        <v>108</v>
      </c>
      <c r="AA1815" t="s">
        <v>109</v>
      </c>
      <c r="AB1815" t="s">
        <v>58</v>
      </c>
      <c r="AC1815" t="s">
        <v>113</v>
      </c>
      <c r="AD1815">
        <v>181.28807596529001</v>
      </c>
      <c r="AE1815">
        <v>1772662</v>
      </c>
      <c r="AF1815">
        <v>14281351</v>
      </c>
      <c r="AH1815">
        <v>64.8723506962248</v>
      </c>
      <c r="AI1815">
        <v>89.3574909438681</v>
      </c>
      <c r="AK1815">
        <v>137.312790645647</v>
      </c>
      <c r="AM1815">
        <v>3850394</v>
      </c>
      <c r="AN1815">
        <v>3850394</v>
      </c>
      <c r="AO1815">
        <v>1552301</v>
      </c>
      <c r="AP1815">
        <v>1552301</v>
      </c>
      <c r="AQ1815">
        <v>1746965</v>
      </c>
      <c r="AT1815">
        <v>81.056343623064805</v>
      </c>
      <c r="AU1815">
        <v>5472612</v>
      </c>
      <c r="AV1815">
        <v>137.95195706624699</v>
      </c>
    </row>
    <row r="1816" spans="1:48" x14ac:dyDescent="0.2">
      <c r="A1816" t="s">
        <v>118</v>
      </c>
      <c r="B1816" t="s">
        <v>84</v>
      </c>
      <c r="C1816">
        <v>3052262.13</v>
      </c>
      <c r="D1816">
        <v>0</v>
      </c>
      <c r="E1816">
        <v>0</v>
      </c>
      <c r="F1816">
        <v>1336039.06</v>
      </c>
      <c r="G1816">
        <v>2246388.46</v>
      </c>
      <c r="I1816">
        <v>1.20352957560352</v>
      </c>
      <c r="J1816">
        <v>9751988.4800000004</v>
      </c>
      <c r="K1816">
        <v>15.094312724468301</v>
      </c>
      <c r="L1816">
        <v>812841.18</v>
      </c>
      <c r="M1816">
        <v>954737.51</v>
      </c>
      <c r="N1816">
        <v>6072028.7700000098</v>
      </c>
      <c r="O1816">
        <v>64607038.810000002</v>
      </c>
      <c r="P1816">
        <v>16.180176637939301</v>
      </c>
      <c r="Q1816">
        <v>631658.84</v>
      </c>
      <c r="S1816" t="s">
        <v>67</v>
      </c>
      <c r="T1816" t="s">
        <v>103</v>
      </c>
      <c r="U1816" t="s">
        <v>119</v>
      </c>
      <c r="V1816" t="s">
        <v>120</v>
      </c>
      <c r="W1816" t="s">
        <v>121</v>
      </c>
      <c r="X1816" t="s">
        <v>122</v>
      </c>
      <c r="Y1816" t="s">
        <v>123</v>
      </c>
      <c r="Z1816" t="s">
        <v>124</v>
      </c>
      <c r="AA1816" t="s">
        <v>125</v>
      </c>
      <c r="AB1816" t="s">
        <v>58</v>
      </c>
      <c r="AC1816" t="s">
        <v>126</v>
      </c>
      <c r="AD1816">
        <v>25.475034151145898</v>
      </c>
      <c r="AE1816">
        <v>777564.81999999296</v>
      </c>
      <c r="AF1816">
        <v>63829473.990000002</v>
      </c>
      <c r="AH1816">
        <v>82.416244252566401</v>
      </c>
      <c r="AI1816">
        <v>98.796470424396503</v>
      </c>
      <c r="AJ1816">
        <v>945750.03999999305</v>
      </c>
      <c r="AK1816">
        <v>34.246410326716301</v>
      </c>
      <c r="AL1816">
        <v>583413.98</v>
      </c>
      <c r="AM1816">
        <v>10453533</v>
      </c>
      <c r="AN1816">
        <v>10453533</v>
      </c>
      <c r="AO1816">
        <v>102090.609999993</v>
      </c>
      <c r="AR1816">
        <v>1658111.77</v>
      </c>
      <c r="AS1816">
        <v>1438627.29</v>
      </c>
      <c r="AT1816">
        <v>80.193935642902304</v>
      </c>
      <c r="AU1816">
        <v>8966679.1400000006</v>
      </c>
      <c r="AV1816">
        <v>50.572318532747502</v>
      </c>
    </row>
    <row r="1817" spans="1:48" x14ac:dyDescent="0.2">
      <c r="A1817" t="s">
        <v>118</v>
      </c>
      <c r="B1817" t="s">
        <v>62</v>
      </c>
      <c r="C1817">
        <v>3865023.45</v>
      </c>
      <c r="D1817">
        <v>570333.21</v>
      </c>
      <c r="E1817">
        <v>0</v>
      </c>
      <c r="F1817">
        <v>1609877.45</v>
      </c>
      <c r="G1817">
        <v>4132586.06</v>
      </c>
      <c r="I1817">
        <v>3.712324057</v>
      </c>
      <c r="J1817">
        <v>10015540.609999999</v>
      </c>
      <c r="K1817">
        <v>14.58759553</v>
      </c>
      <c r="L1817">
        <v>861085.95</v>
      </c>
      <c r="M1817">
        <v>943283.01</v>
      </c>
      <c r="N1817">
        <v>5761351.2300000004</v>
      </c>
      <c r="O1817">
        <v>68657926.430000007</v>
      </c>
      <c r="P1817">
        <v>18.138812470000001</v>
      </c>
      <c r="Q1817">
        <v>364354.72</v>
      </c>
      <c r="S1817" t="s">
        <v>67</v>
      </c>
      <c r="T1817" t="s">
        <v>103</v>
      </c>
      <c r="U1817" t="s">
        <v>119</v>
      </c>
      <c r="V1817" t="s">
        <v>120</v>
      </c>
      <c r="W1817" t="s">
        <v>121</v>
      </c>
      <c r="X1817" t="s">
        <v>122</v>
      </c>
      <c r="Y1817" t="s">
        <v>123</v>
      </c>
      <c r="Z1817" t="s">
        <v>124</v>
      </c>
      <c r="AA1817" t="s">
        <v>125</v>
      </c>
      <c r="AB1817" t="s">
        <v>58</v>
      </c>
      <c r="AC1817" t="s">
        <v>126</v>
      </c>
      <c r="AD1817">
        <v>65.945388249999993</v>
      </c>
      <c r="AE1817">
        <v>2548804.7200000002</v>
      </c>
      <c r="AF1817">
        <v>66109121.710000001</v>
      </c>
      <c r="AH1817">
        <v>80.469504720000003</v>
      </c>
      <c r="AI1817">
        <v>96.28767594</v>
      </c>
      <c r="AJ1817">
        <v>2451593.6</v>
      </c>
      <c r="AK1817">
        <v>31.373680199999999</v>
      </c>
      <c r="AL1817">
        <v>605005.02</v>
      </c>
      <c r="AM1817">
        <v>12453732.52</v>
      </c>
      <c r="AN1817">
        <v>12453732.52</v>
      </c>
      <c r="AO1817">
        <v>1887162.16</v>
      </c>
      <c r="AR1817">
        <v>1562866.17</v>
      </c>
      <c r="AS1817">
        <v>1484535.48</v>
      </c>
      <c r="AT1817">
        <v>80.969481208596207</v>
      </c>
      <c r="AU1817">
        <v>9369116.6600000001</v>
      </c>
      <c r="AV1817">
        <v>51.019918439999998</v>
      </c>
    </row>
    <row r="1818" spans="1:48" x14ac:dyDescent="0.2">
      <c r="A1818" t="s">
        <v>118</v>
      </c>
      <c r="B1818" t="s">
        <v>114</v>
      </c>
      <c r="C1818">
        <v>3693404</v>
      </c>
      <c r="D1818">
        <v>967849</v>
      </c>
      <c r="E1818">
        <v>1415730</v>
      </c>
      <c r="F1818">
        <v>1672457</v>
      </c>
      <c r="G1818">
        <v>3436781</v>
      </c>
      <c r="H1818">
        <v>-3579393</v>
      </c>
      <c r="I1818">
        <v>4.9767352077937002</v>
      </c>
      <c r="L1818">
        <v>1958273</v>
      </c>
      <c r="M1818">
        <v>844235</v>
      </c>
      <c r="N1818">
        <v>10247904</v>
      </c>
      <c r="O1818">
        <v>74479711</v>
      </c>
      <c r="P1818">
        <v>16.419091636915699</v>
      </c>
      <c r="Q1818">
        <v>233590</v>
      </c>
      <c r="R1818">
        <v>25000</v>
      </c>
      <c r="S1818" t="s">
        <v>67</v>
      </c>
      <c r="T1818" t="s">
        <v>103</v>
      </c>
      <c r="U1818" t="s">
        <v>119</v>
      </c>
      <c r="V1818" t="s">
        <v>120</v>
      </c>
      <c r="W1818" t="s">
        <v>121</v>
      </c>
      <c r="X1818" t="s">
        <v>122</v>
      </c>
      <c r="Y1818" t="s">
        <v>123</v>
      </c>
      <c r="Z1818" t="s">
        <v>124</v>
      </c>
      <c r="AA1818" t="s">
        <v>125</v>
      </c>
      <c r="AB1818" t="s">
        <v>58</v>
      </c>
      <c r="AC1818" t="s">
        <v>126</v>
      </c>
      <c r="AD1818">
        <v>100.35885594968801</v>
      </c>
      <c r="AE1818">
        <v>3706658</v>
      </c>
      <c r="AF1818">
        <v>70773052</v>
      </c>
      <c r="AG1818">
        <v>60799820</v>
      </c>
      <c r="AH1818">
        <v>81.632728139882303</v>
      </c>
      <c r="AI1818">
        <v>95.023263449558797</v>
      </c>
      <c r="AK1818">
        <v>52.127827410919103</v>
      </c>
      <c r="AL1818">
        <v>888932</v>
      </c>
      <c r="AM1818">
        <v>14805912</v>
      </c>
      <c r="AN1818">
        <v>12228892</v>
      </c>
      <c r="AO1818">
        <v>1738307</v>
      </c>
      <c r="AP1818">
        <v>1738307</v>
      </c>
      <c r="AQ1818">
        <v>3562158</v>
      </c>
      <c r="AR1818">
        <v>1668556</v>
      </c>
      <c r="AS1818">
        <v>1694509</v>
      </c>
      <c r="AT1818">
        <v>80.093102117983904</v>
      </c>
      <c r="AU1818">
        <v>13827297</v>
      </c>
      <c r="AV1818">
        <v>70.335060864691798</v>
      </c>
    </row>
    <row r="1819" spans="1:48" x14ac:dyDescent="0.2">
      <c r="A1819" t="s">
        <v>118</v>
      </c>
      <c r="B1819" t="s">
        <v>50</v>
      </c>
      <c r="C1819">
        <v>7616401</v>
      </c>
      <c r="D1819">
        <v>1234140</v>
      </c>
      <c r="E1819">
        <v>5405850</v>
      </c>
      <c r="F1819">
        <v>5977741</v>
      </c>
      <c r="G1819">
        <v>3611559</v>
      </c>
      <c r="H1819">
        <v>-13394965</v>
      </c>
      <c r="I1819">
        <v>1.9106089181971551</v>
      </c>
      <c r="L1819">
        <v>1860636</v>
      </c>
      <c r="M1819">
        <v>1404152</v>
      </c>
      <c r="N1819">
        <v>16057704</v>
      </c>
      <c r="O1819">
        <v>87857959</v>
      </c>
      <c r="P1819">
        <v>21.906148536867331</v>
      </c>
      <c r="Q1819">
        <v>149664</v>
      </c>
      <c r="R1819">
        <v>0</v>
      </c>
      <c r="S1819" t="s">
        <v>67</v>
      </c>
      <c r="T1819" t="s">
        <v>103</v>
      </c>
      <c r="U1819" t="s">
        <v>119</v>
      </c>
      <c r="V1819" t="s">
        <v>120</v>
      </c>
      <c r="W1819" t="s">
        <v>121</v>
      </c>
      <c r="X1819" t="s">
        <v>122</v>
      </c>
      <c r="Y1819" t="s">
        <v>123</v>
      </c>
      <c r="Z1819" t="s">
        <v>124</v>
      </c>
      <c r="AA1819" t="s">
        <v>125</v>
      </c>
      <c r="AB1819" t="s">
        <v>58</v>
      </c>
      <c r="AC1819" t="s">
        <v>126</v>
      </c>
      <c r="AD1819">
        <v>22.039569607745179</v>
      </c>
      <c r="AE1819">
        <v>1678622</v>
      </c>
      <c r="AF1819">
        <v>85967022</v>
      </c>
      <c r="AG1819">
        <v>70821481</v>
      </c>
      <c r="AH1819">
        <v>80.609066960000746</v>
      </c>
      <c r="AI1819">
        <v>97.847733977066326</v>
      </c>
      <c r="AK1819">
        <v>67.244081573513199</v>
      </c>
      <c r="AL1819">
        <v>512393</v>
      </c>
      <c r="AM1819">
        <v>28204490</v>
      </c>
      <c r="AN1819">
        <v>19246295</v>
      </c>
      <c r="AO1819">
        <v>686513</v>
      </c>
      <c r="AP1819">
        <v>686513</v>
      </c>
      <c r="AQ1819">
        <v>2769777</v>
      </c>
      <c r="AR1819">
        <v>3138618</v>
      </c>
      <c r="AS1819">
        <v>4909737</v>
      </c>
      <c r="AT1819">
        <v>78.216492528653802</v>
      </c>
      <c r="AU1819">
        <v>29452669</v>
      </c>
      <c r="AV1819">
        <v>123.33753796892</v>
      </c>
    </row>
    <row r="1820" spans="1:48" x14ac:dyDescent="0.2">
      <c r="A1820" t="s">
        <v>128</v>
      </c>
      <c r="B1820" t="s">
        <v>85</v>
      </c>
      <c r="C1820">
        <v>838318</v>
      </c>
      <c r="D1820">
        <v>0</v>
      </c>
      <c r="E1820">
        <v>0</v>
      </c>
      <c r="F1820">
        <v>581865.87</v>
      </c>
      <c r="G1820">
        <v>1177977.02</v>
      </c>
      <c r="H1820">
        <v>-691426</v>
      </c>
      <c r="I1820">
        <v>3.8955453297568501</v>
      </c>
      <c r="J1820">
        <v>2599478.48</v>
      </c>
      <c r="K1820">
        <v>15.33011743</v>
      </c>
      <c r="L1820">
        <v>301206.94</v>
      </c>
      <c r="M1820">
        <v>474861</v>
      </c>
      <c r="N1820">
        <v>5835587</v>
      </c>
      <c r="O1820">
        <v>16956676</v>
      </c>
      <c r="P1820">
        <v>20.422286773657799</v>
      </c>
      <c r="Q1820">
        <v>303544.71999999997</v>
      </c>
      <c r="S1820" t="s">
        <v>49</v>
      </c>
      <c r="T1820" t="s">
        <v>51</v>
      </c>
      <c r="U1820" t="s">
        <v>129</v>
      </c>
      <c r="V1820" t="s">
        <v>130</v>
      </c>
      <c r="W1820" t="s">
        <v>131</v>
      </c>
      <c r="X1820" t="s">
        <v>132</v>
      </c>
      <c r="Y1820" t="s">
        <v>133</v>
      </c>
      <c r="Z1820" t="s">
        <v>134</v>
      </c>
      <c r="AA1820" t="s">
        <v>135</v>
      </c>
      <c r="AB1820" t="s">
        <v>58</v>
      </c>
      <c r="AC1820" t="s">
        <v>136</v>
      </c>
      <c r="AD1820">
        <v>78.795278164133407</v>
      </c>
      <c r="AE1820">
        <v>660555</v>
      </c>
      <c r="AF1820">
        <v>16296122</v>
      </c>
      <c r="AH1820">
        <v>77.868262624113399</v>
      </c>
      <c r="AI1820">
        <v>96.104460567625395</v>
      </c>
      <c r="AJ1820">
        <v>1137129.07</v>
      </c>
      <c r="AK1820">
        <v>129</v>
      </c>
      <c r="AL1820">
        <v>4449.97</v>
      </c>
      <c r="AM1820">
        <v>3462941.89</v>
      </c>
      <c r="AN1820">
        <v>3462941</v>
      </c>
      <c r="AO1820">
        <v>248552</v>
      </c>
      <c r="AR1820">
        <v>388.37</v>
      </c>
      <c r="AS1820">
        <v>571187.59</v>
      </c>
      <c r="AT1820">
        <v>79.411916660164493</v>
      </c>
      <c r="AU1820">
        <v>6527013</v>
      </c>
      <c r="AV1820">
        <v>144</v>
      </c>
    </row>
    <row r="1821" spans="1:48" x14ac:dyDescent="0.2">
      <c r="A1821" t="s">
        <v>128</v>
      </c>
      <c r="B1821" t="s">
        <v>114</v>
      </c>
      <c r="C1821">
        <v>992698</v>
      </c>
      <c r="D1821">
        <v>202170</v>
      </c>
      <c r="E1821">
        <v>60320</v>
      </c>
      <c r="F1821">
        <v>971020</v>
      </c>
      <c r="G1821">
        <v>869203</v>
      </c>
      <c r="H1821">
        <v>-1538018</v>
      </c>
      <c r="I1821">
        <v>7.15923360440586</v>
      </c>
      <c r="L1821">
        <v>591594</v>
      </c>
      <c r="M1821">
        <v>579641</v>
      </c>
      <c r="N1821">
        <v>7242395</v>
      </c>
      <c r="O1821">
        <v>19919269</v>
      </c>
      <c r="P1821">
        <v>23.362107314279498</v>
      </c>
      <c r="Q1821">
        <v>551165</v>
      </c>
      <c r="S1821" t="s">
        <v>49</v>
      </c>
      <c r="T1821" t="s">
        <v>51</v>
      </c>
      <c r="U1821" t="s">
        <v>129</v>
      </c>
      <c r="V1821" t="s">
        <v>130</v>
      </c>
      <c r="W1821" t="s">
        <v>131</v>
      </c>
      <c r="X1821" t="s">
        <v>132</v>
      </c>
      <c r="Y1821" t="s">
        <v>133</v>
      </c>
      <c r="Z1821" t="s">
        <v>134</v>
      </c>
      <c r="AA1821" t="s">
        <v>135</v>
      </c>
      <c r="AB1821" t="s">
        <v>58</v>
      </c>
      <c r="AC1821" t="s">
        <v>136</v>
      </c>
      <c r="AD1821">
        <v>143.65567372957301</v>
      </c>
      <c r="AE1821">
        <v>1426067</v>
      </c>
      <c r="AF1821">
        <v>18493202</v>
      </c>
      <c r="AG1821">
        <v>15189294</v>
      </c>
      <c r="AH1821">
        <v>76.254274190483599</v>
      </c>
      <c r="AI1821">
        <v>92.840766395594102</v>
      </c>
      <c r="AK1821">
        <v>140.98489812634901</v>
      </c>
      <c r="AL1821">
        <v>83658</v>
      </c>
      <c r="AM1821">
        <v>5016218</v>
      </c>
      <c r="AN1821">
        <v>4653561</v>
      </c>
      <c r="AO1821">
        <v>835590</v>
      </c>
      <c r="AP1821">
        <v>835590</v>
      </c>
      <c r="AQ1821">
        <v>676218</v>
      </c>
      <c r="AR1821">
        <v>242966</v>
      </c>
      <c r="AS1821">
        <v>864481</v>
      </c>
      <c r="AT1821">
        <v>83.8014986865997</v>
      </c>
      <c r="AU1821">
        <v>8780413</v>
      </c>
      <c r="AV1821">
        <v>170.92489878172501</v>
      </c>
    </row>
    <row r="1822" spans="1:48" x14ac:dyDescent="0.2">
      <c r="A1822" t="s">
        <v>128</v>
      </c>
      <c r="B1822" t="s">
        <v>127</v>
      </c>
      <c r="C1822">
        <v>7326654</v>
      </c>
      <c r="D1822">
        <v>747815</v>
      </c>
      <c r="E1822">
        <v>4553</v>
      </c>
      <c r="F1822">
        <v>1058734</v>
      </c>
      <c r="G1822">
        <v>798928</v>
      </c>
      <c r="H1822">
        <v>-1353559</v>
      </c>
      <c r="I1822">
        <v>10.180919283625</v>
      </c>
      <c r="L1822">
        <v>422961</v>
      </c>
      <c r="M1822">
        <v>644090</v>
      </c>
      <c r="N1822">
        <v>8105225</v>
      </c>
      <c r="O1822">
        <v>21560941</v>
      </c>
      <c r="P1822">
        <v>26.476752568452401</v>
      </c>
      <c r="Q1822">
        <v>851685</v>
      </c>
      <c r="S1822" t="s">
        <v>49</v>
      </c>
      <c r="T1822" t="s">
        <v>51</v>
      </c>
      <c r="U1822" t="s">
        <v>129</v>
      </c>
      <c r="V1822" t="s">
        <v>130</v>
      </c>
      <c r="W1822" t="s">
        <v>131</v>
      </c>
      <c r="X1822" t="s">
        <v>132</v>
      </c>
      <c r="Y1822" t="s">
        <v>133</v>
      </c>
      <c r="Z1822" t="s">
        <v>134</v>
      </c>
      <c r="AA1822" t="s">
        <v>135</v>
      </c>
      <c r="AB1822" t="s">
        <v>58</v>
      </c>
      <c r="AC1822" t="s">
        <v>136</v>
      </c>
      <c r="AD1822">
        <v>29.960497656911301</v>
      </c>
      <c r="AE1822">
        <v>2195102</v>
      </c>
      <c r="AF1822">
        <v>19365839</v>
      </c>
      <c r="AG1822">
        <v>15832870</v>
      </c>
      <c r="AH1822">
        <v>73.433112218988995</v>
      </c>
      <c r="AI1822">
        <v>89.819080716374998</v>
      </c>
      <c r="AK1822">
        <v>150.67155107506599</v>
      </c>
      <c r="AL1822">
        <v>114873</v>
      </c>
      <c r="AM1822">
        <v>5727605</v>
      </c>
      <c r="AN1822">
        <v>5708637</v>
      </c>
      <c r="AO1822">
        <v>1623985</v>
      </c>
      <c r="AP1822">
        <v>1623985</v>
      </c>
      <c r="AQ1822">
        <v>613240</v>
      </c>
      <c r="AR1822">
        <v>58600</v>
      </c>
      <c r="AS1822">
        <v>1025366</v>
      </c>
      <c r="AT1822">
        <v>81.751137185247501</v>
      </c>
      <c r="AU1822">
        <v>9458784</v>
      </c>
      <c r="AV1822">
        <v>175.83344775302501</v>
      </c>
    </row>
    <row r="1823" spans="1:48" x14ac:dyDescent="0.2">
      <c r="A1823" t="s">
        <v>137</v>
      </c>
      <c r="B1823" t="s">
        <v>85</v>
      </c>
      <c r="C1823">
        <v>42428048</v>
      </c>
      <c r="D1823">
        <v>1188476.72</v>
      </c>
      <c r="E1823">
        <v>252666.1</v>
      </c>
      <c r="F1823">
        <v>5201990.8</v>
      </c>
      <c r="G1823">
        <v>4693932.96</v>
      </c>
      <c r="H1823">
        <v>1576076</v>
      </c>
      <c r="I1823">
        <v>1.6491245720088299</v>
      </c>
      <c r="J1823">
        <v>28246370.18</v>
      </c>
      <c r="K1823">
        <v>12.681685310000001</v>
      </c>
      <c r="L1823">
        <v>1398595.39</v>
      </c>
      <c r="M1823">
        <v>4153656.92</v>
      </c>
      <c r="N1823">
        <v>31092415</v>
      </c>
      <c r="O1823">
        <v>222733568</v>
      </c>
      <c r="P1823">
        <v>15.601402299629999</v>
      </c>
      <c r="Q1823">
        <v>2345163.39</v>
      </c>
      <c r="R1823">
        <v>214088.88</v>
      </c>
      <c r="S1823" t="s">
        <v>63</v>
      </c>
      <c r="T1823" t="s">
        <v>51</v>
      </c>
      <c r="U1823" t="s">
        <v>138</v>
      </c>
      <c r="V1823" t="s">
        <v>139</v>
      </c>
      <c r="W1823" t="s">
        <v>139</v>
      </c>
      <c r="X1823" t="s">
        <v>140</v>
      </c>
      <c r="Y1823" t="s">
        <v>141</v>
      </c>
      <c r="Z1823" t="s">
        <v>142</v>
      </c>
      <c r="AA1823" t="s">
        <v>143</v>
      </c>
      <c r="AB1823" t="s">
        <v>58</v>
      </c>
      <c r="AC1823" t="s">
        <v>144</v>
      </c>
      <c r="AD1823">
        <v>8.6573721232709104</v>
      </c>
      <c r="AE1823">
        <v>3673154</v>
      </c>
      <c r="AF1823">
        <v>219069457</v>
      </c>
      <c r="AH1823">
        <v>82.885662748418795</v>
      </c>
      <c r="AI1823">
        <v>98.354935435686102</v>
      </c>
      <c r="AJ1823">
        <v>8902982.8100000005</v>
      </c>
      <c r="AK1823">
        <v>51</v>
      </c>
      <c r="AL1823">
        <v>6458934.96</v>
      </c>
      <c r="AM1823">
        <v>34749560.009999998</v>
      </c>
      <c r="AN1823">
        <v>34749560</v>
      </c>
      <c r="AR1823">
        <v>3291294.41</v>
      </c>
      <c r="AS1823">
        <v>4546313.8099999996</v>
      </c>
      <c r="AT1823">
        <v>84.782708591270804</v>
      </c>
      <c r="AU1823">
        <v>29516339</v>
      </c>
      <c r="AV1823">
        <v>49</v>
      </c>
    </row>
    <row r="1824" spans="1:48" x14ac:dyDescent="0.2">
      <c r="A1824" t="s">
        <v>137</v>
      </c>
      <c r="B1824" t="s">
        <v>95</v>
      </c>
      <c r="C1824">
        <v>19385709</v>
      </c>
      <c r="D1824">
        <v>1328943</v>
      </c>
      <c r="E1824">
        <v>556077</v>
      </c>
      <c r="F1824">
        <v>6025946</v>
      </c>
      <c r="G1824">
        <v>7750496</v>
      </c>
      <c r="H1824">
        <v>83301</v>
      </c>
      <c r="I1824">
        <v>5.9344920464957296</v>
      </c>
      <c r="L1824">
        <v>15281</v>
      </c>
      <c r="M1824">
        <v>4170549</v>
      </c>
      <c r="N1824">
        <v>45315737</v>
      </c>
      <c r="O1824">
        <v>231100335</v>
      </c>
      <c r="P1824">
        <v>14.9848376463842</v>
      </c>
      <c r="Q1824">
        <v>3276446</v>
      </c>
      <c r="R1824">
        <v>1025052</v>
      </c>
      <c r="S1824" t="s">
        <v>63</v>
      </c>
      <c r="T1824" t="s">
        <v>51</v>
      </c>
      <c r="U1824" t="s">
        <v>138</v>
      </c>
      <c r="V1824" t="s">
        <v>139</v>
      </c>
      <c r="W1824" t="s">
        <v>139</v>
      </c>
      <c r="X1824" t="s">
        <v>140</v>
      </c>
      <c r="Y1824" t="s">
        <v>141</v>
      </c>
      <c r="Z1824" t="s">
        <v>142</v>
      </c>
      <c r="AA1824" t="s">
        <v>143</v>
      </c>
      <c r="AB1824" t="s">
        <v>58</v>
      </c>
      <c r="AC1824" t="s">
        <v>144</v>
      </c>
      <c r="AD1824">
        <v>70.746089297017704</v>
      </c>
      <c r="AE1824">
        <v>13714631</v>
      </c>
      <c r="AF1824">
        <v>217462340</v>
      </c>
      <c r="AG1824">
        <v>187551215</v>
      </c>
      <c r="AH1824">
        <v>81.155752110874303</v>
      </c>
      <c r="AI1824">
        <v>94.098669307424402</v>
      </c>
      <c r="AK1824">
        <v>75.018347176803104</v>
      </c>
      <c r="AL1824">
        <v>7856462</v>
      </c>
      <c r="AM1824">
        <v>39851701</v>
      </c>
      <c r="AN1824">
        <v>34630010</v>
      </c>
      <c r="AO1824">
        <v>9881648</v>
      </c>
      <c r="AP1824">
        <v>9881648</v>
      </c>
      <c r="AQ1824">
        <v>7221487</v>
      </c>
      <c r="AR1824">
        <v>2095775</v>
      </c>
      <c r="AS1824">
        <v>5750674</v>
      </c>
      <c r="AT1824">
        <v>86.625322990729799</v>
      </c>
      <c r="AU1824">
        <v>45232436</v>
      </c>
      <c r="AV1824">
        <v>74.880445782014505</v>
      </c>
    </row>
    <row r="1825" spans="1:48" x14ac:dyDescent="0.2">
      <c r="A1825" t="s">
        <v>137</v>
      </c>
      <c r="B1825" t="s">
        <v>60</v>
      </c>
      <c r="C1825">
        <v>12718985</v>
      </c>
      <c r="D1825">
        <v>1074366</v>
      </c>
      <c r="E1825">
        <v>700008</v>
      </c>
      <c r="F1825">
        <v>6644527</v>
      </c>
      <c r="G1825">
        <v>8390674</v>
      </c>
      <c r="H1825">
        <v>4578391</v>
      </c>
      <c r="I1825">
        <v>5.6338946650325701</v>
      </c>
      <c r="M1825">
        <v>4520441</v>
      </c>
      <c r="N1825">
        <v>55642161</v>
      </c>
      <c r="O1825">
        <v>233131320</v>
      </c>
      <c r="P1825">
        <v>15.4158956419927</v>
      </c>
      <c r="Q1825">
        <v>3411555</v>
      </c>
      <c r="R1825">
        <v>1597219</v>
      </c>
      <c r="S1825" t="s">
        <v>63</v>
      </c>
      <c r="T1825" t="s">
        <v>51</v>
      </c>
      <c r="U1825" t="s">
        <v>138</v>
      </c>
      <c r="V1825" t="s">
        <v>139</v>
      </c>
      <c r="W1825" t="s">
        <v>139</v>
      </c>
      <c r="X1825" t="s">
        <v>140</v>
      </c>
      <c r="Y1825" t="s">
        <v>141</v>
      </c>
      <c r="Z1825" t="s">
        <v>142</v>
      </c>
      <c r="AA1825" t="s">
        <v>143</v>
      </c>
      <c r="AB1825" t="s">
        <v>58</v>
      </c>
      <c r="AC1825" t="s">
        <v>144</v>
      </c>
      <c r="AD1825">
        <v>103.26588953442401</v>
      </c>
      <c r="AE1825">
        <v>13134373</v>
      </c>
      <c r="AF1825">
        <v>219996847</v>
      </c>
      <c r="AG1825">
        <v>188292208</v>
      </c>
      <c r="AH1825">
        <v>80.766585973948096</v>
      </c>
      <c r="AI1825">
        <v>94.366062440687898</v>
      </c>
      <c r="AK1825">
        <v>91.052113851431699</v>
      </c>
      <c r="AL1825">
        <v>7602533</v>
      </c>
      <c r="AM1825">
        <v>41088737</v>
      </c>
      <c r="AN1825">
        <v>35939281</v>
      </c>
      <c r="AO1825">
        <v>9098992</v>
      </c>
      <c r="AP1825">
        <v>9098992</v>
      </c>
      <c r="AQ1825">
        <v>5792577</v>
      </c>
      <c r="AR1825">
        <v>1474597</v>
      </c>
      <c r="AS1825">
        <v>5672817</v>
      </c>
      <c r="AT1825">
        <v>86.091866699304404</v>
      </c>
      <c r="AU1825">
        <v>51063770</v>
      </c>
      <c r="AV1825">
        <v>83.560093931709801</v>
      </c>
    </row>
    <row r="1826" spans="1:48" x14ac:dyDescent="0.2">
      <c r="A1826" t="s">
        <v>145</v>
      </c>
      <c r="B1826" t="s">
        <v>114</v>
      </c>
      <c r="C1826">
        <v>2594306</v>
      </c>
      <c r="D1826">
        <v>116124</v>
      </c>
      <c r="E1826">
        <v>0</v>
      </c>
      <c r="F1826">
        <v>1317816</v>
      </c>
      <c r="G1826">
        <v>62619</v>
      </c>
      <c r="H1826">
        <v>-1492761</v>
      </c>
      <c r="I1826">
        <v>19.323994468122901</v>
      </c>
      <c r="L1826">
        <v>246114</v>
      </c>
      <c r="M1826">
        <v>225711</v>
      </c>
      <c r="N1826">
        <v>2057177</v>
      </c>
      <c r="O1826">
        <v>5123035</v>
      </c>
      <c r="P1826">
        <v>37.996324444396699</v>
      </c>
      <c r="Q1826">
        <v>188492</v>
      </c>
      <c r="R1826">
        <v>0</v>
      </c>
      <c r="S1826" t="s">
        <v>87</v>
      </c>
      <c r="T1826" t="s">
        <v>51</v>
      </c>
      <c r="U1826" t="s">
        <v>146</v>
      </c>
      <c r="V1826" t="s">
        <v>147</v>
      </c>
      <c r="W1826" t="s">
        <v>147</v>
      </c>
      <c r="X1826" t="s">
        <v>140</v>
      </c>
      <c r="Y1826" t="s">
        <v>148</v>
      </c>
      <c r="Z1826" t="s">
        <v>149</v>
      </c>
      <c r="AA1826" t="s">
        <v>143</v>
      </c>
      <c r="AB1826" t="s">
        <v>58</v>
      </c>
      <c r="AC1826" t="s">
        <v>150</v>
      </c>
      <c r="AD1826">
        <v>38.159530911156999</v>
      </c>
      <c r="AE1826">
        <v>989975</v>
      </c>
      <c r="AF1826">
        <v>4095123</v>
      </c>
      <c r="AG1826">
        <v>1398976</v>
      </c>
      <c r="AH1826">
        <v>27.307562802128</v>
      </c>
      <c r="AI1826">
        <v>79.935487460070107</v>
      </c>
      <c r="AK1826">
        <v>180.845293291557</v>
      </c>
      <c r="AL1826">
        <v>7553</v>
      </c>
      <c r="AM1826">
        <v>3567604</v>
      </c>
      <c r="AN1826">
        <v>1946565</v>
      </c>
      <c r="AO1826">
        <v>592045</v>
      </c>
      <c r="AP1826">
        <v>592045</v>
      </c>
      <c r="AQ1826">
        <v>291870</v>
      </c>
      <c r="AR1826">
        <v>28927</v>
      </c>
      <c r="AS1826">
        <v>1374248</v>
      </c>
      <c r="AU1826">
        <v>3549938</v>
      </c>
      <c r="AV1826">
        <v>312.07308791457501</v>
      </c>
    </row>
    <row r="1827" spans="1:48" x14ac:dyDescent="0.2">
      <c r="A1827" t="s">
        <v>145</v>
      </c>
      <c r="B1827" t="s">
        <v>50</v>
      </c>
      <c r="C1827">
        <v>2243004</v>
      </c>
      <c r="F1827">
        <v>1137446</v>
      </c>
      <c r="G1827">
        <v>254520</v>
      </c>
      <c r="H1827">
        <v>991196</v>
      </c>
      <c r="I1827">
        <v>3.3646066315052319</v>
      </c>
      <c r="L1827">
        <v>1135102</v>
      </c>
      <c r="M1827">
        <v>225210</v>
      </c>
      <c r="N1827">
        <v>3856362</v>
      </c>
      <c r="O1827">
        <v>15853354</v>
      </c>
      <c r="P1827">
        <v>15.17374178359986</v>
      </c>
      <c r="Q1827">
        <v>169435</v>
      </c>
      <c r="S1827" t="s">
        <v>87</v>
      </c>
      <c r="T1827" t="s">
        <v>51</v>
      </c>
      <c r="U1827" t="s">
        <v>146</v>
      </c>
      <c r="V1827" t="s">
        <v>147</v>
      </c>
      <c r="W1827" t="s">
        <v>147</v>
      </c>
      <c r="X1827" t="s">
        <v>140</v>
      </c>
      <c r="Y1827" t="s">
        <v>148</v>
      </c>
      <c r="Z1827" t="s">
        <v>149</v>
      </c>
      <c r="AA1827" t="s">
        <v>143</v>
      </c>
      <c r="AB1827" t="s">
        <v>58</v>
      </c>
      <c r="AC1827" t="s">
        <v>150</v>
      </c>
      <c r="AD1827">
        <v>23.780742254583579</v>
      </c>
      <c r="AE1827">
        <v>533403</v>
      </c>
      <c r="AF1827">
        <v>17117888</v>
      </c>
      <c r="AG1827">
        <v>11611869</v>
      </c>
      <c r="AH1827">
        <v>73.245503759015278</v>
      </c>
      <c r="AI1827">
        <v>107.9764446059806</v>
      </c>
      <c r="AK1827">
        <v>81.101729372221598</v>
      </c>
      <c r="AL1827">
        <v>16600</v>
      </c>
      <c r="AM1827">
        <v>3740800</v>
      </c>
      <c r="AN1827">
        <v>2405547</v>
      </c>
      <c r="AO1827">
        <v>-2078</v>
      </c>
      <c r="AP1827">
        <v>-2078</v>
      </c>
      <c r="AQ1827">
        <v>-339481</v>
      </c>
      <c r="AS1827">
        <v>802487</v>
      </c>
      <c r="AT1827">
        <v>88.289082158590304</v>
      </c>
      <c r="AU1827">
        <v>2865166</v>
      </c>
      <c r="AV1827">
        <v>60.256251238470497</v>
      </c>
    </row>
    <row r="1828" spans="1:48" x14ac:dyDescent="0.2">
      <c r="A1828" t="s">
        <v>145</v>
      </c>
      <c r="B1828" t="s">
        <v>88</v>
      </c>
      <c r="C1828">
        <v>2735462</v>
      </c>
      <c r="F1828">
        <v>1329475</v>
      </c>
      <c r="G1828">
        <v>1016833</v>
      </c>
      <c r="H1828">
        <v>897429</v>
      </c>
      <c r="I1828">
        <v>0.18522732923615151</v>
      </c>
      <c r="L1828">
        <v>1264887</v>
      </c>
      <c r="M1828">
        <v>280467</v>
      </c>
      <c r="N1828">
        <v>2701299</v>
      </c>
      <c r="O1828">
        <v>17093050</v>
      </c>
      <c r="P1828">
        <v>22.316760320715151</v>
      </c>
      <c r="Q1828">
        <v>210000</v>
      </c>
      <c r="S1828" t="s">
        <v>87</v>
      </c>
      <c r="T1828" t="s">
        <v>51</v>
      </c>
      <c r="U1828" t="s">
        <v>146</v>
      </c>
      <c r="V1828" t="s">
        <v>147</v>
      </c>
      <c r="W1828" t="s">
        <v>147</v>
      </c>
      <c r="X1828" t="s">
        <v>140</v>
      </c>
      <c r="Y1828" t="s">
        <v>148</v>
      </c>
      <c r="Z1828" t="s">
        <v>149</v>
      </c>
      <c r="AA1828" t="s">
        <v>143</v>
      </c>
      <c r="AB1828" t="s">
        <v>89</v>
      </c>
      <c r="AC1828" t="s">
        <v>150</v>
      </c>
      <c r="AD1828">
        <v>1.157427886038995</v>
      </c>
      <c r="AE1828">
        <v>31661</v>
      </c>
      <c r="AF1828">
        <v>17061390</v>
      </c>
      <c r="AG1828">
        <v>12394272</v>
      </c>
      <c r="AH1828">
        <v>72.510593486826508</v>
      </c>
      <c r="AI1828">
        <v>99.814778521094823</v>
      </c>
      <c r="AK1828">
        <v>56.998148450976203</v>
      </c>
      <c r="AL1828">
        <v>519200</v>
      </c>
      <c r="AM1828">
        <v>5907026</v>
      </c>
      <c r="AN1828">
        <v>3814615</v>
      </c>
      <c r="AO1828">
        <v>-298339</v>
      </c>
      <c r="AP1828">
        <v>-298339</v>
      </c>
      <c r="AQ1828">
        <v>-737892</v>
      </c>
      <c r="AS1828">
        <v>1286164</v>
      </c>
      <c r="AU1828">
        <v>1803870</v>
      </c>
      <c r="AV1828">
        <v>38.062150856407399</v>
      </c>
    </row>
    <row r="1829" spans="1:48" x14ac:dyDescent="0.2">
      <c r="A1829" t="s">
        <v>151</v>
      </c>
      <c r="B1829" t="s">
        <v>86</v>
      </c>
      <c r="C1829">
        <v>7820253</v>
      </c>
      <c r="H1829">
        <v>-1290230</v>
      </c>
      <c r="I1829">
        <v>2.7188552986897698</v>
      </c>
      <c r="N1829">
        <v>29766996</v>
      </c>
      <c r="O1829">
        <v>194214786</v>
      </c>
      <c r="P1829">
        <v>14.874446274136901</v>
      </c>
      <c r="S1829" t="s">
        <v>63</v>
      </c>
      <c r="T1829" t="s">
        <v>51</v>
      </c>
      <c r="U1829" t="s">
        <v>152</v>
      </c>
      <c r="V1829" t="s">
        <v>147</v>
      </c>
      <c r="W1829" t="s">
        <v>147</v>
      </c>
      <c r="X1829" t="s">
        <v>140</v>
      </c>
      <c r="Y1829" t="s">
        <v>148</v>
      </c>
      <c r="Z1829" t="s">
        <v>149</v>
      </c>
      <c r="AA1829" t="s">
        <v>143</v>
      </c>
      <c r="AB1829" t="s">
        <v>58</v>
      </c>
      <c r="AC1829" t="s">
        <v>153</v>
      </c>
      <c r="AD1829">
        <v>67.522355095161203</v>
      </c>
      <c r="AE1829">
        <v>5280419</v>
      </c>
      <c r="AF1829">
        <v>189062467</v>
      </c>
      <c r="AH1829">
        <v>83.918291370462399</v>
      </c>
      <c r="AI1829">
        <v>97.347102604227004</v>
      </c>
      <c r="AK1829">
        <v>56.680306409000003</v>
      </c>
      <c r="AM1829">
        <v>28888374</v>
      </c>
      <c r="AN1829">
        <v>28888374</v>
      </c>
      <c r="AO1829">
        <v>1959014</v>
      </c>
      <c r="AP1829">
        <v>1959014</v>
      </c>
      <c r="AQ1829">
        <v>1584301</v>
      </c>
      <c r="AT1829">
        <v>84.723923263081801</v>
      </c>
      <c r="AU1829">
        <v>31057226</v>
      </c>
      <c r="AV1829">
        <v>59.137075367000001</v>
      </c>
    </row>
    <row r="1830" spans="1:48" x14ac:dyDescent="0.2">
      <c r="A1830" t="s">
        <v>154</v>
      </c>
      <c r="B1830" t="s">
        <v>114</v>
      </c>
      <c r="C1830">
        <v>1855961</v>
      </c>
      <c r="D1830">
        <v>4858291</v>
      </c>
      <c r="E1830">
        <v>1352326</v>
      </c>
      <c r="F1830">
        <v>673296</v>
      </c>
      <c r="G1830">
        <v>372643</v>
      </c>
      <c r="H1830">
        <v>-14898311</v>
      </c>
      <c r="I1830">
        <v>5.9344117756992496</v>
      </c>
      <c r="L1830">
        <v>12191</v>
      </c>
      <c r="M1830">
        <v>749189</v>
      </c>
      <c r="N1830">
        <v>2248743</v>
      </c>
      <c r="O1830">
        <v>16908584</v>
      </c>
      <c r="P1830">
        <v>97.578389769362104</v>
      </c>
      <c r="Q1830">
        <v>0</v>
      </c>
      <c r="R1830">
        <v>0</v>
      </c>
      <c r="T1830" t="s">
        <v>51</v>
      </c>
      <c r="U1830" t="s">
        <v>155</v>
      </c>
      <c r="V1830" t="s">
        <v>147</v>
      </c>
      <c r="W1830" t="s">
        <v>147</v>
      </c>
      <c r="X1830" t="s">
        <v>140</v>
      </c>
      <c r="Y1830" t="s">
        <v>148</v>
      </c>
      <c r="Z1830" t="s">
        <v>149</v>
      </c>
      <c r="AA1830" t="s">
        <v>143</v>
      </c>
      <c r="AB1830" t="s">
        <v>58</v>
      </c>
      <c r="AC1830" t="s">
        <v>156</v>
      </c>
      <c r="AD1830">
        <v>54.064983046518797</v>
      </c>
      <c r="AE1830">
        <v>1003425</v>
      </c>
      <c r="AF1830">
        <v>15905160</v>
      </c>
      <c r="AG1830">
        <v>11322560</v>
      </c>
      <c r="AH1830">
        <v>66.9633838055274</v>
      </c>
      <c r="AI1830">
        <v>94.065594138456504</v>
      </c>
      <c r="AK1830">
        <v>50.898417871935898</v>
      </c>
      <c r="AL1830">
        <v>0</v>
      </c>
      <c r="AM1830">
        <v>13659692</v>
      </c>
      <c r="AN1830">
        <v>16499124</v>
      </c>
      <c r="AO1830">
        <v>970066</v>
      </c>
      <c r="AP1830">
        <v>970066</v>
      </c>
      <c r="AQ1830">
        <v>-3788874</v>
      </c>
      <c r="AR1830">
        <v>2961888</v>
      </c>
      <c r="AS1830">
        <v>2679868</v>
      </c>
      <c r="AU1830">
        <v>17147054</v>
      </c>
      <c r="AV1830">
        <v>388.10923247549903</v>
      </c>
    </row>
    <row r="1831" spans="1:48" x14ac:dyDescent="0.2">
      <c r="A1831" t="s">
        <v>157</v>
      </c>
      <c r="B1831" t="s">
        <v>114</v>
      </c>
      <c r="C1831">
        <v>365029</v>
      </c>
      <c r="D1831">
        <v>78799</v>
      </c>
      <c r="E1831">
        <v>0</v>
      </c>
      <c r="F1831">
        <v>272685</v>
      </c>
      <c r="G1831">
        <v>365553</v>
      </c>
      <c r="H1831">
        <v>-349526</v>
      </c>
      <c r="I1831">
        <v>24.758641184491701</v>
      </c>
      <c r="L1831">
        <v>282650</v>
      </c>
      <c r="M1831">
        <v>243635</v>
      </c>
      <c r="N1831">
        <v>3294715</v>
      </c>
      <c r="O1831">
        <v>3516445</v>
      </c>
      <c r="P1831">
        <v>33.216046319507299</v>
      </c>
      <c r="Q1831">
        <v>74705</v>
      </c>
      <c r="R1831">
        <v>0</v>
      </c>
      <c r="T1831" t="s">
        <v>103</v>
      </c>
      <c r="U1831" t="s">
        <v>158</v>
      </c>
      <c r="V1831" t="s">
        <v>159</v>
      </c>
      <c r="W1831" t="s">
        <v>160</v>
      </c>
      <c r="X1831" t="s">
        <v>161</v>
      </c>
      <c r="Y1831" t="s">
        <v>162</v>
      </c>
      <c r="Z1831" t="s">
        <v>163</v>
      </c>
      <c r="AA1831" t="s">
        <v>164</v>
      </c>
      <c r="AB1831" t="s">
        <v>58</v>
      </c>
      <c r="AC1831" t="s">
        <v>165</v>
      </c>
      <c r="AD1831">
        <v>238.508173323215</v>
      </c>
      <c r="AE1831">
        <v>870624</v>
      </c>
      <c r="AF1831">
        <v>2645822</v>
      </c>
      <c r="AG1831">
        <v>1048067</v>
      </c>
      <c r="AH1831">
        <v>29.804731767452601</v>
      </c>
      <c r="AI1831">
        <v>75.2413872533198</v>
      </c>
      <c r="AK1831">
        <v>448.29070133969702</v>
      </c>
      <c r="AL1831">
        <v>94613</v>
      </c>
      <c r="AM1831">
        <v>1475382</v>
      </c>
      <c r="AN1831">
        <v>1168024</v>
      </c>
      <c r="AO1831">
        <v>524279</v>
      </c>
      <c r="AP1831">
        <v>524279</v>
      </c>
      <c r="AQ1831">
        <v>913229</v>
      </c>
      <c r="AR1831">
        <v>0</v>
      </c>
      <c r="AS1831">
        <v>62742</v>
      </c>
      <c r="AU1831">
        <v>3644241</v>
      </c>
      <c r="AV1831">
        <v>495.84845843749099</v>
      </c>
    </row>
    <row r="1832" spans="1:48" x14ac:dyDescent="0.2">
      <c r="A1832" t="s">
        <v>157</v>
      </c>
      <c r="B1832" t="s">
        <v>50</v>
      </c>
      <c r="C1832">
        <v>1319652</v>
      </c>
      <c r="D1832">
        <v>34776</v>
      </c>
      <c r="E1832">
        <v>0</v>
      </c>
      <c r="F1832">
        <v>1425058</v>
      </c>
      <c r="G1832">
        <v>58420</v>
      </c>
      <c r="H1832">
        <v>-206003</v>
      </c>
      <c r="I1832">
        <v>2.477608137596425</v>
      </c>
      <c r="L1832">
        <v>133810</v>
      </c>
      <c r="M1832">
        <v>242700</v>
      </c>
      <c r="N1832">
        <v>3575959</v>
      </c>
      <c r="O1832">
        <v>4364532</v>
      </c>
      <c r="P1832">
        <v>45.24230776633096</v>
      </c>
      <c r="Q1832">
        <v>129486</v>
      </c>
      <c r="R1832">
        <v>0</v>
      </c>
      <c r="T1832" t="s">
        <v>103</v>
      </c>
      <c r="U1832" t="s">
        <v>158</v>
      </c>
      <c r="V1832" t="s">
        <v>159</v>
      </c>
      <c r="W1832" t="s">
        <v>160</v>
      </c>
      <c r="X1832" t="s">
        <v>161</v>
      </c>
      <c r="Y1832" t="s">
        <v>162</v>
      </c>
      <c r="Z1832" t="s">
        <v>163</v>
      </c>
      <c r="AA1832" t="s">
        <v>164</v>
      </c>
      <c r="AB1832" t="s">
        <v>58</v>
      </c>
      <c r="AC1832" t="s">
        <v>165</v>
      </c>
      <c r="AD1832">
        <v>8.1942815227044701</v>
      </c>
      <c r="AE1832">
        <v>108136</v>
      </c>
      <c r="AF1832">
        <v>4256396</v>
      </c>
      <c r="AG1832">
        <v>1459468</v>
      </c>
      <c r="AH1832">
        <v>33.439278254804869</v>
      </c>
      <c r="AI1832">
        <v>97.52239186240358</v>
      </c>
      <c r="AK1832">
        <v>302.44959350586703</v>
      </c>
      <c r="AL1832">
        <v>182999</v>
      </c>
      <c r="AM1832">
        <v>2263249</v>
      </c>
      <c r="AN1832">
        <v>1974615</v>
      </c>
      <c r="AO1832">
        <v>-233505</v>
      </c>
      <c r="AP1832">
        <v>-233505</v>
      </c>
      <c r="AQ1832">
        <v>-905538</v>
      </c>
      <c r="AR1832">
        <v>56000</v>
      </c>
      <c r="AS1832">
        <v>0</v>
      </c>
      <c r="AU1832">
        <v>3781962</v>
      </c>
      <c r="AV1832">
        <v>319.87303812897102</v>
      </c>
    </row>
    <row r="1833" spans="1:48" x14ac:dyDescent="0.2">
      <c r="A1833" t="s">
        <v>859</v>
      </c>
      <c r="B1833" t="s">
        <v>62</v>
      </c>
      <c r="C1833">
        <v>11114782.32</v>
      </c>
      <c r="D1833">
        <v>1632366.69</v>
      </c>
      <c r="E1833">
        <v>729191.67</v>
      </c>
      <c r="F1833">
        <v>3918286.54</v>
      </c>
      <c r="G1833">
        <v>3695590.27</v>
      </c>
      <c r="I1833">
        <v>2.3960887749999999</v>
      </c>
      <c r="J1833">
        <v>20642964.66</v>
      </c>
      <c r="K1833">
        <v>12.317484589999999</v>
      </c>
      <c r="L1833">
        <v>2108137.37</v>
      </c>
      <c r="M1833">
        <v>2755416.68</v>
      </c>
      <c r="N1833">
        <v>22119219.370000001</v>
      </c>
      <c r="O1833">
        <v>167590748.80000001</v>
      </c>
      <c r="P1833">
        <v>16.272010460000001</v>
      </c>
      <c r="Q1833">
        <v>951260.38</v>
      </c>
      <c r="R1833">
        <v>21728.15</v>
      </c>
      <c r="S1833" t="s">
        <v>63</v>
      </c>
      <c r="T1833" t="s">
        <v>103</v>
      </c>
      <c r="U1833" t="s">
        <v>860</v>
      </c>
      <c r="V1833" t="s">
        <v>861</v>
      </c>
      <c r="W1833" t="s">
        <v>160</v>
      </c>
      <c r="X1833" t="s">
        <v>161</v>
      </c>
      <c r="Y1833" t="s">
        <v>862</v>
      </c>
      <c r="Z1833" t="s">
        <v>163</v>
      </c>
      <c r="AA1833" t="s">
        <v>164</v>
      </c>
      <c r="AB1833" t="s">
        <v>58</v>
      </c>
      <c r="AC1833" t="s">
        <v>863</v>
      </c>
      <c r="AD1833">
        <v>36.128670849999999</v>
      </c>
      <c r="AE1833">
        <v>4015623.12</v>
      </c>
      <c r="AF1833">
        <v>163527169.40000001</v>
      </c>
      <c r="AH1833">
        <v>82.75721953</v>
      </c>
      <c r="AI1833">
        <v>97.575296100000003</v>
      </c>
      <c r="AJ1833">
        <v>5784994</v>
      </c>
      <c r="AK1833">
        <v>48.69477655</v>
      </c>
      <c r="AL1833">
        <v>6014513.1900000004</v>
      </c>
      <c r="AM1833">
        <v>27270384.18</v>
      </c>
      <c r="AN1833">
        <v>27270384.18</v>
      </c>
      <c r="AO1833">
        <v>802857.17</v>
      </c>
      <c r="AR1833">
        <v>1281485.21</v>
      </c>
      <c r="AS1833">
        <v>1902701.26</v>
      </c>
      <c r="AT1833">
        <v>84.652048236754894</v>
      </c>
      <c r="AU1833">
        <v>24154839.050000001</v>
      </c>
      <c r="AV1833">
        <v>53.17613025</v>
      </c>
    </row>
    <row r="1834" spans="1:48" x14ac:dyDescent="0.2">
      <c r="A1834" t="s">
        <v>859</v>
      </c>
      <c r="B1834" t="s">
        <v>88</v>
      </c>
      <c r="C1834">
        <v>19500000</v>
      </c>
      <c r="D1834">
        <v>3200000</v>
      </c>
      <c r="E1834">
        <v>1962990</v>
      </c>
      <c r="F1834">
        <v>5265000</v>
      </c>
      <c r="G1834">
        <v>19045269</v>
      </c>
      <c r="H1834">
        <v>-15905910</v>
      </c>
      <c r="I1834">
        <v>0.57279236276849643</v>
      </c>
      <c r="L1834">
        <v>1800000</v>
      </c>
      <c r="M1834">
        <v>3200000</v>
      </c>
      <c r="N1834">
        <v>4604581</v>
      </c>
      <c r="O1834">
        <v>209500000</v>
      </c>
      <c r="P1834">
        <v>20.429594272076368</v>
      </c>
      <c r="Q1834">
        <v>900000</v>
      </c>
      <c r="R1834">
        <v>0</v>
      </c>
      <c r="S1834" t="s">
        <v>63</v>
      </c>
      <c r="T1834" t="s">
        <v>103</v>
      </c>
      <c r="U1834" t="s">
        <v>860</v>
      </c>
      <c r="V1834" t="s">
        <v>861</v>
      </c>
      <c r="W1834" t="s">
        <v>160</v>
      </c>
      <c r="X1834" t="s">
        <v>161</v>
      </c>
      <c r="Y1834" t="s">
        <v>862</v>
      </c>
      <c r="Z1834" t="s">
        <v>163</v>
      </c>
      <c r="AA1834" t="s">
        <v>164</v>
      </c>
      <c r="AB1834" t="s">
        <v>89</v>
      </c>
      <c r="AC1834" t="s">
        <v>863</v>
      </c>
      <c r="AD1834">
        <v>6.1538461538461542</v>
      </c>
      <c r="AE1834">
        <v>1200000</v>
      </c>
      <c r="AF1834">
        <v>165300000</v>
      </c>
      <c r="AG1834">
        <v>178300000</v>
      </c>
      <c r="AH1834">
        <v>85.107398568019093</v>
      </c>
      <c r="AI1834">
        <v>78.902147971360378</v>
      </c>
      <c r="AK1834">
        <v>10.0281255898367</v>
      </c>
      <c r="AL1834">
        <v>12300000</v>
      </c>
      <c r="AM1834">
        <v>57502759</v>
      </c>
      <c r="AN1834">
        <v>42800000</v>
      </c>
      <c r="AO1834">
        <v>-4300000</v>
      </c>
      <c r="AP1834">
        <v>-4300000</v>
      </c>
      <c r="AQ1834">
        <v>-7147241</v>
      </c>
      <c r="AR1834">
        <v>4614000</v>
      </c>
      <c r="AS1834">
        <v>5215500</v>
      </c>
      <c r="AU1834">
        <v>20510491</v>
      </c>
      <c r="AV1834">
        <v>44.668945916515398</v>
      </c>
    </row>
    <row r="1835" spans="1:48" x14ac:dyDescent="0.2">
      <c r="A1835" t="s">
        <v>166</v>
      </c>
      <c r="B1835" t="s">
        <v>84</v>
      </c>
      <c r="C1835">
        <v>718146.4</v>
      </c>
      <c r="D1835">
        <v>0</v>
      </c>
      <c r="E1835">
        <v>0</v>
      </c>
      <c r="F1835">
        <v>123291.94</v>
      </c>
      <c r="G1835">
        <v>554200.04</v>
      </c>
      <c r="I1835">
        <v>5.7125877495206696</v>
      </c>
      <c r="J1835">
        <v>2280546.7599999998</v>
      </c>
      <c r="K1835">
        <v>16.479504475008898</v>
      </c>
      <c r="L1835">
        <v>143248.62</v>
      </c>
      <c r="M1835">
        <v>322298.13</v>
      </c>
      <c r="N1835">
        <v>3338075.87</v>
      </c>
      <c r="O1835">
        <v>13838685.279999999</v>
      </c>
      <c r="P1835">
        <v>10.2239820573476</v>
      </c>
      <c r="Q1835">
        <v>62585.56</v>
      </c>
      <c r="R1835">
        <v>15395.45</v>
      </c>
      <c r="U1835" t="s">
        <v>864</v>
      </c>
      <c r="AB1835" t="s">
        <v>58</v>
      </c>
      <c r="AC1835" t="s">
        <v>865</v>
      </c>
      <c r="AD1835">
        <v>110.08159896088</v>
      </c>
      <c r="AE1835">
        <v>790547.04000000097</v>
      </c>
      <c r="AF1835">
        <v>13047149.67</v>
      </c>
      <c r="AH1835">
        <v>76.457182571320104</v>
      </c>
      <c r="AI1835">
        <v>94.2802687250649</v>
      </c>
      <c r="AJ1835">
        <v>929396.13000000105</v>
      </c>
      <c r="AK1835">
        <v>92.104968793540294</v>
      </c>
      <c r="AL1835">
        <v>100676.11</v>
      </c>
      <c r="AM1835">
        <v>1414864.7</v>
      </c>
      <c r="AN1835">
        <v>1414864.7</v>
      </c>
      <c r="AO1835">
        <v>258033.72000000099</v>
      </c>
      <c r="AR1835">
        <v>24045.200000000001</v>
      </c>
      <c r="AS1835">
        <v>30455.81</v>
      </c>
      <c r="AT1835">
        <v>69.778644724552905</v>
      </c>
      <c r="AU1835">
        <v>4861464.77999999</v>
      </c>
      <c r="AV1835">
        <v>134.138671285741</v>
      </c>
    </row>
    <row r="1836" spans="1:48" x14ac:dyDescent="0.2">
      <c r="A1836" t="s">
        <v>166</v>
      </c>
      <c r="B1836" t="s">
        <v>60</v>
      </c>
      <c r="C1836">
        <v>1495486</v>
      </c>
      <c r="D1836">
        <v>127108</v>
      </c>
      <c r="E1836">
        <v>0</v>
      </c>
      <c r="F1836">
        <v>577620</v>
      </c>
      <c r="G1836">
        <v>684199</v>
      </c>
      <c r="H1836">
        <v>-2247705</v>
      </c>
      <c r="I1836">
        <v>8.9843985511980193</v>
      </c>
      <c r="L1836">
        <v>62516</v>
      </c>
      <c r="M1836">
        <v>485054</v>
      </c>
      <c r="N1836">
        <v>6049532</v>
      </c>
      <c r="O1836">
        <v>22242101</v>
      </c>
      <c r="P1836">
        <v>15.041002646287801</v>
      </c>
      <c r="Q1836">
        <v>49915</v>
      </c>
      <c r="R1836">
        <v>0</v>
      </c>
      <c r="S1836" t="s">
        <v>102</v>
      </c>
      <c r="T1836" t="s">
        <v>167</v>
      </c>
      <c r="U1836" t="s">
        <v>168</v>
      </c>
      <c r="V1836" t="s">
        <v>169</v>
      </c>
      <c r="W1836" t="s">
        <v>170</v>
      </c>
      <c r="X1836" t="s">
        <v>171</v>
      </c>
      <c r="Y1836" t="s">
        <v>172</v>
      </c>
      <c r="Z1836" t="s">
        <v>173</v>
      </c>
      <c r="AA1836" t="s">
        <v>174</v>
      </c>
      <c r="AB1836" t="s">
        <v>58</v>
      </c>
      <c r="AC1836" t="s">
        <v>175</v>
      </c>
      <c r="AD1836">
        <v>133.623383970161</v>
      </c>
      <c r="AE1836">
        <v>1998319</v>
      </c>
      <c r="AF1836">
        <v>20243782</v>
      </c>
      <c r="AG1836">
        <v>16028971</v>
      </c>
      <c r="AH1836">
        <v>72.065903306526707</v>
      </c>
      <c r="AI1836">
        <v>91.015601448802002</v>
      </c>
      <c r="AK1836">
        <v>107.580269339</v>
      </c>
      <c r="AL1836">
        <v>410623</v>
      </c>
      <c r="AM1836">
        <v>2604409</v>
      </c>
      <c r="AN1836">
        <v>3345435</v>
      </c>
      <c r="AO1836">
        <v>1149932</v>
      </c>
      <c r="AP1836">
        <v>1149932</v>
      </c>
      <c r="AQ1836">
        <v>216078</v>
      </c>
      <c r="AR1836">
        <v>46425</v>
      </c>
      <c r="AS1836">
        <v>160949</v>
      </c>
      <c r="AT1836">
        <v>75.3356187098546</v>
      </c>
      <c r="AU1836">
        <v>8297237</v>
      </c>
      <c r="AV1836">
        <v>147.55174304880401</v>
      </c>
    </row>
    <row r="1837" spans="1:48" x14ac:dyDescent="0.2">
      <c r="A1837" t="s">
        <v>166</v>
      </c>
      <c r="B1837" t="s">
        <v>88</v>
      </c>
      <c r="C1837">
        <v>6852743</v>
      </c>
      <c r="D1837">
        <v>873919</v>
      </c>
      <c r="E1837">
        <v>165112</v>
      </c>
      <c r="F1837">
        <v>783906</v>
      </c>
      <c r="G1837">
        <v>585776</v>
      </c>
      <c r="H1837">
        <v>-4731045</v>
      </c>
      <c r="I1837">
        <v>-0.56799796020055715</v>
      </c>
      <c r="L1837">
        <v>315141</v>
      </c>
      <c r="M1837">
        <v>600000</v>
      </c>
      <c r="N1837">
        <v>582630</v>
      </c>
      <c r="O1837">
        <v>27661543</v>
      </c>
      <c r="P1837">
        <v>17.944772639762</v>
      </c>
      <c r="Q1837">
        <v>767553</v>
      </c>
      <c r="S1837" t="s">
        <v>102</v>
      </c>
      <c r="T1837" t="s">
        <v>167</v>
      </c>
      <c r="U1837" t="s">
        <v>168</v>
      </c>
      <c r="V1837" t="s">
        <v>169</v>
      </c>
      <c r="W1837" t="s">
        <v>170</v>
      </c>
      <c r="X1837" t="s">
        <v>171</v>
      </c>
      <c r="Y1837" t="s">
        <v>172</v>
      </c>
      <c r="Z1837" t="s">
        <v>173</v>
      </c>
      <c r="AA1837" t="s">
        <v>174</v>
      </c>
      <c r="AB1837" t="s">
        <v>89</v>
      </c>
      <c r="AC1837" t="s">
        <v>175</v>
      </c>
      <c r="AD1837">
        <v>-2.292760723698525</v>
      </c>
      <c r="AE1837">
        <v>-157117</v>
      </c>
      <c r="AF1837">
        <v>27818659</v>
      </c>
      <c r="AG1837">
        <v>22516695</v>
      </c>
      <c r="AH1837">
        <v>81.400719403107772</v>
      </c>
      <c r="AI1837">
        <v>100.5679943450732</v>
      </c>
      <c r="AK1837">
        <v>7.5397883125854497</v>
      </c>
      <c r="AL1837">
        <v>448664</v>
      </c>
      <c r="AM1837">
        <v>6978801</v>
      </c>
      <c r="AN1837">
        <v>4963801</v>
      </c>
      <c r="AO1837">
        <v>-1075117</v>
      </c>
      <c r="AP1837">
        <v>-1075117</v>
      </c>
      <c r="AQ1837">
        <v>-4994860</v>
      </c>
      <c r="AS1837">
        <v>2438730</v>
      </c>
      <c r="AU1837">
        <v>5313675</v>
      </c>
      <c r="AV1837">
        <v>68.764026332110404</v>
      </c>
    </row>
    <row r="1838" spans="1:48" x14ac:dyDescent="0.2">
      <c r="A1838" t="s">
        <v>176</v>
      </c>
      <c r="B1838" t="s">
        <v>86</v>
      </c>
      <c r="C1838">
        <v>31997</v>
      </c>
      <c r="H1838">
        <v>-4228738</v>
      </c>
      <c r="I1838">
        <v>23.293302458663302</v>
      </c>
      <c r="N1838">
        <v>1097634</v>
      </c>
      <c r="O1838">
        <v>4632924</v>
      </c>
      <c r="P1838">
        <v>63.113877974255601</v>
      </c>
      <c r="T1838" t="s">
        <v>167</v>
      </c>
      <c r="U1838" t="s">
        <v>177</v>
      </c>
      <c r="V1838" t="s">
        <v>178</v>
      </c>
      <c r="W1838" t="s">
        <v>178</v>
      </c>
      <c r="X1838" t="s">
        <v>171</v>
      </c>
      <c r="Y1838" t="s">
        <v>179</v>
      </c>
      <c r="Z1838" t="s">
        <v>180</v>
      </c>
      <c r="AA1838" t="s">
        <v>174</v>
      </c>
      <c r="AB1838" t="s">
        <v>58</v>
      </c>
      <c r="AC1838" t="s">
        <v>181</v>
      </c>
      <c r="AD1838">
        <v>3372.6943150920401</v>
      </c>
      <c r="AE1838">
        <v>1079161</v>
      </c>
      <c r="AF1838">
        <v>3553763</v>
      </c>
      <c r="AH1838">
        <v>44.699092840719999</v>
      </c>
      <c r="AI1838">
        <v>76.706697541336695</v>
      </c>
      <c r="AK1838">
        <v>111.19150039</v>
      </c>
      <c r="AM1838">
        <v>2924018</v>
      </c>
      <c r="AN1838">
        <v>2924018</v>
      </c>
      <c r="AO1838">
        <v>1016079</v>
      </c>
      <c r="AP1838">
        <v>1016079</v>
      </c>
      <c r="AQ1838">
        <v>990060</v>
      </c>
      <c r="AU1838">
        <v>5326372</v>
      </c>
      <c r="AV1838">
        <v>539.56719117</v>
      </c>
    </row>
    <row r="1839" spans="1:48" x14ac:dyDescent="0.2">
      <c r="A1839" t="s">
        <v>176</v>
      </c>
      <c r="B1839" t="s">
        <v>95</v>
      </c>
      <c r="C1839">
        <v>23005</v>
      </c>
      <c r="D1839">
        <v>2484</v>
      </c>
      <c r="E1839">
        <v>22567</v>
      </c>
      <c r="F1839">
        <v>411008</v>
      </c>
      <c r="G1839">
        <v>282391</v>
      </c>
      <c r="H1839">
        <v>-1338273</v>
      </c>
      <c r="I1839">
        <v>13.3718096833038</v>
      </c>
      <c r="L1839">
        <v>16300</v>
      </c>
      <c r="M1839">
        <v>20508</v>
      </c>
      <c r="N1839">
        <v>4658786</v>
      </c>
      <c r="O1839">
        <v>4368571</v>
      </c>
      <c r="P1839">
        <v>58.169158747791897</v>
      </c>
      <c r="Q1839">
        <v>49158</v>
      </c>
      <c r="R1839">
        <v>0</v>
      </c>
      <c r="T1839" t="s">
        <v>167</v>
      </c>
      <c r="U1839" t="s">
        <v>177</v>
      </c>
      <c r="V1839" t="s">
        <v>178</v>
      </c>
      <c r="W1839" t="s">
        <v>178</v>
      </c>
      <c r="X1839" t="s">
        <v>171</v>
      </c>
      <c r="Y1839" t="s">
        <v>179</v>
      </c>
      <c r="Z1839" t="s">
        <v>180</v>
      </c>
      <c r="AA1839" t="s">
        <v>174</v>
      </c>
      <c r="AB1839" t="s">
        <v>58</v>
      </c>
      <c r="AC1839" t="s">
        <v>181</v>
      </c>
      <c r="AD1839">
        <v>2539.2610302108201</v>
      </c>
      <c r="AE1839">
        <v>584157</v>
      </c>
      <c r="AF1839">
        <v>3784414</v>
      </c>
      <c r="AG1839">
        <v>2146169</v>
      </c>
      <c r="AH1839">
        <v>49.127483563847299</v>
      </c>
      <c r="AI1839">
        <v>86.628190316696205</v>
      </c>
      <c r="AK1839">
        <v>443.176396662733</v>
      </c>
      <c r="AL1839">
        <v>1498730</v>
      </c>
      <c r="AM1839">
        <v>2506998</v>
      </c>
      <c r="AN1839">
        <v>2541161</v>
      </c>
      <c r="AO1839">
        <v>522571</v>
      </c>
      <c r="AP1839">
        <v>522571</v>
      </c>
      <c r="AQ1839">
        <v>625582</v>
      </c>
      <c r="AR1839">
        <v>149852</v>
      </c>
      <c r="AS1839">
        <v>54000</v>
      </c>
      <c r="AU1839">
        <v>5997059</v>
      </c>
      <c r="AV1839">
        <v>570.48230981071299</v>
      </c>
    </row>
    <row r="1840" spans="1:48" x14ac:dyDescent="0.2">
      <c r="A1840" t="s">
        <v>176</v>
      </c>
      <c r="B1840" t="s">
        <v>114</v>
      </c>
      <c r="C1840">
        <v>23816</v>
      </c>
      <c r="D1840">
        <v>10191</v>
      </c>
      <c r="E1840">
        <v>40000</v>
      </c>
      <c r="F1840">
        <v>319400</v>
      </c>
      <c r="G1840">
        <v>417159</v>
      </c>
      <c r="H1840">
        <v>-762324</v>
      </c>
      <c r="I1840">
        <v>11.732260703353299</v>
      </c>
      <c r="L1840">
        <v>2500</v>
      </c>
      <c r="M1840">
        <v>26304</v>
      </c>
      <c r="N1840">
        <v>5955579</v>
      </c>
      <c r="O1840">
        <v>4230847</v>
      </c>
      <c r="P1840">
        <v>54.824648586914201</v>
      </c>
      <c r="Q1840">
        <v>32563</v>
      </c>
      <c r="R1840">
        <v>0</v>
      </c>
      <c r="T1840" t="s">
        <v>167</v>
      </c>
      <c r="U1840" t="s">
        <v>177</v>
      </c>
      <c r="V1840" t="s">
        <v>178</v>
      </c>
      <c r="W1840" t="s">
        <v>178</v>
      </c>
      <c r="X1840" t="s">
        <v>171</v>
      </c>
      <c r="Y1840" t="s">
        <v>179</v>
      </c>
      <c r="Z1840" t="s">
        <v>180</v>
      </c>
      <c r="AA1840" t="s">
        <v>174</v>
      </c>
      <c r="AB1840" t="s">
        <v>58</v>
      </c>
      <c r="AC1840" t="s">
        <v>181</v>
      </c>
      <c r="AD1840">
        <v>2084.2038965401398</v>
      </c>
      <c r="AE1840">
        <v>496374</v>
      </c>
      <c r="AF1840">
        <v>3734472</v>
      </c>
      <c r="AG1840">
        <v>2352014</v>
      </c>
      <c r="AH1840">
        <v>55.592036299114604</v>
      </c>
      <c r="AI1840">
        <v>88.267715660717599</v>
      </c>
      <c r="AK1840">
        <v>574.11287057447498</v>
      </c>
      <c r="AL1840">
        <v>1413611</v>
      </c>
      <c r="AM1840">
        <v>2573591</v>
      </c>
      <c r="AN1840">
        <v>2319547</v>
      </c>
      <c r="AO1840">
        <v>441307</v>
      </c>
      <c r="AP1840">
        <v>441307</v>
      </c>
      <c r="AQ1840">
        <v>743723</v>
      </c>
      <c r="AR1840">
        <v>253891</v>
      </c>
      <c r="AS1840">
        <v>57972</v>
      </c>
      <c r="AU1840">
        <v>6717903</v>
      </c>
      <c r="AV1840">
        <v>647.60027120299696</v>
      </c>
    </row>
    <row r="1841" spans="1:48" x14ac:dyDescent="0.2">
      <c r="A1841" t="s">
        <v>176</v>
      </c>
      <c r="B1841" t="s">
        <v>50</v>
      </c>
      <c r="C1841">
        <v>54605</v>
      </c>
      <c r="D1841">
        <v>31124</v>
      </c>
      <c r="E1841">
        <v>24840</v>
      </c>
      <c r="F1841">
        <v>477468</v>
      </c>
      <c r="G1841">
        <v>643785</v>
      </c>
      <c r="H1841">
        <v>-546997</v>
      </c>
      <c r="I1841">
        <v>-8.0522501460938276</v>
      </c>
      <c r="L1841">
        <v>27064</v>
      </c>
      <c r="M1841">
        <v>23755</v>
      </c>
      <c r="N1841">
        <v>3949486</v>
      </c>
      <c r="O1841">
        <v>5977323</v>
      </c>
      <c r="P1841">
        <v>61.55093174653603</v>
      </c>
      <c r="Q1841">
        <v>31501</v>
      </c>
      <c r="T1841" t="s">
        <v>167</v>
      </c>
      <c r="U1841" t="s">
        <v>177</v>
      </c>
      <c r="V1841" t="s">
        <v>178</v>
      </c>
      <c r="W1841" t="s">
        <v>178</v>
      </c>
      <c r="X1841" t="s">
        <v>171</v>
      </c>
      <c r="Y1841" t="s">
        <v>179</v>
      </c>
      <c r="Z1841" t="s">
        <v>180</v>
      </c>
      <c r="AA1841" t="s">
        <v>174</v>
      </c>
      <c r="AB1841" t="s">
        <v>58</v>
      </c>
      <c r="AC1841" t="s">
        <v>181</v>
      </c>
      <c r="AD1841">
        <v>-881.43759728962539</v>
      </c>
      <c r="AE1841">
        <v>-481309</v>
      </c>
      <c r="AF1841">
        <v>6458632</v>
      </c>
      <c r="AG1841">
        <v>3161522</v>
      </c>
      <c r="AH1841">
        <v>52.891938414571207</v>
      </c>
      <c r="AI1841">
        <v>108.0522501460938</v>
      </c>
      <c r="AK1841">
        <v>220.141813312788</v>
      </c>
      <c r="AL1841">
        <v>1558558</v>
      </c>
      <c r="AM1841">
        <v>2975663</v>
      </c>
      <c r="AN1841">
        <v>3679098</v>
      </c>
      <c r="AO1841">
        <v>-595888</v>
      </c>
      <c r="AP1841">
        <v>-595888</v>
      </c>
      <c r="AQ1841">
        <v>-1283619</v>
      </c>
      <c r="AR1841">
        <v>63473</v>
      </c>
      <c r="AS1841">
        <v>94095</v>
      </c>
      <c r="AU1841">
        <v>4496483</v>
      </c>
      <c r="AV1841">
        <v>250.63107481584299</v>
      </c>
    </row>
    <row r="1842" spans="1:48" x14ac:dyDescent="0.2">
      <c r="A1842" t="s">
        <v>182</v>
      </c>
      <c r="B1842" t="s">
        <v>76</v>
      </c>
      <c r="C1842">
        <v>5187087</v>
      </c>
      <c r="H1842">
        <v>-5975984</v>
      </c>
      <c r="I1842">
        <v>3.5393641458123102</v>
      </c>
      <c r="N1842">
        <v>8618823</v>
      </c>
      <c r="O1842">
        <v>56461215</v>
      </c>
      <c r="P1842">
        <v>30.709969666788101</v>
      </c>
      <c r="S1842" t="s">
        <v>84</v>
      </c>
      <c r="T1842" t="s">
        <v>167</v>
      </c>
      <c r="U1842" t="s">
        <v>183</v>
      </c>
      <c r="V1842" t="s">
        <v>178</v>
      </c>
      <c r="W1842" t="s">
        <v>178</v>
      </c>
      <c r="X1842" t="s">
        <v>171</v>
      </c>
      <c r="Y1842" t="s">
        <v>179</v>
      </c>
      <c r="Z1842" t="s">
        <v>180</v>
      </c>
      <c r="AA1842" t="s">
        <v>174</v>
      </c>
      <c r="AB1842" t="s">
        <v>58</v>
      </c>
      <c r="AC1842" t="s">
        <v>184</v>
      </c>
      <c r="AD1842">
        <v>38.5258238390835</v>
      </c>
      <c r="AE1842">
        <v>1998368</v>
      </c>
      <c r="AF1842">
        <v>54456675</v>
      </c>
      <c r="AH1842">
        <v>74.690551735381504</v>
      </c>
      <c r="AI1842">
        <v>96.449704456413102</v>
      </c>
      <c r="AK1842">
        <v>56.976968939069501</v>
      </c>
      <c r="AM1842">
        <v>17339222</v>
      </c>
      <c r="AN1842">
        <v>17339222</v>
      </c>
      <c r="AO1842">
        <v>1227956</v>
      </c>
      <c r="AP1842">
        <v>1286317</v>
      </c>
      <c r="AT1842">
        <v>77.529237013839506</v>
      </c>
      <c r="AU1842">
        <v>14594807</v>
      </c>
      <c r="AV1842">
        <v>96.482763958688295</v>
      </c>
    </row>
    <row r="1843" spans="1:48" x14ac:dyDescent="0.2">
      <c r="A1843" t="s">
        <v>182</v>
      </c>
      <c r="B1843" t="s">
        <v>60</v>
      </c>
      <c r="C1843">
        <v>10900056</v>
      </c>
      <c r="D1843">
        <v>3391946</v>
      </c>
      <c r="E1843">
        <v>869382</v>
      </c>
      <c r="F1843">
        <v>3613274</v>
      </c>
      <c r="G1843">
        <v>7896966</v>
      </c>
      <c r="H1843">
        <v>-8176565</v>
      </c>
      <c r="I1843">
        <v>6.5244128168520401</v>
      </c>
      <c r="L1843">
        <v>4042239</v>
      </c>
      <c r="M1843">
        <v>1921772</v>
      </c>
      <c r="N1843">
        <v>12322882</v>
      </c>
      <c r="O1843">
        <v>57834170</v>
      </c>
      <c r="P1843">
        <v>30.0299736297763</v>
      </c>
      <c r="Q1843">
        <v>1092364</v>
      </c>
      <c r="R1843">
        <v>107608</v>
      </c>
      <c r="S1843" t="s">
        <v>84</v>
      </c>
      <c r="T1843" t="s">
        <v>167</v>
      </c>
      <c r="U1843" t="s">
        <v>183</v>
      </c>
      <c r="V1843" t="s">
        <v>178</v>
      </c>
      <c r="W1843" t="s">
        <v>178</v>
      </c>
      <c r="X1843" t="s">
        <v>171</v>
      </c>
      <c r="Y1843" t="s">
        <v>179</v>
      </c>
      <c r="Z1843" t="s">
        <v>180</v>
      </c>
      <c r="AA1843" t="s">
        <v>174</v>
      </c>
      <c r="AB1843" t="s">
        <v>58</v>
      </c>
      <c r="AC1843" t="s">
        <v>184</v>
      </c>
      <c r="AD1843">
        <v>34.617620313143298</v>
      </c>
      <c r="AE1843">
        <v>3773340</v>
      </c>
      <c r="AF1843">
        <v>54060830</v>
      </c>
      <c r="AG1843">
        <v>43596618</v>
      </c>
      <c r="AH1843">
        <v>75.382110610388295</v>
      </c>
      <c r="AI1843">
        <v>93.475587183147994</v>
      </c>
      <c r="AK1843">
        <v>82.060107475227397</v>
      </c>
      <c r="AL1843">
        <v>746520</v>
      </c>
      <c r="AM1843">
        <v>26564789</v>
      </c>
      <c r="AN1843">
        <v>17367586</v>
      </c>
      <c r="AO1843">
        <v>692505</v>
      </c>
      <c r="AP1843">
        <v>666198</v>
      </c>
      <c r="AQ1843">
        <v>1834581</v>
      </c>
      <c r="AR1843">
        <v>1320929</v>
      </c>
      <c r="AS1843">
        <v>1561789</v>
      </c>
      <c r="AT1843">
        <v>77.3989774000962</v>
      </c>
      <c r="AU1843">
        <v>20499447</v>
      </c>
      <c r="AV1843">
        <v>136.50920490861901</v>
      </c>
    </row>
    <row r="1844" spans="1:48" x14ac:dyDescent="0.2">
      <c r="A1844" t="s">
        <v>185</v>
      </c>
      <c r="B1844" t="s">
        <v>114</v>
      </c>
      <c r="C1844">
        <v>5837618</v>
      </c>
      <c r="D1844">
        <v>3318697</v>
      </c>
      <c r="E1844">
        <v>358877</v>
      </c>
      <c r="F1844">
        <v>9488595</v>
      </c>
      <c r="G1844">
        <v>3564428</v>
      </c>
      <c r="H1844">
        <v>-2603981</v>
      </c>
      <c r="I1844">
        <v>8.5062388906237896</v>
      </c>
      <c r="L1844">
        <v>6040198</v>
      </c>
      <c r="M1844">
        <v>5832237</v>
      </c>
      <c r="N1844">
        <v>23543300</v>
      </c>
      <c r="O1844">
        <v>90703225</v>
      </c>
      <c r="P1844">
        <v>35.792058110392396</v>
      </c>
      <c r="Q1844">
        <v>989925</v>
      </c>
      <c r="R1844">
        <v>91013</v>
      </c>
      <c r="S1844" t="s">
        <v>63</v>
      </c>
      <c r="T1844" t="s">
        <v>167</v>
      </c>
      <c r="U1844" t="s">
        <v>186</v>
      </c>
      <c r="V1844" t="s">
        <v>178</v>
      </c>
      <c r="W1844" t="s">
        <v>178</v>
      </c>
      <c r="X1844" t="s">
        <v>171</v>
      </c>
      <c r="Y1844" t="s">
        <v>179</v>
      </c>
      <c r="Z1844" t="s">
        <v>180</v>
      </c>
      <c r="AA1844" t="s">
        <v>174</v>
      </c>
      <c r="AB1844" t="s">
        <v>58</v>
      </c>
      <c r="AC1844" t="s">
        <v>187</v>
      </c>
      <c r="AD1844">
        <v>132.16748680711899</v>
      </c>
      <c r="AE1844">
        <v>7715433</v>
      </c>
      <c r="AF1844">
        <v>83195112</v>
      </c>
      <c r="AG1844">
        <v>64661995</v>
      </c>
      <c r="AH1844">
        <v>71.289631653119301</v>
      </c>
      <c r="AI1844">
        <v>91.722330710953202</v>
      </c>
      <c r="AK1844">
        <v>101.876033293879</v>
      </c>
      <c r="AL1844">
        <v>2245140</v>
      </c>
      <c r="AM1844">
        <v>35305610</v>
      </c>
      <c r="AN1844">
        <v>32464551</v>
      </c>
      <c r="AO1844">
        <v>3479346</v>
      </c>
      <c r="AP1844">
        <v>357282</v>
      </c>
      <c r="AQ1844">
        <v>4999417</v>
      </c>
      <c r="AR1844">
        <v>2172602</v>
      </c>
      <c r="AS1844">
        <v>1203898</v>
      </c>
      <c r="AT1844">
        <v>79.055366381651794</v>
      </c>
      <c r="AU1844">
        <v>26147281</v>
      </c>
      <c r="AV1844">
        <v>113.143920763037</v>
      </c>
    </row>
    <row r="1845" spans="1:48" x14ac:dyDescent="0.2">
      <c r="A1845" t="s">
        <v>188</v>
      </c>
      <c r="B1845" t="s">
        <v>63</v>
      </c>
      <c r="C1845">
        <v>8088579.7300000004</v>
      </c>
      <c r="D1845">
        <v>0</v>
      </c>
      <c r="E1845">
        <v>0</v>
      </c>
      <c r="F1845">
        <v>855626.51</v>
      </c>
      <c r="G1845">
        <v>227101</v>
      </c>
      <c r="I1845">
        <v>3.9434353725517099</v>
      </c>
      <c r="J1845">
        <v>9827855.0299999993</v>
      </c>
      <c r="K1845">
        <v>12.1756040830698</v>
      </c>
      <c r="L1845">
        <v>885581.48</v>
      </c>
      <c r="M1845">
        <v>3105870.3</v>
      </c>
      <c r="N1845">
        <v>15130852.789999999</v>
      </c>
      <c r="O1845">
        <v>80717596.950000003</v>
      </c>
      <c r="P1845">
        <v>16.645822296125701</v>
      </c>
      <c r="Q1845">
        <v>609172.84</v>
      </c>
      <c r="R1845">
        <v>10837.16</v>
      </c>
      <c r="S1845" t="s">
        <v>67</v>
      </c>
      <c r="T1845" t="s">
        <v>167</v>
      </c>
      <c r="U1845" t="s">
        <v>189</v>
      </c>
      <c r="V1845" t="s">
        <v>178</v>
      </c>
      <c r="W1845" t="s">
        <v>178</v>
      </c>
      <c r="X1845" t="s">
        <v>171</v>
      </c>
      <c r="Y1845" t="s">
        <v>179</v>
      </c>
      <c r="Z1845" t="s">
        <v>180</v>
      </c>
      <c r="AA1845" t="s">
        <v>174</v>
      </c>
      <c r="AB1845" t="s">
        <v>58</v>
      </c>
      <c r="AC1845" t="s">
        <v>190</v>
      </c>
      <c r="AD1845">
        <v>39.352350798921002</v>
      </c>
      <c r="AE1845">
        <v>3183046.27000002</v>
      </c>
      <c r="AF1845">
        <v>77534550.680000007</v>
      </c>
      <c r="AH1845">
        <v>81.178407368332799</v>
      </c>
      <c r="AI1845">
        <v>96.056564627448296</v>
      </c>
      <c r="AJ1845">
        <v>3577862.6200000201</v>
      </c>
      <c r="AK1845">
        <v>70.253931397387802</v>
      </c>
      <c r="AL1845">
        <v>3669935.18</v>
      </c>
      <c r="AM1845">
        <v>13436107.75</v>
      </c>
      <c r="AN1845">
        <v>13436107.75</v>
      </c>
      <c r="AO1845">
        <v>633068.23000002</v>
      </c>
      <c r="AR1845">
        <v>10321.67</v>
      </c>
      <c r="AS1845">
        <v>310200</v>
      </c>
      <c r="AU1845">
        <v>18707821.489999998</v>
      </c>
      <c r="AV1845">
        <v>86.862123754297301</v>
      </c>
    </row>
    <row r="1846" spans="1:48" x14ac:dyDescent="0.2">
      <c r="A1846" t="s">
        <v>188</v>
      </c>
      <c r="B1846" t="s">
        <v>76</v>
      </c>
      <c r="C1846">
        <v>32863876</v>
      </c>
      <c r="H1846">
        <v>-2998466</v>
      </c>
      <c r="I1846">
        <v>23.002172852201699</v>
      </c>
      <c r="N1846">
        <v>28729283</v>
      </c>
      <c r="O1846">
        <v>125593448</v>
      </c>
      <c r="P1846">
        <v>35.050292591696298</v>
      </c>
      <c r="S1846" t="s">
        <v>67</v>
      </c>
      <c r="T1846" t="s">
        <v>167</v>
      </c>
      <c r="U1846" t="s">
        <v>189</v>
      </c>
      <c r="V1846" t="s">
        <v>178</v>
      </c>
      <c r="W1846" t="s">
        <v>178</v>
      </c>
      <c r="X1846" t="s">
        <v>171</v>
      </c>
      <c r="Y1846" t="s">
        <v>179</v>
      </c>
      <c r="Z1846" t="s">
        <v>180</v>
      </c>
      <c r="AA1846" t="s">
        <v>174</v>
      </c>
      <c r="AB1846" t="s">
        <v>58</v>
      </c>
      <c r="AC1846" t="s">
        <v>190</v>
      </c>
      <c r="AD1846">
        <v>87.905705340416901</v>
      </c>
      <c r="AE1846">
        <v>28889222</v>
      </c>
      <c r="AF1846">
        <v>96696103</v>
      </c>
      <c r="AH1846">
        <v>60.744115409587302</v>
      </c>
      <c r="AI1846">
        <v>76.991359453719298</v>
      </c>
      <c r="AK1846">
        <v>106.959241987239</v>
      </c>
      <c r="AM1846">
        <v>44020871</v>
      </c>
      <c r="AN1846">
        <v>44020871</v>
      </c>
      <c r="AO1846">
        <v>2454067</v>
      </c>
      <c r="AP1846">
        <v>2454067</v>
      </c>
      <c r="AT1846">
        <v>75.596400811273497</v>
      </c>
      <c r="AU1846">
        <v>31727749</v>
      </c>
      <c r="AV1846">
        <v>118.122543573447</v>
      </c>
    </row>
    <row r="1847" spans="1:48" x14ac:dyDescent="0.2">
      <c r="A1847" t="s">
        <v>188</v>
      </c>
      <c r="B1847" t="s">
        <v>86</v>
      </c>
      <c r="C1847">
        <v>14504123</v>
      </c>
      <c r="H1847">
        <v>-5437649</v>
      </c>
      <c r="I1847">
        <v>7.3028407693948099</v>
      </c>
      <c r="N1847">
        <v>28487451</v>
      </c>
      <c r="O1847">
        <v>101498735</v>
      </c>
      <c r="P1847">
        <v>17.694803782529899</v>
      </c>
      <c r="S1847" t="s">
        <v>67</v>
      </c>
      <c r="T1847" t="s">
        <v>167</v>
      </c>
      <c r="U1847" t="s">
        <v>189</v>
      </c>
      <c r="V1847" t="s">
        <v>178</v>
      </c>
      <c r="W1847" t="s">
        <v>178</v>
      </c>
      <c r="X1847" t="s">
        <v>171</v>
      </c>
      <c r="Y1847" t="s">
        <v>179</v>
      </c>
      <c r="Z1847" t="s">
        <v>180</v>
      </c>
      <c r="AA1847" t="s">
        <v>174</v>
      </c>
      <c r="AB1847" t="s">
        <v>58</v>
      </c>
      <c r="AC1847" t="s">
        <v>190</v>
      </c>
      <c r="AD1847">
        <v>51.104716913942298</v>
      </c>
      <c r="AE1847">
        <v>7412291</v>
      </c>
      <c r="AF1847">
        <v>83753780</v>
      </c>
      <c r="AH1847">
        <v>76.011500044803498</v>
      </c>
      <c r="AI1847">
        <v>82.517067823554598</v>
      </c>
      <c r="AK1847">
        <v>122.44799411</v>
      </c>
      <c r="AM1847">
        <v>17960002</v>
      </c>
      <c r="AN1847">
        <v>17960002</v>
      </c>
      <c r="AO1847">
        <v>4612105</v>
      </c>
      <c r="AP1847">
        <v>4612105</v>
      </c>
      <c r="AQ1847">
        <v>681166</v>
      </c>
      <c r="AT1847">
        <v>75.354381195077195</v>
      </c>
      <c r="AU1847">
        <v>33925100</v>
      </c>
      <c r="AV1847">
        <v>145.82071400000001</v>
      </c>
    </row>
    <row r="1848" spans="1:48" x14ac:dyDescent="0.2">
      <c r="A1848" t="s">
        <v>191</v>
      </c>
      <c r="B1848" t="s">
        <v>49</v>
      </c>
      <c r="C1848">
        <v>3210320.71</v>
      </c>
      <c r="D1848">
        <v>583996.79</v>
      </c>
      <c r="E1848">
        <v>105701.77</v>
      </c>
      <c r="F1848">
        <v>2973264.89</v>
      </c>
      <c r="G1848">
        <v>3191154.85</v>
      </c>
      <c r="H1848">
        <v>-6853568.3399999999</v>
      </c>
      <c r="I1848">
        <v>2.7998982539999999</v>
      </c>
      <c r="J1848">
        <v>18226843.98</v>
      </c>
      <c r="K1848">
        <v>11.337563579999999</v>
      </c>
      <c r="L1848">
        <v>499320.42</v>
      </c>
      <c r="M1848">
        <v>3286566.93</v>
      </c>
      <c r="N1848">
        <v>26029642.16</v>
      </c>
      <c r="O1848">
        <v>160765087.19999999</v>
      </c>
      <c r="P1848">
        <v>10.79204137</v>
      </c>
      <c r="Q1848">
        <v>957019.66</v>
      </c>
      <c r="R1848">
        <v>226945.61</v>
      </c>
      <c r="S1848" t="s">
        <v>102</v>
      </c>
      <c r="T1848" t="s">
        <v>167</v>
      </c>
      <c r="U1848" t="s">
        <v>192</v>
      </c>
      <c r="V1848" t="s">
        <v>178</v>
      </c>
      <c r="W1848" t="s">
        <v>178</v>
      </c>
      <c r="X1848" t="s">
        <v>171</v>
      </c>
      <c r="Y1848" t="s">
        <v>179</v>
      </c>
      <c r="Z1848" t="s">
        <v>180</v>
      </c>
      <c r="AA1848" t="s">
        <v>174</v>
      </c>
      <c r="AB1848" t="s">
        <v>58</v>
      </c>
      <c r="AC1848" t="s">
        <v>193</v>
      </c>
      <c r="AD1848">
        <v>140.21212449999999</v>
      </c>
      <c r="AE1848">
        <v>4501258.87</v>
      </c>
      <c r="AF1848">
        <v>156180682.80000001</v>
      </c>
      <c r="AH1848">
        <v>84.483251010000004</v>
      </c>
      <c r="AI1848">
        <v>97.148383069999994</v>
      </c>
      <c r="AJ1848">
        <v>6368019.75</v>
      </c>
      <c r="AK1848">
        <v>59.998912869999998</v>
      </c>
      <c r="AL1848">
        <v>2370840.12</v>
      </c>
      <c r="AM1848">
        <v>17349834.73</v>
      </c>
      <c r="AN1848">
        <v>17349834.73</v>
      </c>
      <c r="AO1848">
        <v>3722364.62</v>
      </c>
      <c r="AR1848">
        <v>434158.61</v>
      </c>
      <c r="AS1848">
        <v>1957643.35</v>
      </c>
      <c r="AT1848">
        <v>85.9879732292965</v>
      </c>
      <c r="AU1848">
        <v>32883210.5</v>
      </c>
      <c r="AV1848">
        <v>75.796542630000005</v>
      </c>
    </row>
    <row r="1849" spans="1:48" x14ac:dyDescent="0.2">
      <c r="A1849" t="s">
        <v>191</v>
      </c>
      <c r="B1849" t="s">
        <v>127</v>
      </c>
      <c r="C1849">
        <v>16147627</v>
      </c>
      <c r="D1849">
        <v>550283</v>
      </c>
      <c r="E1849">
        <v>69449</v>
      </c>
      <c r="F1849">
        <v>5279446</v>
      </c>
      <c r="G1849">
        <v>6924300</v>
      </c>
      <c r="H1849">
        <v>-4397941</v>
      </c>
      <c r="I1849">
        <v>3.4269677581055902</v>
      </c>
      <c r="L1849">
        <v>68587</v>
      </c>
      <c r="M1849">
        <v>3593398</v>
      </c>
      <c r="N1849">
        <v>35562782</v>
      </c>
      <c r="O1849">
        <v>182415460</v>
      </c>
      <c r="P1849">
        <v>6.55889199303612</v>
      </c>
      <c r="Q1849">
        <v>230237</v>
      </c>
      <c r="R1849">
        <v>595027</v>
      </c>
      <c r="S1849" t="s">
        <v>102</v>
      </c>
      <c r="T1849" t="s">
        <v>167</v>
      </c>
      <c r="U1849" t="s">
        <v>192</v>
      </c>
      <c r="V1849" t="s">
        <v>178</v>
      </c>
      <c r="W1849" t="s">
        <v>178</v>
      </c>
      <c r="X1849" t="s">
        <v>171</v>
      </c>
      <c r="Y1849" t="s">
        <v>179</v>
      </c>
      <c r="Z1849" t="s">
        <v>180</v>
      </c>
      <c r="AA1849" t="s">
        <v>174</v>
      </c>
      <c r="AB1849" t="s">
        <v>58</v>
      </c>
      <c r="AC1849" t="s">
        <v>193</v>
      </c>
      <c r="AD1849">
        <v>38.713545959415598</v>
      </c>
      <c r="AE1849">
        <v>6251319</v>
      </c>
      <c r="AF1849">
        <v>176200372</v>
      </c>
      <c r="AG1849">
        <v>151356915</v>
      </c>
      <c r="AH1849">
        <v>82.973732051000496</v>
      </c>
      <c r="AI1849">
        <v>96.592894045274406</v>
      </c>
      <c r="AK1849">
        <v>72.659333091532901</v>
      </c>
      <c r="AL1849">
        <v>3359367</v>
      </c>
      <c r="AM1849">
        <v>23639403</v>
      </c>
      <c r="AN1849">
        <v>11964433</v>
      </c>
      <c r="AO1849">
        <v>4331842</v>
      </c>
      <c r="AP1849">
        <v>4331842</v>
      </c>
      <c r="AQ1849">
        <v>824774</v>
      </c>
      <c r="AR1849">
        <v>2061965</v>
      </c>
      <c r="AS1849">
        <v>907344</v>
      </c>
      <c r="AT1849">
        <v>85.717498228830607</v>
      </c>
      <c r="AU1849">
        <v>39960723</v>
      </c>
      <c r="AV1849">
        <v>81.644891646426302</v>
      </c>
    </row>
    <row r="1850" spans="1:48" x14ac:dyDescent="0.2">
      <c r="A1850" t="s">
        <v>194</v>
      </c>
      <c r="B1850" t="s">
        <v>63</v>
      </c>
      <c r="C1850">
        <v>26591081.289999999</v>
      </c>
      <c r="D1850">
        <v>0</v>
      </c>
      <c r="E1850">
        <v>0</v>
      </c>
      <c r="F1850">
        <v>5879436.7999999998</v>
      </c>
      <c r="G1850">
        <v>12545806.279999999</v>
      </c>
      <c r="I1850">
        <v>2.3737653322596102</v>
      </c>
      <c r="J1850">
        <v>41074354.509999998</v>
      </c>
      <c r="K1850">
        <v>13.2519871417927</v>
      </c>
      <c r="L1850">
        <v>6313514.3700000001</v>
      </c>
      <c r="M1850">
        <v>1403291.08</v>
      </c>
      <c r="N1850">
        <v>32978313.550000101</v>
      </c>
      <c r="O1850">
        <v>309948644.45999998</v>
      </c>
      <c r="P1850">
        <v>12.784031741462799</v>
      </c>
      <c r="Q1850">
        <v>2485342.19</v>
      </c>
      <c r="R1850">
        <v>410229.95</v>
      </c>
      <c r="S1850" t="s">
        <v>63</v>
      </c>
      <c r="T1850" t="s">
        <v>167</v>
      </c>
      <c r="U1850" t="s">
        <v>195</v>
      </c>
      <c r="V1850" t="s">
        <v>178</v>
      </c>
      <c r="W1850" t="s">
        <v>178</v>
      </c>
      <c r="X1850" t="s">
        <v>171</v>
      </c>
      <c r="Y1850" t="s">
        <v>179</v>
      </c>
      <c r="Z1850" t="s">
        <v>180</v>
      </c>
      <c r="AA1850" t="s">
        <v>174</v>
      </c>
      <c r="AB1850" t="s">
        <v>58</v>
      </c>
      <c r="AC1850" t="s">
        <v>196</v>
      </c>
      <c r="AD1850">
        <v>27.668876604754502</v>
      </c>
      <c r="AE1850">
        <v>7357453.4700000696</v>
      </c>
      <c r="AF1850">
        <v>302592968.57999998</v>
      </c>
      <c r="AH1850">
        <v>82.336955796215705</v>
      </c>
      <c r="AI1850">
        <v>97.626808178879003</v>
      </c>
      <c r="AJ1850">
        <v>10598372.3400001</v>
      </c>
      <c r="AK1850">
        <v>39.234860392538302</v>
      </c>
      <c r="AL1850">
        <v>3763847.26</v>
      </c>
      <c r="AM1850">
        <v>39623933.090000004</v>
      </c>
      <c r="AN1850">
        <v>39623933.090000004</v>
      </c>
      <c r="AO1850">
        <v>5297488.7700000703</v>
      </c>
      <c r="AR1850">
        <v>2363066.17</v>
      </c>
      <c r="AS1850">
        <v>2735938.51</v>
      </c>
      <c r="AU1850">
        <v>33815167.159999996</v>
      </c>
      <c r="AV1850">
        <v>40.230479362185001</v>
      </c>
    </row>
    <row r="1851" spans="1:48" x14ac:dyDescent="0.2">
      <c r="A1851" t="s">
        <v>194</v>
      </c>
      <c r="B1851" t="s">
        <v>102</v>
      </c>
      <c r="C1851">
        <v>18791284.640000001</v>
      </c>
      <c r="D1851">
        <v>0</v>
      </c>
      <c r="E1851">
        <v>0</v>
      </c>
      <c r="F1851">
        <v>9356745.1400000006</v>
      </c>
      <c r="G1851">
        <v>13105732.58</v>
      </c>
      <c r="H1851">
        <v>7894886.32999996</v>
      </c>
      <c r="I1851">
        <v>4.4447650692810301</v>
      </c>
      <c r="J1851">
        <v>38525852.710000001</v>
      </c>
      <c r="K1851">
        <v>12.0085951891999</v>
      </c>
      <c r="L1851">
        <v>4158165.34</v>
      </c>
      <c r="M1851">
        <v>4462002.66</v>
      </c>
      <c r="N1851">
        <v>36878435.9000002</v>
      </c>
      <c r="O1851">
        <v>320818980.93000001</v>
      </c>
      <c r="P1851">
        <v>14.5050553072337</v>
      </c>
      <c r="Q1851">
        <v>2712523.59</v>
      </c>
      <c r="R1851">
        <v>567929.69999999995</v>
      </c>
      <c r="S1851" t="s">
        <v>63</v>
      </c>
      <c r="T1851" t="s">
        <v>167</v>
      </c>
      <c r="U1851" t="s">
        <v>195</v>
      </c>
      <c r="V1851" t="s">
        <v>178</v>
      </c>
      <c r="W1851" t="s">
        <v>178</v>
      </c>
      <c r="X1851" t="s">
        <v>171</v>
      </c>
      <c r="Y1851" t="s">
        <v>179</v>
      </c>
      <c r="Z1851" t="s">
        <v>180</v>
      </c>
      <c r="AA1851" t="s">
        <v>174</v>
      </c>
      <c r="AB1851" t="s">
        <v>58</v>
      </c>
      <c r="AC1851" t="s">
        <v>196</v>
      </c>
      <c r="AD1851">
        <v>75.884380834965697</v>
      </c>
      <c r="AE1851">
        <v>14259650</v>
      </c>
      <c r="AF1851">
        <v>306581176.89999998</v>
      </c>
      <c r="AH1851">
        <v>81.545966115104093</v>
      </c>
      <c r="AI1851">
        <v>95.562044368844099</v>
      </c>
      <c r="AJ1851">
        <v>13527323.369999999</v>
      </c>
      <c r="AK1851">
        <v>43.304148866029401</v>
      </c>
      <c r="AL1851">
        <v>4014121.04</v>
      </c>
      <c r="AM1851">
        <v>46534970.6199999</v>
      </c>
      <c r="AN1851">
        <v>46534970.6199999</v>
      </c>
      <c r="AO1851">
        <v>12220705.33</v>
      </c>
      <c r="AR1851">
        <v>2247609.33</v>
      </c>
      <c r="AS1851">
        <v>2985754.9</v>
      </c>
      <c r="AT1851">
        <v>81.869309854246893</v>
      </c>
      <c r="AU1851">
        <v>28983549.570000101</v>
      </c>
      <c r="AV1851">
        <v>34.033654481675498</v>
      </c>
    </row>
    <row r="1852" spans="1:48" x14ac:dyDescent="0.2">
      <c r="A1852" t="s">
        <v>866</v>
      </c>
      <c r="B1852" t="s">
        <v>127</v>
      </c>
      <c r="C1852">
        <v>17553946</v>
      </c>
      <c r="D1852">
        <v>103634</v>
      </c>
      <c r="E1852">
        <v>16840</v>
      </c>
      <c r="F1852">
        <v>6589536</v>
      </c>
      <c r="G1852">
        <v>11796903</v>
      </c>
      <c r="H1852">
        <v>-41338182</v>
      </c>
      <c r="I1852">
        <v>2.9388146845499001</v>
      </c>
      <c r="L1852">
        <v>5000</v>
      </c>
      <c r="M1852">
        <v>31740</v>
      </c>
      <c r="N1852">
        <v>8372690</v>
      </c>
      <c r="O1852">
        <v>34504047</v>
      </c>
      <c r="P1852">
        <v>76.815012453466693</v>
      </c>
      <c r="S1852" t="s">
        <v>95</v>
      </c>
      <c r="T1852" t="s">
        <v>167</v>
      </c>
      <c r="U1852" t="s">
        <v>867</v>
      </c>
      <c r="V1852" t="s">
        <v>178</v>
      </c>
      <c r="W1852" t="s">
        <v>178</v>
      </c>
      <c r="X1852" t="s">
        <v>171</v>
      </c>
      <c r="Y1852" t="s">
        <v>179</v>
      </c>
      <c r="Z1852" t="s">
        <v>180</v>
      </c>
      <c r="AA1852" t="s">
        <v>174</v>
      </c>
      <c r="AB1852" t="s">
        <v>58</v>
      </c>
      <c r="AC1852" t="s">
        <v>868</v>
      </c>
      <c r="AD1852">
        <v>5.7765359424029201</v>
      </c>
      <c r="AE1852">
        <v>1014010</v>
      </c>
      <c r="AF1852">
        <v>33501888</v>
      </c>
      <c r="AG1852">
        <v>13049088</v>
      </c>
      <c r="AH1852">
        <v>37.819007144292399</v>
      </c>
      <c r="AI1852">
        <v>97.0955320110711</v>
      </c>
      <c r="AK1852">
        <v>89.970105565393794</v>
      </c>
      <c r="AM1852">
        <v>21176938</v>
      </c>
      <c r="AN1852">
        <v>26504288</v>
      </c>
      <c r="AO1852">
        <v>-2431680</v>
      </c>
      <c r="AP1852">
        <v>2361605</v>
      </c>
      <c r="AQ1852">
        <v>-18805262</v>
      </c>
      <c r="AR1852">
        <v>362001</v>
      </c>
      <c r="AS1852">
        <v>2271284</v>
      </c>
      <c r="AT1852">
        <v>36.170000349744299</v>
      </c>
      <c r="AU1852">
        <v>49710872</v>
      </c>
      <c r="AV1852">
        <v>534.17628045320896</v>
      </c>
    </row>
    <row r="1853" spans="1:48" x14ac:dyDescent="0.2">
      <c r="A1853" t="s">
        <v>920</v>
      </c>
      <c r="B1853" t="s">
        <v>88</v>
      </c>
      <c r="C1853">
        <v>16369135</v>
      </c>
      <c r="D1853">
        <v>372941</v>
      </c>
      <c r="E1853">
        <v>293787</v>
      </c>
      <c r="F1853">
        <v>6619149</v>
      </c>
      <c r="G1853">
        <v>5099150</v>
      </c>
      <c r="H1853">
        <v>-1715881</v>
      </c>
      <c r="I1853">
        <v>-5.0218804519616667</v>
      </c>
      <c r="L1853">
        <v>0</v>
      </c>
      <c r="M1853">
        <v>4043922</v>
      </c>
      <c r="N1853">
        <v>25499300</v>
      </c>
      <c r="O1853">
        <v>106156171</v>
      </c>
      <c r="P1853">
        <v>25.71513624017204</v>
      </c>
      <c r="Q1853">
        <v>285000</v>
      </c>
      <c r="R1853">
        <v>71645</v>
      </c>
      <c r="U1853" t="s">
        <v>921</v>
      </c>
      <c r="AB1853" t="s">
        <v>89</v>
      </c>
      <c r="AC1853" t="s">
        <v>190</v>
      </c>
      <c r="AD1853">
        <v>-32.567609711814342</v>
      </c>
      <c r="AE1853">
        <v>-5331036</v>
      </c>
      <c r="AF1853">
        <v>111487207</v>
      </c>
      <c r="AG1853">
        <v>87310078</v>
      </c>
      <c r="AH1853">
        <v>82.246822937877056</v>
      </c>
      <c r="AI1853">
        <v>105.02188045196171</v>
      </c>
      <c r="AK1853">
        <v>82.339025678524706</v>
      </c>
      <c r="AL1853">
        <v>11165135</v>
      </c>
      <c r="AM1853">
        <v>32192674</v>
      </c>
      <c r="AN1853">
        <v>27298204</v>
      </c>
      <c r="AO1853">
        <v>-8484804</v>
      </c>
      <c r="AP1853">
        <v>-8484804</v>
      </c>
      <c r="AQ1853">
        <v>-16805701</v>
      </c>
      <c r="AR1853">
        <v>1717335</v>
      </c>
      <c r="AS1853">
        <v>2524610</v>
      </c>
      <c r="AU1853">
        <v>27215181</v>
      </c>
      <c r="AV1853">
        <v>87.879725608338205</v>
      </c>
    </row>
    <row r="1854" spans="1:48" x14ac:dyDescent="0.2">
      <c r="A1854" t="s">
        <v>200</v>
      </c>
      <c r="B1854" t="s">
        <v>87</v>
      </c>
      <c r="C1854">
        <v>1186467</v>
      </c>
      <c r="D1854">
        <v>602781</v>
      </c>
      <c r="E1854">
        <v>16417</v>
      </c>
      <c r="F1854">
        <v>798117</v>
      </c>
      <c r="G1854">
        <v>966799</v>
      </c>
      <c r="H1854">
        <v>-1179751</v>
      </c>
      <c r="I1854">
        <v>16.959933982525399</v>
      </c>
      <c r="L1854">
        <v>10000</v>
      </c>
      <c r="M1854">
        <v>3533824</v>
      </c>
      <c r="N1854">
        <v>8990783</v>
      </c>
      <c r="O1854">
        <v>9202412</v>
      </c>
      <c r="P1854">
        <v>76.001291835227505</v>
      </c>
      <c r="Q1854">
        <v>55941</v>
      </c>
      <c r="R1854">
        <v>0</v>
      </c>
      <c r="T1854" t="s">
        <v>103</v>
      </c>
      <c r="U1854" t="s">
        <v>201</v>
      </c>
      <c r="V1854" t="s">
        <v>202</v>
      </c>
      <c r="W1854" t="s">
        <v>203</v>
      </c>
      <c r="X1854" t="s">
        <v>122</v>
      </c>
      <c r="Y1854" t="s">
        <v>204</v>
      </c>
      <c r="Z1854" t="s">
        <v>205</v>
      </c>
      <c r="AA1854" t="s">
        <v>125</v>
      </c>
      <c r="AB1854" t="s">
        <v>58</v>
      </c>
      <c r="AC1854" t="s">
        <v>206</v>
      </c>
      <c r="AD1854">
        <v>131.543734465434</v>
      </c>
      <c r="AE1854">
        <v>1560723</v>
      </c>
      <c r="AF1854">
        <v>7613289</v>
      </c>
      <c r="AG1854">
        <v>4315915</v>
      </c>
      <c r="AH1854">
        <v>46.899823654928703</v>
      </c>
      <c r="AI1854">
        <v>82.731451276035003</v>
      </c>
      <c r="AK1854">
        <v>425.13582237584802</v>
      </c>
      <c r="AL1854">
        <v>475085</v>
      </c>
      <c r="AM1854">
        <v>6920119</v>
      </c>
      <c r="AN1854">
        <v>6993952</v>
      </c>
      <c r="AO1854">
        <v>1076386</v>
      </c>
      <c r="AP1854">
        <v>1076386</v>
      </c>
      <c r="AQ1854">
        <v>361316</v>
      </c>
      <c r="AR1854">
        <v>54160</v>
      </c>
      <c r="AS1854">
        <v>406995</v>
      </c>
      <c r="AU1854">
        <v>10170534</v>
      </c>
      <c r="AV1854">
        <v>480.92122077593501</v>
      </c>
    </row>
    <row r="1855" spans="1:48" x14ac:dyDescent="0.2">
      <c r="A1855" t="s">
        <v>200</v>
      </c>
      <c r="B1855" t="s">
        <v>88</v>
      </c>
      <c r="C1855">
        <v>2383594</v>
      </c>
      <c r="D1855">
        <v>271209</v>
      </c>
      <c r="F1855">
        <v>850111</v>
      </c>
      <c r="G1855">
        <v>582671</v>
      </c>
      <c r="H1855">
        <v>-652547</v>
      </c>
      <c r="I1855">
        <v>-2.227509800166148</v>
      </c>
      <c r="M1855">
        <v>3608729</v>
      </c>
      <c r="N1855">
        <v>7232476</v>
      </c>
      <c r="O1855">
        <v>9236323</v>
      </c>
      <c r="P1855">
        <v>74.529853492564087</v>
      </c>
      <c r="Q1855">
        <v>36000</v>
      </c>
      <c r="T1855" t="s">
        <v>103</v>
      </c>
      <c r="U1855" t="s">
        <v>201</v>
      </c>
      <c r="V1855" t="s">
        <v>202</v>
      </c>
      <c r="W1855" t="s">
        <v>203</v>
      </c>
      <c r="X1855" t="s">
        <v>122</v>
      </c>
      <c r="Y1855" t="s">
        <v>204</v>
      </c>
      <c r="Z1855" t="s">
        <v>205</v>
      </c>
      <c r="AA1855" t="s">
        <v>125</v>
      </c>
      <c r="AB1855" t="s">
        <v>89</v>
      </c>
      <c r="AC1855" t="s">
        <v>206</v>
      </c>
      <c r="AD1855">
        <v>-8.6315035194752134</v>
      </c>
      <c r="AE1855">
        <v>-205740</v>
      </c>
      <c r="AF1855">
        <v>9442063</v>
      </c>
      <c r="AG1855">
        <v>4779343</v>
      </c>
      <c r="AH1855">
        <v>51.745082972953632</v>
      </c>
      <c r="AI1855">
        <v>102.2275098001662</v>
      </c>
      <c r="AK1855">
        <v>275.75449983758801</v>
      </c>
      <c r="AL1855">
        <v>514044</v>
      </c>
      <c r="AM1855">
        <v>7198345</v>
      </c>
      <c r="AN1855">
        <v>6883818</v>
      </c>
      <c r="AO1855">
        <v>-692340</v>
      </c>
      <c r="AP1855">
        <v>-692340</v>
      </c>
      <c r="AQ1855">
        <v>-2239807</v>
      </c>
      <c r="AR1855">
        <v>725423</v>
      </c>
      <c r="AS1855">
        <v>610158</v>
      </c>
      <c r="AU1855">
        <v>7885023</v>
      </c>
      <c r="AV1855">
        <v>300.63432959513199</v>
      </c>
    </row>
    <row r="1856" spans="1:48" x14ac:dyDescent="0.2">
      <c r="A1856" t="s">
        <v>869</v>
      </c>
      <c r="B1856" t="s">
        <v>84</v>
      </c>
      <c r="C1856">
        <v>17998253.600000001</v>
      </c>
      <c r="D1856">
        <v>0</v>
      </c>
      <c r="E1856">
        <v>0</v>
      </c>
      <c r="F1856">
        <v>6701143.71</v>
      </c>
      <c r="G1856">
        <v>4285112.1100000003</v>
      </c>
      <c r="H1856">
        <v>900859.23</v>
      </c>
      <c r="I1856">
        <v>3.7632724401878499</v>
      </c>
      <c r="J1856">
        <v>27313210.41</v>
      </c>
      <c r="K1856">
        <v>17.558019626149001</v>
      </c>
      <c r="L1856">
        <v>1696936.73</v>
      </c>
      <c r="M1856">
        <v>1393994.82</v>
      </c>
      <c r="N1856">
        <v>12680070.970000099</v>
      </c>
      <c r="O1856">
        <v>155559744.16</v>
      </c>
      <c r="P1856">
        <v>22.105084407076301</v>
      </c>
      <c r="Q1856">
        <v>1593542.75</v>
      </c>
      <c r="R1856">
        <v>4547.62</v>
      </c>
      <c r="S1856" t="s">
        <v>63</v>
      </c>
      <c r="U1856" t="s">
        <v>870</v>
      </c>
      <c r="V1856" t="s">
        <v>219</v>
      </c>
      <c r="W1856" t="s">
        <v>203</v>
      </c>
      <c r="X1856" t="s">
        <v>122</v>
      </c>
      <c r="Y1856" t="s">
        <v>220</v>
      </c>
      <c r="Z1856" t="s">
        <v>205</v>
      </c>
      <c r="AA1856" t="s">
        <v>125</v>
      </c>
      <c r="AB1856" t="s">
        <v>58</v>
      </c>
      <c r="AC1856" t="s">
        <v>871</v>
      </c>
      <c r="AD1856">
        <v>32.526138980506403</v>
      </c>
      <c r="AE1856">
        <v>5854136.9800000098</v>
      </c>
      <c r="AF1856">
        <v>149677556.63999999</v>
      </c>
      <c r="AH1856">
        <v>75.973627957656106</v>
      </c>
      <c r="AI1856">
        <v>96.218695555355296</v>
      </c>
      <c r="AJ1856">
        <v>8032324.4600000102</v>
      </c>
      <c r="AK1856">
        <v>30.4977289292557</v>
      </c>
      <c r="AL1856">
        <v>2444467.39</v>
      </c>
      <c r="AM1856">
        <v>34386612.75</v>
      </c>
      <c r="AN1856">
        <v>34386612.75</v>
      </c>
      <c r="AO1856">
        <v>480634.49</v>
      </c>
      <c r="AR1856">
        <v>5484890.6600000001</v>
      </c>
      <c r="AS1856">
        <v>2455135.35</v>
      </c>
      <c r="AT1856">
        <v>80.272353045511295</v>
      </c>
      <c r="AU1856">
        <v>11779211.74</v>
      </c>
      <c r="AV1856">
        <v>28.331009147878898</v>
      </c>
    </row>
    <row r="1857" spans="1:48" x14ac:dyDescent="0.2">
      <c r="A1857" t="s">
        <v>207</v>
      </c>
      <c r="B1857" t="s">
        <v>63</v>
      </c>
      <c r="C1857">
        <v>15032652.720000001</v>
      </c>
      <c r="D1857">
        <v>0</v>
      </c>
      <c r="E1857">
        <v>0</v>
      </c>
      <c r="F1857">
        <v>6887729.8899999997</v>
      </c>
      <c r="G1857">
        <v>4590753.5999999996</v>
      </c>
      <c r="H1857">
        <v>55832.050000005402</v>
      </c>
      <c r="I1857">
        <v>1.7627943785111799</v>
      </c>
      <c r="J1857">
        <v>27658579.07</v>
      </c>
      <c r="K1857">
        <v>17.910441423373701</v>
      </c>
      <c r="L1857">
        <v>13314450.619999999</v>
      </c>
      <c r="M1857">
        <v>2285867.9500000002</v>
      </c>
      <c r="N1857">
        <v>24883774.300000001</v>
      </c>
      <c r="O1857">
        <v>154427121.12</v>
      </c>
      <c r="P1857">
        <v>88.958263473195302</v>
      </c>
      <c r="Q1857">
        <v>645340.14</v>
      </c>
      <c r="R1857">
        <v>164390.42000000001</v>
      </c>
      <c r="U1857" t="s">
        <v>208</v>
      </c>
      <c r="V1857" t="s">
        <v>203</v>
      </c>
      <c r="W1857" t="s">
        <v>203</v>
      </c>
      <c r="X1857" t="s">
        <v>122</v>
      </c>
      <c r="Y1857" t="s">
        <v>209</v>
      </c>
      <c r="Z1857" t="s">
        <v>205</v>
      </c>
      <c r="AA1857" t="s">
        <v>125</v>
      </c>
      <c r="AB1857" t="s">
        <v>58</v>
      </c>
      <c r="AC1857" t="s">
        <v>210</v>
      </c>
      <c r="AD1857">
        <v>18.1087973008134</v>
      </c>
      <c r="AE1857">
        <v>2722232.6100000101</v>
      </c>
      <c r="AF1857">
        <v>147793207.31</v>
      </c>
      <c r="AH1857">
        <v>72.226534562752207</v>
      </c>
      <c r="AI1857">
        <v>95.704178280416798</v>
      </c>
      <c r="AJ1857">
        <v>6033949.1400000099</v>
      </c>
      <c r="AK1857">
        <v>60.612790743555898</v>
      </c>
      <c r="AL1857">
        <v>3510007.36</v>
      </c>
      <c r="AM1857">
        <v>137375685.28</v>
      </c>
      <c r="AN1857">
        <v>137375685.28</v>
      </c>
      <c r="AR1857">
        <v>2522452.61</v>
      </c>
      <c r="AS1857">
        <v>1658904.48</v>
      </c>
      <c r="AU1857">
        <v>24827942.25</v>
      </c>
      <c r="AV1857">
        <v>60.4767930318488</v>
      </c>
    </row>
    <row r="1858" spans="1:48" x14ac:dyDescent="0.2">
      <c r="A1858" t="s">
        <v>207</v>
      </c>
      <c r="B1858" t="s">
        <v>62</v>
      </c>
      <c r="C1858">
        <v>18904188.809999999</v>
      </c>
      <c r="D1858">
        <v>1917764.05</v>
      </c>
      <c r="E1858">
        <v>3267452.24</v>
      </c>
      <c r="F1858">
        <v>7309878.5800000001</v>
      </c>
      <c r="G1858">
        <v>5616753</v>
      </c>
      <c r="I1858">
        <v>2.9496616059999998</v>
      </c>
      <c r="J1858">
        <v>27754705.859999999</v>
      </c>
      <c r="K1858">
        <v>17.483411790000002</v>
      </c>
      <c r="L1858">
        <v>6828096.2400000002</v>
      </c>
      <c r="M1858">
        <v>4732214.54</v>
      </c>
      <c r="N1858">
        <v>13431490.4</v>
      </c>
      <c r="O1858">
        <v>158748796.80000001</v>
      </c>
      <c r="P1858">
        <v>25.489150559999999</v>
      </c>
      <c r="Q1858">
        <v>1106218.58</v>
      </c>
      <c r="R1858">
        <v>84615.77</v>
      </c>
      <c r="U1858" t="s">
        <v>208</v>
      </c>
      <c r="V1858" t="s">
        <v>203</v>
      </c>
      <c r="W1858" t="s">
        <v>203</v>
      </c>
      <c r="X1858" t="s">
        <v>122</v>
      </c>
      <c r="Y1858" t="s">
        <v>209</v>
      </c>
      <c r="Z1858" t="s">
        <v>205</v>
      </c>
      <c r="AA1858" t="s">
        <v>125</v>
      </c>
      <c r="AB1858" t="s">
        <v>58</v>
      </c>
      <c r="AC1858" t="s">
        <v>210</v>
      </c>
      <c r="AD1858">
        <v>24.769919290000001</v>
      </c>
      <c r="AE1858">
        <v>4682552.3099999996</v>
      </c>
      <c r="AF1858">
        <v>153924123</v>
      </c>
      <c r="AH1858">
        <v>75.151160390000001</v>
      </c>
      <c r="AI1858">
        <v>96.960812340000004</v>
      </c>
      <c r="AJ1858">
        <v>9876932.9499999993</v>
      </c>
      <c r="AK1858">
        <v>31.413767060000001</v>
      </c>
      <c r="AL1858">
        <v>3813070.18</v>
      </c>
      <c r="AM1858">
        <v>40463719.840000004</v>
      </c>
      <c r="AN1858">
        <v>40463719.840000004</v>
      </c>
      <c r="AO1858">
        <v>1725695.72</v>
      </c>
      <c r="AR1858">
        <v>4197429.0199999996</v>
      </c>
      <c r="AS1858">
        <v>1590227.64</v>
      </c>
      <c r="AT1858">
        <v>77.729218210244497</v>
      </c>
      <c r="AU1858">
        <v>15905618.59</v>
      </c>
      <c r="AV1858">
        <v>37.200294409999998</v>
      </c>
    </row>
    <row r="1859" spans="1:48" x14ac:dyDescent="0.2">
      <c r="A1859" t="s">
        <v>214</v>
      </c>
      <c r="B1859" t="s">
        <v>102</v>
      </c>
      <c r="C1859">
        <v>4457400.96</v>
      </c>
      <c r="D1859">
        <v>0</v>
      </c>
      <c r="E1859">
        <v>0</v>
      </c>
      <c r="F1859">
        <v>2865727.91</v>
      </c>
      <c r="G1859">
        <v>1580834.23</v>
      </c>
      <c r="I1859">
        <v>3.3459769910108901</v>
      </c>
      <c r="J1859">
        <v>10569162.25</v>
      </c>
      <c r="K1859">
        <v>11.4345194446649</v>
      </c>
      <c r="L1859">
        <v>165676.46</v>
      </c>
      <c r="M1859">
        <v>2160655.44</v>
      </c>
      <c r="N1859">
        <v>13822536.710000001</v>
      </c>
      <c r="O1859">
        <v>92432063.290000007</v>
      </c>
      <c r="P1859">
        <v>15.5646204335638</v>
      </c>
      <c r="Q1859">
        <v>2321712.21</v>
      </c>
      <c r="R1859">
        <v>8428.9500000000007</v>
      </c>
      <c r="S1859" t="s">
        <v>102</v>
      </c>
      <c r="U1859" t="s">
        <v>215</v>
      </c>
      <c r="V1859" t="s">
        <v>202</v>
      </c>
      <c r="W1859" t="s">
        <v>203</v>
      </c>
      <c r="X1859" t="s">
        <v>122</v>
      </c>
      <c r="Y1859" t="s">
        <v>204</v>
      </c>
      <c r="Z1859" t="s">
        <v>205</v>
      </c>
      <c r="AA1859" t="s">
        <v>125</v>
      </c>
      <c r="AB1859" t="s">
        <v>58</v>
      </c>
      <c r="AC1859" t="s">
        <v>216</v>
      </c>
      <c r="AD1859">
        <v>69.384728853291904</v>
      </c>
      <c r="AE1859">
        <v>3092755.5700000301</v>
      </c>
      <c r="AF1859">
        <v>89317757.859999999</v>
      </c>
      <c r="AH1859">
        <v>82.430666381373598</v>
      </c>
      <c r="AI1859">
        <v>96.6307087398568</v>
      </c>
      <c r="AJ1859">
        <v>4869388.6900000302</v>
      </c>
      <c r="AK1859">
        <v>55.712473474756798</v>
      </c>
      <c r="AL1859">
        <v>2925010.76</v>
      </c>
      <c r="AM1859">
        <v>14386699.810000001</v>
      </c>
      <c r="AN1859">
        <v>14386699.810000001</v>
      </c>
      <c r="AO1859">
        <v>964328.43000002694</v>
      </c>
      <c r="AR1859">
        <v>408104.84</v>
      </c>
      <c r="AS1859">
        <v>169534.53</v>
      </c>
      <c r="AT1859">
        <v>83.330249828426801</v>
      </c>
      <c r="AU1859">
        <v>17073810.579999998</v>
      </c>
      <c r="AV1859">
        <v>68.816906694348205</v>
      </c>
    </row>
    <row r="1860" spans="1:48" x14ac:dyDescent="0.2">
      <c r="A1860" t="s">
        <v>872</v>
      </c>
      <c r="B1860" t="s">
        <v>76</v>
      </c>
      <c r="C1860">
        <v>32200</v>
      </c>
      <c r="H1860">
        <v>-838584</v>
      </c>
      <c r="I1860">
        <v>10.8101900513084</v>
      </c>
      <c r="N1860">
        <v>1391379</v>
      </c>
      <c r="O1860">
        <v>1027512</v>
      </c>
      <c r="P1860">
        <v>85.182362833718699</v>
      </c>
      <c r="U1860" t="s">
        <v>873</v>
      </c>
      <c r="AB1860" t="s">
        <v>58</v>
      </c>
      <c r="AC1860" t="s">
        <v>874</v>
      </c>
      <c r="AD1860">
        <v>344.95652173912998</v>
      </c>
      <c r="AE1860">
        <v>111076</v>
      </c>
      <c r="AF1860">
        <v>881462</v>
      </c>
      <c r="AH1860">
        <v>27.314620169886101</v>
      </c>
      <c r="AI1860">
        <v>85.786054080146997</v>
      </c>
      <c r="AK1860">
        <v>568.25641944859797</v>
      </c>
      <c r="AM1860">
        <v>875259</v>
      </c>
      <c r="AN1860">
        <v>875259</v>
      </c>
      <c r="AO1860">
        <v>155119</v>
      </c>
      <c r="AP1860">
        <v>155119</v>
      </c>
      <c r="AQ1860">
        <v>782412</v>
      </c>
      <c r="AU1860">
        <v>2229963</v>
      </c>
      <c r="AV1860">
        <v>910.74451309302003</v>
      </c>
    </row>
    <row r="1861" spans="1:48" x14ac:dyDescent="0.2">
      <c r="A1861" t="s">
        <v>872</v>
      </c>
      <c r="B1861" t="s">
        <v>60</v>
      </c>
      <c r="C1861">
        <v>1006073</v>
      </c>
      <c r="F1861">
        <v>0</v>
      </c>
      <c r="G1861">
        <v>1128784</v>
      </c>
      <c r="H1861">
        <v>-64678</v>
      </c>
      <c r="I1861">
        <v>23.0135688703371</v>
      </c>
      <c r="N1861">
        <v>2191149</v>
      </c>
      <c r="O1861">
        <v>2520991</v>
      </c>
      <c r="P1861">
        <v>89.138914022303098</v>
      </c>
      <c r="U1861" t="s">
        <v>873</v>
      </c>
      <c r="AB1861" t="s">
        <v>58</v>
      </c>
      <c r="AC1861" t="s">
        <v>874</v>
      </c>
      <c r="AD1861">
        <v>57.666789586839101</v>
      </c>
      <c r="AE1861">
        <v>580170</v>
      </c>
      <c r="AF1861">
        <v>1947493</v>
      </c>
      <c r="AG1861">
        <v>122057</v>
      </c>
      <c r="AH1861">
        <v>4.8416277567036099</v>
      </c>
      <c r="AI1861">
        <v>77.2510889566841</v>
      </c>
      <c r="AK1861">
        <v>405.04055213548901</v>
      </c>
      <c r="AM1861">
        <v>1304674</v>
      </c>
      <c r="AN1861">
        <v>2247184</v>
      </c>
      <c r="AO1861">
        <v>569402</v>
      </c>
      <c r="AP1861">
        <v>569402</v>
      </c>
      <c r="AQ1861">
        <v>375134</v>
      </c>
      <c r="AS1861">
        <v>175890</v>
      </c>
      <c r="AU1861">
        <v>2255827</v>
      </c>
      <c r="AV1861">
        <v>416.99647700916</v>
      </c>
    </row>
    <row r="1862" spans="1:48" x14ac:dyDescent="0.2">
      <c r="A1862" t="s">
        <v>217</v>
      </c>
      <c r="B1862" t="s">
        <v>95</v>
      </c>
      <c r="C1862">
        <v>2978220</v>
      </c>
      <c r="D1862">
        <v>318315</v>
      </c>
      <c r="E1862">
        <v>15981</v>
      </c>
      <c r="F1862">
        <v>1955171</v>
      </c>
      <c r="G1862">
        <v>396548</v>
      </c>
      <c r="H1862">
        <v>-1022496</v>
      </c>
      <c r="I1862">
        <v>16.322242773927801</v>
      </c>
      <c r="L1862">
        <v>559332</v>
      </c>
      <c r="M1862">
        <v>785252</v>
      </c>
      <c r="N1862">
        <v>10578761</v>
      </c>
      <c r="O1862">
        <v>13719867</v>
      </c>
      <c r="P1862">
        <v>49.8299728415735</v>
      </c>
      <c r="Q1862">
        <v>413908</v>
      </c>
      <c r="T1862" t="s">
        <v>103</v>
      </c>
      <c r="U1862" t="s">
        <v>218</v>
      </c>
      <c r="V1862" t="s">
        <v>219</v>
      </c>
      <c r="W1862" t="s">
        <v>203</v>
      </c>
      <c r="X1862" t="s">
        <v>122</v>
      </c>
      <c r="Y1862" t="s">
        <v>220</v>
      </c>
      <c r="Z1862" t="s">
        <v>205</v>
      </c>
      <c r="AA1862" t="s">
        <v>125</v>
      </c>
      <c r="AB1862" t="s">
        <v>58</v>
      </c>
      <c r="AC1862" t="s">
        <v>221</v>
      </c>
      <c r="AD1862">
        <v>75.192228915258099</v>
      </c>
      <c r="AE1862">
        <v>2239390</v>
      </c>
      <c r="AF1862">
        <v>11033545</v>
      </c>
      <c r="AG1862">
        <v>4484614</v>
      </c>
      <c r="AH1862">
        <v>32.687007825950502</v>
      </c>
      <c r="AI1862">
        <v>80.420203781858802</v>
      </c>
      <c r="AK1862">
        <v>345.16141095178398</v>
      </c>
      <c r="AL1862">
        <v>790185</v>
      </c>
      <c r="AM1862">
        <v>7581108</v>
      </c>
      <c r="AN1862">
        <v>6836606</v>
      </c>
      <c r="AO1862">
        <v>309712</v>
      </c>
      <c r="AP1862">
        <v>309712</v>
      </c>
      <c r="AQ1862">
        <v>610777</v>
      </c>
      <c r="AR1862">
        <v>900377</v>
      </c>
      <c r="AS1862">
        <v>1446039</v>
      </c>
      <c r="AU1862">
        <v>11601257</v>
      </c>
      <c r="AV1862">
        <v>378.523178180721</v>
      </c>
    </row>
    <row r="1863" spans="1:48" x14ac:dyDescent="0.2">
      <c r="A1863" t="s">
        <v>222</v>
      </c>
      <c r="B1863" t="s">
        <v>85</v>
      </c>
      <c r="C1863">
        <v>26370078</v>
      </c>
      <c r="D1863">
        <v>5854022.5499999998</v>
      </c>
      <c r="E1863">
        <v>29610852.34</v>
      </c>
      <c r="F1863">
        <v>26291104.5</v>
      </c>
      <c r="G1863">
        <v>19598761.940000001</v>
      </c>
      <c r="H1863">
        <v>-74700581.989999995</v>
      </c>
      <c r="I1863">
        <v>2.1343828137600198</v>
      </c>
      <c r="J1863">
        <v>67942225.840000004</v>
      </c>
      <c r="K1863">
        <v>15.30887573</v>
      </c>
      <c r="L1863">
        <v>5223486.8899999997</v>
      </c>
      <c r="M1863">
        <v>7976694.8099999996</v>
      </c>
      <c r="N1863">
        <v>34193478.659999996</v>
      </c>
      <c r="O1863">
        <v>466101626</v>
      </c>
      <c r="P1863">
        <v>30.346675297802999</v>
      </c>
      <c r="Q1863">
        <v>2235614.4</v>
      </c>
      <c r="R1863">
        <v>63857.9</v>
      </c>
      <c r="S1863" t="s">
        <v>49</v>
      </c>
      <c r="T1863" t="s">
        <v>103</v>
      </c>
      <c r="U1863" t="s">
        <v>223</v>
      </c>
      <c r="V1863" t="s">
        <v>219</v>
      </c>
      <c r="W1863" t="s">
        <v>203</v>
      </c>
      <c r="X1863" t="s">
        <v>122</v>
      </c>
      <c r="Y1863" t="s">
        <v>220</v>
      </c>
      <c r="Z1863" t="s">
        <v>205</v>
      </c>
      <c r="AA1863" t="s">
        <v>125</v>
      </c>
      <c r="AB1863" t="s">
        <v>58</v>
      </c>
      <c r="AC1863" t="s">
        <v>224</v>
      </c>
      <c r="AD1863">
        <v>37.726065884219203</v>
      </c>
      <c r="AE1863">
        <v>9948393</v>
      </c>
      <c r="AF1863">
        <v>453484393</v>
      </c>
      <c r="AH1863">
        <v>72.759527983281501</v>
      </c>
      <c r="AI1863">
        <v>97.293029610671198</v>
      </c>
      <c r="AJ1863">
        <v>25028329.960000001</v>
      </c>
      <c r="AK1863">
        <v>27.14</v>
      </c>
      <c r="AL1863">
        <v>10045557.73</v>
      </c>
      <c r="AM1863">
        <v>119154097.09999999</v>
      </c>
      <c r="AN1863">
        <v>141446347</v>
      </c>
      <c r="AO1863">
        <v>4599871</v>
      </c>
      <c r="AR1863">
        <v>8425949.2899999991</v>
      </c>
      <c r="AS1863">
        <v>3828194.77</v>
      </c>
      <c r="AT1863">
        <v>77.874823401194206</v>
      </c>
      <c r="AU1863">
        <v>108894060.65000001</v>
      </c>
      <c r="AV1863">
        <v>86</v>
      </c>
    </row>
    <row r="1864" spans="1:48" x14ac:dyDescent="0.2">
      <c r="A1864" t="s">
        <v>222</v>
      </c>
      <c r="B1864" t="s">
        <v>88</v>
      </c>
      <c r="C1864">
        <v>87130411</v>
      </c>
      <c r="D1864">
        <v>35884946</v>
      </c>
      <c r="E1864">
        <v>56471586</v>
      </c>
      <c r="F1864">
        <v>36512522</v>
      </c>
      <c r="G1864">
        <v>64581842</v>
      </c>
      <c r="H1864">
        <v>-99990318</v>
      </c>
      <c r="I1864">
        <v>-9.6111245533046202E-2</v>
      </c>
      <c r="L1864">
        <v>5427262</v>
      </c>
      <c r="M1864">
        <v>9789821</v>
      </c>
      <c r="N1864">
        <v>57692825</v>
      </c>
      <c r="O1864">
        <v>602336383</v>
      </c>
      <c r="P1864">
        <v>38.130617289973671</v>
      </c>
      <c r="Q1864">
        <v>17302336</v>
      </c>
      <c r="R1864">
        <v>0</v>
      </c>
      <c r="S1864" t="s">
        <v>49</v>
      </c>
      <c r="T1864" t="s">
        <v>103</v>
      </c>
      <c r="U1864" t="s">
        <v>223</v>
      </c>
      <c r="V1864" t="s">
        <v>219</v>
      </c>
      <c r="W1864" t="s">
        <v>203</v>
      </c>
      <c r="X1864" t="s">
        <v>122</v>
      </c>
      <c r="Y1864" t="s">
        <v>220</v>
      </c>
      <c r="Z1864" t="s">
        <v>205</v>
      </c>
      <c r="AA1864" t="s">
        <v>125</v>
      </c>
      <c r="AB1864" t="s">
        <v>89</v>
      </c>
      <c r="AC1864" t="s">
        <v>224</v>
      </c>
      <c r="AD1864">
        <v>-0.66442128914094067</v>
      </c>
      <c r="AE1864">
        <v>-578913</v>
      </c>
      <c r="AF1864">
        <v>602915296</v>
      </c>
      <c r="AG1864">
        <v>439434871</v>
      </c>
      <c r="AH1864">
        <v>72.955060229194231</v>
      </c>
      <c r="AI1864">
        <v>100.096111245533</v>
      </c>
      <c r="AK1864">
        <v>34.448316600678801</v>
      </c>
      <c r="AL1864">
        <v>10135987</v>
      </c>
      <c r="AM1864">
        <v>268355525</v>
      </c>
      <c r="AN1864">
        <v>229674581</v>
      </c>
      <c r="AO1864">
        <v>-12553913</v>
      </c>
      <c r="AP1864">
        <v>-12553913</v>
      </c>
      <c r="AQ1864">
        <v>-41313372</v>
      </c>
      <c r="AR1864">
        <v>15246348</v>
      </c>
      <c r="AS1864">
        <v>17002875</v>
      </c>
      <c r="AU1864">
        <v>157683143</v>
      </c>
      <c r="AV1864">
        <v>94.152415532678702</v>
      </c>
    </row>
    <row r="1865" spans="1:48" x14ac:dyDescent="0.2">
      <c r="A1865" t="s">
        <v>225</v>
      </c>
      <c r="B1865" t="s">
        <v>85</v>
      </c>
      <c r="C1865">
        <v>605801</v>
      </c>
      <c r="D1865">
        <v>1036698.03</v>
      </c>
      <c r="E1865">
        <v>0</v>
      </c>
      <c r="F1865">
        <v>449437.7</v>
      </c>
      <c r="G1865">
        <v>170379.2</v>
      </c>
      <c r="H1865">
        <v>-1887372</v>
      </c>
      <c r="I1865">
        <v>0.46243260040649697</v>
      </c>
      <c r="J1865">
        <v>2497991.67</v>
      </c>
      <c r="K1865">
        <v>23.310990489999998</v>
      </c>
      <c r="L1865">
        <v>567935.53</v>
      </c>
      <c r="M1865">
        <v>139903.14000000001</v>
      </c>
      <c r="N1865">
        <v>2961702</v>
      </c>
      <c r="O1865">
        <v>10715940</v>
      </c>
      <c r="P1865">
        <v>28.861527780110801</v>
      </c>
      <c r="Q1865">
        <v>64653.27</v>
      </c>
      <c r="R1865">
        <v>1038.5899999999999</v>
      </c>
      <c r="S1865" t="s">
        <v>102</v>
      </c>
      <c r="T1865" t="s">
        <v>167</v>
      </c>
      <c r="U1865" t="s">
        <v>226</v>
      </c>
      <c r="V1865" t="s">
        <v>170</v>
      </c>
      <c r="W1865" t="s">
        <v>170</v>
      </c>
      <c r="X1865" t="s">
        <v>171</v>
      </c>
      <c r="Y1865" t="s">
        <v>227</v>
      </c>
      <c r="Z1865" t="s">
        <v>173</v>
      </c>
      <c r="AA1865" t="s">
        <v>174</v>
      </c>
      <c r="AB1865" t="s">
        <v>58</v>
      </c>
      <c r="AC1865" t="s">
        <v>228</v>
      </c>
      <c r="AD1865">
        <v>8.1799138661045507</v>
      </c>
      <c r="AE1865">
        <v>49554</v>
      </c>
      <c r="AF1865">
        <v>10664402</v>
      </c>
      <c r="AH1865">
        <v>73.4689350630929</v>
      </c>
      <c r="AI1865">
        <v>99.519052924895107</v>
      </c>
      <c r="AJ1865">
        <v>182938.82</v>
      </c>
      <c r="AK1865">
        <v>100</v>
      </c>
      <c r="AL1865">
        <v>202227.65</v>
      </c>
      <c r="AM1865">
        <v>3092783.64</v>
      </c>
      <c r="AN1865">
        <v>3092784</v>
      </c>
      <c r="AR1865">
        <v>231734.14</v>
      </c>
      <c r="AS1865">
        <v>109079.75</v>
      </c>
      <c r="AT1865">
        <v>74.972524619507098</v>
      </c>
      <c r="AU1865">
        <v>4849074</v>
      </c>
      <c r="AV1865">
        <v>164</v>
      </c>
    </row>
    <row r="1866" spans="1:48" x14ac:dyDescent="0.2">
      <c r="A1866" t="s">
        <v>922</v>
      </c>
      <c r="B1866" t="s">
        <v>102</v>
      </c>
      <c r="C1866">
        <v>13625827.039999999</v>
      </c>
      <c r="D1866">
        <v>0</v>
      </c>
      <c r="E1866">
        <v>0</v>
      </c>
      <c r="F1866">
        <v>1799426.37</v>
      </c>
      <c r="G1866">
        <v>7146526.3300000001</v>
      </c>
      <c r="I1866">
        <v>3.5441817257310801</v>
      </c>
      <c r="J1866">
        <v>29859750.670000002</v>
      </c>
      <c r="K1866">
        <v>16.193266109615401</v>
      </c>
      <c r="L1866">
        <v>2280057.71</v>
      </c>
      <c r="M1866">
        <v>1884250.13</v>
      </c>
      <c r="N1866">
        <v>18646036.829999998</v>
      </c>
      <c r="O1866">
        <v>184396096.91999999</v>
      </c>
      <c r="P1866">
        <v>15.9421871780473</v>
      </c>
      <c r="Q1866">
        <v>1602545.57</v>
      </c>
      <c r="R1866">
        <v>1098.8499999999999</v>
      </c>
      <c r="U1866" t="s">
        <v>923</v>
      </c>
      <c r="V1866" t="s">
        <v>170</v>
      </c>
      <c r="W1866" t="s">
        <v>170</v>
      </c>
      <c r="X1866" t="s">
        <v>171</v>
      </c>
      <c r="Y1866" t="s">
        <v>227</v>
      </c>
      <c r="Z1866" t="s">
        <v>173</v>
      </c>
      <c r="AA1866" t="s">
        <v>174</v>
      </c>
      <c r="AB1866" t="s">
        <v>58</v>
      </c>
      <c r="AC1866" t="s">
        <v>924</v>
      </c>
      <c r="AD1866">
        <v>47.962833748108501</v>
      </c>
      <c r="AE1866">
        <v>6535332.7700000098</v>
      </c>
      <c r="AF1866">
        <v>177824851.19999999</v>
      </c>
      <c r="AH1866">
        <v>78.372584340924604</v>
      </c>
      <c r="AI1866">
        <v>96.436342292618605</v>
      </c>
      <c r="AJ1866">
        <v>10590472.92</v>
      </c>
      <c r="AK1866">
        <v>37.748229302609403</v>
      </c>
      <c r="AL1866">
        <v>1084271.6499999999</v>
      </c>
      <c r="AM1866">
        <v>29396770.920000002</v>
      </c>
      <c r="AN1866">
        <v>29396770.920000002</v>
      </c>
      <c r="AO1866">
        <v>1356122.3900000099</v>
      </c>
      <c r="AR1866">
        <v>2014245.6</v>
      </c>
      <c r="AS1866">
        <v>2356865.21</v>
      </c>
      <c r="AT1866">
        <v>81.590190098759294</v>
      </c>
      <c r="AU1866">
        <v>28439073.75</v>
      </c>
      <c r="AV1866">
        <v>57.573879471352598</v>
      </c>
    </row>
    <row r="1867" spans="1:48" x14ac:dyDescent="0.2">
      <c r="A1867" t="s">
        <v>232</v>
      </c>
      <c r="B1867" t="s">
        <v>63</v>
      </c>
      <c r="D1867">
        <v>0</v>
      </c>
      <c r="E1867">
        <v>0</v>
      </c>
      <c r="F1867">
        <v>670764.55000000005</v>
      </c>
      <c r="G1867">
        <v>937451.37</v>
      </c>
      <c r="I1867">
        <v>12.3115946215457</v>
      </c>
      <c r="J1867">
        <v>10245495.470000001</v>
      </c>
      <c r="K1867">
        <v>40.701377967877903</v>
      </c>
      <c r="L1867">
        <v>95743.46</v>
      </c>
      <c r="M1867">
        <v>1230839.67</v>
      </c>
      <c r="N1867">
        <v>12763515.779999999</v>
      </c>
      <c r="O1867">
        <v>25172355.289999999</v>
      </c>
      <c r="P1867">
        <v>23.632247683883701</v>
      </c>
      <c r="Q1867">
        <v>139144.70000000001</v>
      </c>
      <c r="R1867">
        <v>81821.399999999994</v>
      </c>
      <c r="S1867" t="s">
        <v>84</v>
      </c>
      <c r="T1867" t="s">
        <v>167</v>
      </c>
      <c r="U1867" t="s">
        <v>233</v>
      </c>
      <c r="V1867" t="s">
        <v>170</v>
      </c>
      <c r="W1867" t="s">
        <v>170</v>
      </c>
      <c r="X1867" t="s">
        <v>171</v>
      </c>
      <c r="Y1867" t="s">
        <v>227</v>
      </c>
      <c r="Z1867" t="s">
        <v>173</v>
      </c>
      <c r="AA1867" t="s">
        <v>174</v>
      </c>
      <c r="AB1867" t="s">
        <v>58</v>
      </c>
      <c r="AC1867" t="s">
        <v>234</v>
      </c>
      <c r="AE1867">
        <v>3099118.34</v>
      </c>
      <c r="AF1867">
        <v>22730965.949999999</v>
      </c>
      <c r="AH1867">
        <v>45.609721210954703</v>
      </c>
      <c r="AI1867">
        <v>90.301307478486606</v>
      </c>
      <c r="AJ1867">
        <v>4767132.96</v>
      </c>
      <c r="AK1867">
        <v>202.14124163957999</v>
      </c>
      <c r="AL1867">
        <v>1354048.57</v>
      </c>
      <c r="AM1867">
        <v>5948793.3499999996</v>
      </c>
      <c r="AN1867">
        <v>5948793.3499999996</v>
      </c>
      <c r="AO1867">
        <v>3827685.83</v>
      </c>
      <c r="AR1867">
        <v>542032.21</v>
      </c>
      <c r="AS1867">
        <v>741751</v>
      </c>
      <c r="AU1867">
        <v>13259158.539999999</v>
      </c>
      <c r="AV1867">
        <v>209.99094736666899</v>
      </c>
    </row>
    <row r="1868" spans="1:48" x14ac:dyDescent="0.2">
      <c r="A1868" t="s">
        <v>232</v>
      </c>
      <c r="B1868" t="s">
        <v>102</v>
      </c>
      <c r="N1868">
        <v>12791581.27</v>
      </c>
      <c r="S1868" t="s">
        <v>84</v>
      </c>
      <c r="T1868" t="s">
        <v>167</v>
      </c>
      <c r="U1868" t="s">
        <v>233</v>
      </c>
      <c r="V1868" t="s">
        <v>170</v>
      </c>
      <c r="W1868" t="s">
        <v>170</v>
      </c>
      <c r="X1868" t="s">
        <v>171</v>
      </c>
      <c r="Y1868" t="s">
        <v>227</v>
      </c>
      <c r="Z1868" t="s">
        <v>173</v>
      </c>
      <c r="AA1868" t="s">
        <v>174</v>
      </c>
      <c r="AB1868" t="s">
        <v>58</v>
      </c>
      <c r="AC1868" t="s">
        <v>234</v>
      </c>
      <c r="AU1868">
        <v>15915799.82</v>
      </c>
    </row>
    <row r="1869" spans="1:48" x14ac:dyDescent="0.2">
      <c r="A1869" t="s">
        <v>232</v>
      </c>
      <c r="B1869" t="s">
        <v>62</v>
      </c>
      <c r="C1869">
        <v>1711172.03</v>
      </c>
      <c r="D1869">
        <v>41031.1</v>
      </c>
      <c r="E1869">
        <v>0</v>
      </c>
      <c r="F1869">
        <v>959675.15</v>
      </c>
      <c r="G1869">
        <v>727464.11</v>
      </c>
      <c r="J1869">
        <v>10987496.4</v>
      </c>
      <c r="K1869">
        <v>11.578200410000001</v>
      </c>
      <c r="L1869">
        <v>97678.79</v>
      </c>
      <c r="M1869">
        <v>3387816.44</v>
      </c>
      <c r="N1869">
        <v>10108273.93</v>
      </c>
      <c r="O1869">
        <v>94898136.25</v>
      </c>
      <c r="P1869">
        <v>10.39832994</v>
      </c>
      <c r="Q1869">
        <v>181337.44</v>
      </c>
      <c r="R1869">
        <v>77787.179999999993</v>
      </c>
      <c r="S1869" t="s">
        <v>84</v>
      </c>
      <c r="T1869" t="s">
        <v>167</v>
      </c>
      <c r="U1869" t="s">
        <v>233</v>
      </c>
      <c r="V1869" t="s">
        <v>170</v>
      </c>
      <c r="W1869" t="s">
        <v>170</v>
      </c>
      <c r="X1869" t="s">
        <v>171</v>
      </c>
      <c r="Y1869" t="s">
        <v>227</v>
      </c>
      <c r="Z1869" t="s">
        <v>173</v>
      </c>
      <c r="AA1869" t="s">
        <v>174</v>
      </c>
      <c r="AB1869" t="s">
        <v>58</v>
      </c>
      <c r="AC1869" t="s">
        <v>234</v>
      </c>
      <c r="AF1869">
        <v>97961885.780000001</v>
      </c>
      <c r="AH1869">
        <v>89.766183380000001</v>
      </c>
      <c r="AI1869">
        <v>103.2284612</v>
      </c>
      <c r="AJ1869">
        <v>637283.19999999995</v>
      </c>
      <c r="AK1869">
        <v>37.14688203</v>
      </c>
      <c r="AL1869">
        <v>2238102.9500000002</v>
      </c>
      <c r="AM1869">
        <v>9867821.3100000005</v>
      </c>
      <c r="AN1869">
        <v>9867821.3100000005</v>
      </c>
      <c r="AR1869">
        <v>439058.07</v>
      </c>
      <c r="AS1869">
        <v>800656.5</v>
      </c>
      <c r="AT1869">
        <v>85.277293055131096</v>
      </c>
      <c r="AU1869">
        <v>16251219.199999999</v>
      </c>
      <c r="AV1869">
        <v>59.721583199999998</v>
      </c>
    </row>
    <row r="1870" spans="1:48" x14ac:dyDescent="0.2">
      <c r="A1870" t="s">
        <v>235</v>
      </c>
      <c r="B1870" t="s">
        <v>49</v>
      </c>
      <c r="C1870">
        <v>14793356.949999999</v>
      </c>
      <c r="D1870">
        <v>0</v>
      </c>
      <c r="E1870">
        <v>0</v>
      </c>
      <c r="F1870">
        <v>44469944.630000003</v>
      </c>
      <c r="G1870">
        <v>587911</v>
      </c>
      <c r="H1870">
        <v>4107966.72</v>
      </c>
      <c r="I1870">
        <v>5.3278498399999998</v>
      </c>
      <c r="J1870">
        <v>43626985.700000003</v>
      </c>
      <c r="K1870">
        <v>90.610021739999993</v>
      </c>
      <c r="L1870">
        <v>1029379.31</v>
      </c>
      <c r="N1870">
        <v>46161955.460000001</v>
      </c>
      <c r="O1870">
        <v>48148079.939999998</v>
      </c>
      <c r="P1870">
        <v>95.719777399999998</v>
      </c>
      <c r="U1870" t="s">
        <v>236</v>
      </c>
      <c r="V1870" t="s">
        <v>170</v>
      </c>
      <c r="W1870" t="s">
        <v>170</v>
      </c>
      <c r="X1870" t="s">
        <v>171</v>
      </c>
      <c r="Y1870" t="s">
        <v>227</v>
      </c>
      <c r="Z1870" t="s">
        <v>173</v>
      </c>
      <c r="AA1870" t="s">
        <v>174</v>
      </c>
      <c r="AB1870" t="s">
        <v>58</v>
      </c>
      <c r="AC1870" t="s">
        <v>237</v>
      </c>
      <c r="AD1870">
        <v>17.340603680000001</v>
      </c>
      <c r="AE1870">
        <v>2565257.4</v>
      </c>
      <c r="AF1870">
        <v>45581943.159999996</v>
      </c>
      <c r="AH1870">
        <v>1.281599642</v>
      </c>
      <c r="AI1870">
        <v>94.670323749999994</v>
      </c>
      <c r="AJ1870">
        <v>507951.71</v>
      </c>
      <c r="AK1870">
        <v>364.58085840000001</v>
      </c>
      <c r="AM1870">
        <v>46087234.939999998</v>
      </c>
      <c r="AN1870">
        <v>46087234.939999998</v>
      </c>
      <c r="AO1870">
        <v>2434042.63</v>
      </c>
      <c r="AU1870">
        <v>42053988.740000002</v>
      </c>
      <c r="AV1870">
        <v>332.13669490000001</v>
      </c>
    </row>
    <row r="1871" spans="1:48" x14ac:dyDescent="0.2">
      <c r="A1871" t="s">
        <v>235</v>
      </c>
      <c r="B1871" t="s">
        <v>86</v>
      </c>
      <c r="C1871">
        <v>13559382</v>
      </c>
      <c r="H1871">
        <v>518113</v>
      </c>
      <c r="I1871">
        <v>-9.3238704838453507E-2</v>
      </c>
      <c r="N1871">
        <v>13585100</v>
      </c>
      <c r="O1871">
        <v>51911918</v>
      </c>
      <c r="P1871">
        <v>54.913784923146203</v>
      </c>
      <c r="U1871" t="s">
        <v>236</v>
      </c>
      <c r="V1871" t="s">
        <v>170</v>
      </c>
      <c r="W1871" t="s">
        <v>170</v>
      </c>
      <c r="X1871" t="s">
        <v>171</v>
      </c>
      <c r="Y1871" t="s">
        <v>227</v>
      </c>
      <c r="Z1871" t="s">
        <v>173</v>
      </c>
      <c r="AA1871" t="s">
        <v>174</v>
      </c>
      <c r="AB1871" t="s">
        <v>58</v>
      </c>
      <c r="AC1871" t="s">
        <v>237</v>
      </c>
      <c r="AD1871">
        <v>-0.35696317133037497</v>
      </c>
      <c r="AE1871">
        <v>-48402</v>
      </c>
      <c r="AF1871">
        <v>51960320</v>
      </c>
      <c r="AH1871">
        <v>1.4698455179406</v>
      </c>
      <c r="AI1871">
        <v>100.093238704838</v>
      </c>
      <c r="AK1871">
        <v>94.122515027000006</v>
      </c>
      <c r="AM1871">
        <v>28506799</v>
      </c>
      <c r="AN1871">
        <v>28506799</v>
      </c>
      <c r="AQ1871">
        <v>-13546996</v>
      </c>
      <c r="AU1871">
        <v>13066987</v>
      </c>
      <c r="AV1871">
        <v>90.532839675000005</v>
      </c>
    </row>
    <row r="1872" spans="1:48" x14ac:dyDescent="0.2">
      <c r="A1872" t="s">
        <v>238</v>
      </c>
      <c r="B1872" t="s">
        <v>50</v>
      </c>
      <c r="C1872">
        <v>645519</v>
      </c>
      <c r="F1872">
        <v>3088901</v>
      </c>
      <c r="H1872">
        <v>50855</v>
      </c>
      <c r="I1872">
        <v>32.329280354063613</v>
      </c>
      <c r="N1872">
        <v>8130924</v>
      </c>
      <c r="O1872">
        <v>9334368</v>
      </c>
      <c r="P1872">
        <v>35.406510649676548</v>
      </c>
      <c r="U1872" t="s">
        <v>239</v>
      </c>
      <c r="V1872" t="s">
        <v>170</v>
      </c>
      <c r="W1872" t="s">
        <v>170</v>
      </c>
      <c r="X1872" t="s">
        <v>171</v>
      </c>
      <c r="Y1872" t="s">
        <v>227</v>
      </c>
      <c r="Z1872" t="s">
        <v>173</v>
      </c>
      <c r="AA1872" t="s">
        <v>174</v>
      </c>
      <c r="AB1872" t="s">
        <v>58</v>
      </c>
      <c r="AC1872" t="s">
        <v>240</v>
      </c>
      <c r="AD1872">
        <v>467.48957040768738</v>
      </c>
      <c r="AE1872">
        <v>3017734</v>
      </c>
      <c r="AF1872">
        <v>6316633</v>
      </c>
      <c r="AG1872">
        <v>774575</v>
      </c>
      <c r="AH1872">
        <v>8.2980979537125599</v>
      </c>
      <c r="AI1872">
        <v>67.670708932838295</v>
      </c>
      <c r="AK1872">
        <v>463.40077696456302</v>
      </c>
      <c r="AM1872">
        <v>3088901</v>
      </c>
      <c r="AN1872">
        <v>3304974</v>
      </c>
      <c r="AO1872">
        <v>1706646</v>
      </c>
      <c r="AP1872">
        <v>1706646</v>
      </c>
      <c r="AQ1872">
        <v>1970590</v>
      </c>
      <c r="AU1872">
        <v>8080069</v>
      </c>
      <c r="AV1872">
        <v>460.50242906307801</v>
      </c>
    </row>
    <row r="1873" spans="1:48" x14ac:dyDescent="0.2">
      <c r="A1873" t="s">
        <v>930</v>
      </c>
      <c r="B1873" t="s">
        <v>76</v>
      </c>
      <c r="C1873">
        <v>68670</v>
      </c>
      <c r="H1873">
        <v>177631</v>
      </c>
      <c r="N1873">
        <v>13317348</v>
      </c>
      <c r="O1873">
        <v>2088894</v>
      </c>
      <c r="P1873">
        <v>92.932767292165096</v>
      </c>
      <c r="T1873" t="s">
        <v>167</v>
      </c>
      <c r="U1873" t="s">
        <v>931</v>
      </c>
      <c r="V1873" t="s">
        <v>170</v>
      </c>
      <c r="W1873" t="s">
        <v>170</v>
      </c>
      <c r="X1873" t="s">
        <v>171</v>
      </c>
      <c r="Y1873" t="s">
        <v>227</v>
      </c>
      <c r="Z1873" t="s">
        <v>173</v>
      </c>
      <c r="AA1873" t="s">
        <v>174</v>
      </c>
      <c r="AB1873" t="s">
        <v>58</v>
      </c>
      <c r="AC1873" t="s">
        <v>932</v>
      </c>
      <c r="AE1873">
        <v>-2984564</v>
      </c>
      <c r="AF1873">
        <v>5073457</v>
      </c>
      <c r="AH1873">
        <v>90.348959784460106</v>
      </c>
      <c r="AI1873">
        <v>242.877666363157</v>
      </c>
      <c r="AK1873">
        <v>944.96617986512899</v>
      </c>
      <c r="AM1873">
        <v>1941267</v>
      </c>
      <c r="AN1873">
        <v>1941267</v>
      </c>
      <c r="AQ1873">
        <v>904535</v>
      </c>
      <c r="AU1873">
        <v>13139717</v>
      </c>
      <c r="AV1873">
        <v>932.36192205827297</v>
      </c>
    </row>
    <row r="1874" spans="1:48" x14ac:dyDescent="0.2">
      <c r="A1874" t="s">
        <v>930</v>
      </c>
      <c r="B1874" t="s">
        <v>86</v>
      </c>
      <c r="C1874">
        <v>3287410</v>
      </c>
      <c r="H1874">
        <v>3597505</v>
      </c>
      <c r="I1874">
        <v>10.3788678735716</v>
      </c>
      <c r="N1874">
        <v>44247421</v>
      </c>
      <c r="O1874">
        <v>3613872</v>
      </c>
      <c r="P1874">
        <v>86.236313848415193</v>
      </c>
      <c r="T1874" t="s">
        <v>167</v>
      </c>
      <c r="U1874" t="s">
        <v>931</v>
      </c>
      <c r="V1874" t="s">
        <v>170</v>
      </c>
      <c r="W1874" t="s">
        <v>170</v>
      </c>
      <c r="X1874" t="s">
        <v>171</v>
      </c>
      <c r="Y1874" t="s">
        <v>227</v>
      </c>
      <c r="Z1874" t="s">
        <v>173</v>
      </c>
      <c r="AA1874" t="s">
        <v>174</v>
      </c>
      <c r="AB1874" t="s">
        <v>58</v>
      </c>
      <c r="AC1874" t="s">
        <v>932</v>
      </c>
      <c r="AD1874">
        <v>11.409559501248699</v>
      </c>
      <c r="AE1874">
        <v>375079</v>
      </c>
      <c r="AF1874">
        <v>3238793</v>
      </c>
      <c r="AH1874">
        <v>46.916769603350602</v>
      </c>
      <c r="AI1874">
        <v>89.621132126428407</v>
      </c>
      <c r="AK1874">
        <v>4918.212297</v>
      </c>
      <c r="AM1874">
        <v>3116470</v>
      </c>
      <c r="AN1874">
        <v>3116470</v>
      </c>
      <c r="AO1874">
        <v>350109</v>
      </c>
      <c r="AP1874">
        <v>350109</v>
      </c>
      <c r="AQ1874">
        <v>-4949458</v>
      </c>
      <c r="AU1874">
        <v>40649916</v>
      </c>
      <c r="AV1874">
        <v>4518.3405546000004</v>
      </c>
    </row>
    <row r="1875" spans="1:48" x14ac:dyDescent="0.2">
      <c r="A1875" t="s">
        <v>930</v>
      </c>
      <c r="B1875" t="s">
        <v>95</v>
      </c>
      <c r="C1875">
        <v>21218249</v>
      </c>
      <c r="F1875">
        <v>18056847</v>
      </c>
      <c r="H1875">
        <v>2636917.5</v>
      </c>
      <c r="I1875">
        <v>32.532407175689698</v>
      </c>
      <c r="N1875">
        <v>38781225.5</v>
      </c>
      <c r="O1875">
        <v>5774107</v>
      </c>
      <c r="P1875">
        <v>91.238125653023104</v>
      </c>
      <c r="T1875" t="s">
        <v>167</v>
      </c>
      <c r="U1875" t="s">
        <v>931</v>
      </c>
      <c r="V1875" t="s">
        <v>170</v>
      </c>
      <c r="W1875" t="s">
        <v>170</v>
      </c>
      <c r="X1875" t="s">
        <v>171</v>
      </c>
      <c r="Y1875" t="s">
        <v>227</v>
      </c>
      <c r="Z1875" t="s">
        <v>173</v>
      </c>
      <c r="AA1875" t="s">
        <v>174</v>
      </c>
      <c r="AB1875" t="s">
        <v>58</v>
      </c>
      <c r="AC1875" t="s">
        <v>932</v>
      </c>
      <c r="AD1875">
        <v>8.8530208124148206</v>
      </c>
      <c r="AE1875">
        <v>1878456</v>
      </c>
      <c r="AF1875">
        <v>3895650</v>
      </c>
      <c r="AG1875">
        <v>1721603</v>
      </c>
      <c r="AH1875">
        <v>29.815917855349799</v>
      </c>
      <c r="AI1875">
        <v>67.467575505615002</v>
      </c>
      <c r="AK1875">
        <v>3583.802749220285</v>
      </c>
      <c r="AM1875">
        <v>11662517</v>
      </c>
      <c r="AN1875">
        <v>5268187</v>
      </c>
      <c r="AO1875">
        <v>1826730</v>
      </c>
      <c r="AP1875">
        <v>1826730</v>
      </c>
      <c r="AQ1875">
        <v>-2808904</v>
      </c>
      <c r="AU1875">
        <v>36144308</v>
      </c>
      <c r="AV1875">
        <v>3340.1231835508802</v>
      </c>
    </row>
    <row r="1876" spans="1:48" x14ac:dyDescent="0.2">
      <c r="A1876" t="s">
        <v>930</v>
      </c>
      <c r="B1876" t="s">
        <v>60</v>
      </c>
      <c r="C1876">
        <v>25979022</v>
      </c>
      <c r="F1876">
        <v>175210</v>
      </c>
      <c r="G1876">
        <v>15068872</v>
      </c>
      <c r="H1876">
        <v>2226691</v>
      </c>
      <c r="I1876">
        <v>-7.7937751489851603</v>
      </c>
      <c r="N1876">
        <v>59829362</v>
      </c>
      <c r="O1876">
        <v>4885386</v>
      </c>
      <c r="P1876">
        <v>90.413101441728401</v>
      </c>
      <c r="T1876" t="s">
        <v>167</v>
      </c>
      <c r="U1876" t="s">
        <v>931</v>
      </c>
      <c r="V1876" t="s">
        <v>170</v>
      </c>
      <c r="W1876" t="s">
        <v>170</v>
      </c>
      <c r="X1876" t="s">
        <v>171</v>
      </c>
      <c r="Y1876" t="s">
        <v>227</v>
      </c>
      <c r="Z1876" t="s">
        <v>173</v>
      </c>
      <c r="AA1876" t="s">
        <v>174</v>
      </c>
      <c r="AB1876" t="s">
        <v>58</v>
      </c>
      <c r="AC1876" t="s">
        <v>932</v>
      </c>
      <c r="AD1876">
        <v>-1.4656286907182301</v>
      </c>
      <c r="AE1876">
        <v>-380756</v>
      </c>
      <c r="AF1876">
        <v>5266142</v>
      </c>
      <c r="AG1876">
        <v>1987874</v>
      </c>
      <c r="AH1876">
        <v>40.690213628974298</v>
      </c>
      <c r="AI1876">
        <v>107.79377514898501</v>
      </c>
      <c r="AK1876">
        <v>4090.00940726627</v>
      </c>
      <c r="AM1876">
        <v>15978851</v>
      </c>
      <c r="AN1876">
        <v>4417029</v>
      </c>
      <c r="AO1876">
        <v>-537936</v>
      </c>
      <c r="AP1876">
        <v>-537936</v>
      </c>
      <c r="AQ1876">
        <v>-11194045</v>
      </c>
      <c r="AS1876">
        <v>734769</v>
      </c>
      <c r="AU1876">
        <v>57602671</v>
      </c>
      <c r="AV1876">
        <v>3937.7900481984698</v>
      </c>
    </row>
    <row r="1877" spans="1:48" x14ac:dyDescent="0.2">
      <c r="A1877" t="s">
        <v>241</v>
      </c>
      <c r="B1877" t="s">
        <v>114</v>
      </c>
      <c r="C1877">
        <v>22575186</v>
      </c>
      <c r="D1877">
        <v>5955161</v>
      </c>
      <c r="E1877">
        <v>27362005</v>
      </c>
      <c r="F1877">
        <v>25004516</v>
      </c>
      <c r="G1877">
        <v>16739446</v>
      </c>
      <c r="H1877">
        <v>-30332049</v>
      </c>
      <c r="I1877">
        <v>6.3248095067724597</v>
      </c>
      <c r="L1877">
        <v>4355681</v>
      </c>
      <c r="M1877">
        <v>5232784</v>
      </c>
      <c r="N1877">
        <v>44280311</v>
      </c>
      <c r="O1877">
        <v>388969865</v>
      </c>
      <c r="P1877">
        <v>22.652969015993101</v>
      </c>
      <c r="Q1877">
        <v>1404412</v>
      </c>
      <c r="R1877">
        <v>383040</v>
      </c>
      <c r="S1877" t="s">
        <v>85</v>
      </c>
      <c r="T1877" t="s">
        <v>167</v>
      </c>
      <c r="U1877" t="s">
        <v>242</v>
      </c>
      <c r="V1877" t="s">
        <v>170</v>
      </c>
      <c r="W1877" t="s">
        <v>170</v>
      </c>
      <c r="X1877" t="s">
        <v>171</v>
      </c>
      <c r="Y1877" t="s">
        <v>227</v>
      </c>
      <c r="Z1877" t="s">
        <v>173</v>
      </c>
      <c r="AA1877" t="s">
        <v>174</v>
      </c>
      <c r="AB1877" t="s">
        <v>58</v>
      </c>
      <c r="AC1877" t="s">
        <v>243</v>
      </c>
      <c r="AD1877">
        <v>108.97630256512601</v>
      </c>
      <c r="AE1877">
        <v>24601603</v>
      </c>
      <c r="AF1877">
        <v>364368260</v>
      </c>
      <c r="AG1877">
        <v>303982859</v>
      </c>
      <c r="AH1877">
        <v>78.150748002033495</v>
      </c>
      <c r="AI1877">
        <v>93.675189979048895</v>
      </c>
      <c r="AK1877">
        <v>43.749452710288203</v>
      </c>
      <c r="AL1877">
        <v>6640773</v>
      </c>
      <c r="AM1877">
        <v>98997392</v>
      </c>
      <c r="AN1877">
        <v>88113223</v>
      </c>
      <c r="AO1877">
        <v>11635037</v>
      </c>
      <c r="AP1877">
        <v>11836454</v>
      </c>
      <c r="AQ1877">
        <v>17639447</v>
      </c>
      <c r="AR1877">
        <v>1625521</v>
      </c>
      <c r="AS1877">
        <v>4294053</v>
      </c>
      <c r="AT1877">
        <v>81.3038865842653</v>
      </c>
      <c r="AU1877">
        <v>74612360</v>
      </c>
      <c r="AV1877">
        <v>73.717863350666207</v>
      </c>
    </row>
    <row r="1878" spans="1:48" x14ac:dyDescent="0.2">
      <c r="A1878" t="s">
        <v>244</v>
      </c>
      <c r="B1878" t="s">
        <v>88</v>
      </c>
      <c r="C1878">
        <v>39397989</v>
      </c>
      <c r="D1878">
        <v>7465612</v>
      </c>
      <c r="E1878">
        <v>28989355</v>
      </c>
      <c r="F1878">
        <v>45941738</v>
      </c>
      <c r="G1878">
        <v>25337051</v>
      </c>
      <c r="H1878">
        <v>-7008352</v>
      </c>
      <c r="I1878">
        <v>1.049198321618561</v>
      </c>
      <c r="L1878">
        <v>2339696</v>
      </c>
      <c r="M1878">
        <v>6008100</v>
      </c>
      <c r="N1878">
        <v>20901545</v>
      </c>
      <c r="O1878">
        <v>487560921</v>
      </c>
      <c r="P1878">
        <v>30.681234602065249</v>
      </c>
      <c r="Q1878">
        <v>937700</v>
      </c>
      <c r="R1878">
        <v>101150</v>
      </c>
      <c r="S1878" t="s">
        <v>87</v>
      </c>
      <c r="T1878" t="s">
        <v>167</v>
      </c>
      <c r="U1878" t="s">
        <v>242</v>
      </c>
      <c r="V1878" t="s">
        <v>170</v>
      </c>
      <c r="W1878" t="s">
        <v>170</v>
      </c>
      <c r="X1878" t="s">
        <v>171</v>
      </c>
      <c r="Y1878" t="s">
        <v>227</v>
      </c>
      <c r="Z1878" t="s">
        <v>173</v>
      </c>
      <c r="AA1878" t="s">
        <v>174</v>
      </c>
      <c r="AB1878" t="s">
        <v>89</v>
      </c>
      <c r="AC1878" t="s">
        <v>245</v>
      </c>
      <c r="AD1878">
        <v>12.98411703196323</v>
      </c>
      <c r="AE1878">
        <v>5115481</v>
      </c>
      <c r="AF1878">
        <v>482445440</v>
      </c>
      <c r="AG1878">
        <v>378600374</v>
      </c>
      <c r="AH1878">
        <v>77.651911318790866</v>
      </c>
      <c r="AI1878">
        <v>98.950801678381438</v>
      </c>
      <c r="AK1878">
        <v>15.5966987686732</v>
      </c>
      <c r="AL1878">
        <v>7631956</v>
      </c>
      <c r="AM1878">
        <v>150453438</v>
      </c>
      <c r="AN1878">
        <v>149589710</v>
      </c>
      <c r="AO1878">
        <v>-8108837</v>
      </c>
      <c r="AP1878">
        <v>-8010271</v>
      </c>
      <c r="AQ1878">
        <v>-33082508</v>
      </c>
      <c r="AR1878">
        <v>3900687</v>
      </c>
      <c r="AS1878">
        <v>21800393</v>
      </c>
      <c r="AU1878">
        <v>27909897</v>
      </c>
      <c r="AV1878">
        <v>20.826319593776201</v>
      </c>
    </row>
    <row r="1879" spans="1:48" x14ac:dyDescent="0.2">
      <c r="A1879" t="s">
        <v>246</v>
      </c>
      <c r="B1879" t="s">
        <v>102</v>
      </c>
      <c r="C1879">
        <v>987164.49</v>
      </c>
      <c r="D1879">
        <v>0</v>
      </c>
      <c r="E1879">
        <v>0</v>
      </c>
      <c r="F1879">
        <v>233340.01</v>
      </c>
      <c r="G1879">
        <v>1424951.09</v>
      </c>
      <c r="H1879">
        <v>550268.90999999898</v>
      </c>
      <c r="I1879">
        <v>13.3625754690396</v>
      </c>
      <c r="J1879">
        <v>1425490.1</v>
      </c>
      <c r="K1879">
        <v>34.870766634762198</v>
      </c>
      <c r="N1879">
        <v>1136680.3799999999</v>
      </c>
      <c r="O1879">
        <v>4087923.03</v>
      </c>
      <c r="P1879">
        <v>63.596795020869102</v>
      </c>
      <c r="Q1879">
        <v>64294.58</v>
      </c>
      <c r="S1879" t="s">
        <v>85</v>
      </c>
      <c r="T1879" t="s">
        <v>103</v>
      </c>
      <c r="U1879" t="s">
        <v>247</v>
      </c>
      <c r="V1879" t="s">
        <v>160</v>
      </c>
      <c r="W1879" t="s">
        <v>160</v>
      </c>
      <c r="X1879" t="s">
        <v>161</v>
      </c>
      <c r="Y1879" t="s">
        <v>248</v>
      </c>
      <c r="Z1879" t="s">
        <v>163</v>
      </c>
      <c r="AA1879" t="s">
        <v>164</v>
      </c>
      <c r="AB1879" t="s">
        <v>58</v>
      </c>
      <c r="AC1879" t="s">
        <v>249</v>
      </c>
      <c r="AD1879">
        <v>55.335438575186203</v>
      </c>
      <c r="AE1879">
        <v>546251.80000000005</v>
      </c>
      <c r="AF1879">
        <v>3541619.08</v>
      </c>
      <c r="AH1879">
        <v>36.706294345272902</v>
      </c>
      <c r="AI1879">
        <v>86.636148822009503</v>
      </c>
      <c r="AJ1879">
        <v>963562.59</v>
      </c>
      <c r="AK1879">
        <v>115.541769895819</v>
      </c>
      <c r="AM1879">
        <v>2599788.0299999998</v>
      </c>
      <c r="AN1879">
        <v>2599788.0299999998</v>
      </c>
      <c r="AO1879">
        <v>252653.47</v>
      </c>
      <c r="AU1879">
        <v>586411.47</v>
      </c>
      <c r="AV1879">
        <v>59.607802090336499</v>
      </c>
    </row>
    <row r="1880" spans="1:48" x14ac:dyDescent="0.2">
      <c r="A1880" t="s">
        <v>246</v>
      </c>
      <c r="B1880" t="s">
        <v>87</v>
      </c>
      <c r="C1880">
        <v>932004</v>
      </c>
      <c r="D1880">
        <v>440011</v>
      </c>
      <c r="E1880">
        <v>37992</v>
      </c>
      <c r="F1880">
        <v>478539</v>
      </c>
      <c r="G1880">
        <v>815025</v>
      </c>
      <c r="H1880">
        <v>-265633</v>
      </c>
      <c r="I1880">
        <v>0.74414346191132696</v>
      </c>
      <c r="L1880">
        <v>499492</v>
      </c>
      <c r="M1880">
        <v>380405</v>
      </c>
      <c r="N1880">
        <v>1595950</v>
      </c>
      <c r="O1880">
        <v>9539424</v>
      </c>
      <c r="P1880">
        <v>21.8133610582777</v>
      </c>
      <c r="Q1880">
        <v>45207</v>
      </c>
      <c r="R1880">
        <v>0</v>
      </c>
      <c r="S1880" t="s">
        <v>85</v>
      </c>
      <c r="T1880" t="s">
        <v>103</v>
      </c>
      <c r="U1880" t="s">
        <v>247</v>
      </c>
      <c r="V1880" t="s">
        <v>160</v>
      </c>
      <c r="W1880" t="s">
        <v>160</v>
      </c>
      <c r="X1880" t="s">
        <v>161</v>
      </c>
      <c r="Y1880" t="s">
        <v>248</v>
      </c>
      <c r="Z1880" t="s">
        <v>163</v>
      </c>
      <c r="AA1880" t="s">
        <v>164</v>
      </c>
      <c r="AB1880" t="s">
        <v>58</v>
      </c>
      <c r="AC1880" t="s">
        <v>249</v>
      </c>
      <c r="AD1880">
        <v>7.6165982120248401</v>
      </c>
      <c r="AE1880">
        <v>70987</v>
      </c>
      <c r="AF1880">
        <v>9468438</v>
      </c>
      <c r="AG1880">
        <v>7451557</v>
      </c>
      <c r="AH1880">
        <v>78.113280214822197</v>
      </c>
      <c r="AI1880">
        <v>99.255867020901903</v>
      </c>
      <c r="AK1880">
        <v>60.679702396530502</v>
      </c>
      <c r="AL1880">
        <v>61498</v>
      </c>
      <c r="AM1880">
        <v>2910083</v>
      </c>
      <c r="AN1880">
        <v>2080869</v>
      </c>
      <c r="AO1880">
        <v>-136339</v>
      </c>
      <c r="AP1880">
        <v>-136339</v>
      </c>
      <c r="AQ1880">
        <v>-113820</v>
      </c>
      <c r="AR1880">
        <v>13440</v>
      </c>
      <c r="AS1880">
        <v>138474</v>
      </c>
      <c r="AT1880">
        <v>82.659575807186002</v>
      </c>
      <c r="AU1880">
        <v>1861583</v>
      </c>
      <c r="AV1880">
        <v>70.779349244299894</v>
      </c>
    </row>
    <row r="1881" spans="1:48" x14ac:dyDescent="0.2">
      <c r="A1881" t="s">
        <v>246</v>
      </c>
      <c r="B1881" t="s">
        <v>50</v>
      </c>
      <c r="C1881">
        <v>391897</v>
      </c>
      <c r="D1881">
        <v>535760</v>
      </c>
      <c r="E1881">
        <v>0</v>
      </c>
      <c r="F1881">
        <v>337978</v>
      </c>
      <c r="G1881">
        <v>375717</v>
      </c>
      <c r="H1881">
        <v>-419948</v>
      </c>
      <c r="I1881">
        <v>3.3233862095224782</v>
      </c>
      <c r="L1881">
        <v>342392</v>
      </c>
      <c r="M1881">
        <v>237591</v>
      </c>
      <c r="N1881">
        <v>1856885</v>
      </c>
      <c r="O1881">
        <v>10074604</v>
      </c>
      <c r="P1881">
        <v>22.696604253626241</v>
      </c>
      <c r="Q1881">
        <v>58652</v>
      </c>
      <c r="R1881">
        <v>0</v>
      </c>
      <c r="S1881" t="s">
        <v>85</v>
      </c>
      <c r="T1881" t="s">
        <v>103</v>
      </c>
      <c r="U1881" t="s">
        <v>247</v>
      </c>
      <c r="V1881" t="s">
        <v>160</v>
      </c>
      <c r="W1881" t="s">
        <v>160</v>
      </c>
      <c r="X1881" t="s">
        <v>161</v>
      </c>
      <c r="Y1881" t="s">
        <v>248</v>
      </c>
      <c r="Z1881" t="s">
        <v>163</v>
      </c>
      <c r="AA1881" t="s">
        <v>164</v>
      </c>
      <c r="AB1881" t="s">
        <v>58</v>
      </c>
      <c r="AC1881" t="s">
        <v>249</v>
      </c>
      <c r="AD1881">
        <v>85.43520363769052</v>
      </c>
      <c r="AE1881">
        <v>334818</v>
      </c>
      <c r="AF1881">
        <v>9739785</v>
      </c>
      <c r="AG1881">
        <v>7418802</v>
      </c>
      <c r="AH1881">
        <v>73.638646243564509</v>
      </c>
      <c r="AI1881">
        <v>96.676603864529085</v>
      </c>
      <c r="AK1881">
        <v>68.633814812133906</v>
      </c>
      <c r="AL1881">
        <v>234318</v>
      </c>
      <c r="AM1881">
        <v>2518895</v>
      </c>
      <c r="AN1881">
        <v>2286593</v>
      </c>
      <c r="AO1881">
        <v>125985</v>
      </c>
      <c r="AP1881">
        <v>125985</v>
      </c>
      <c r="AQ1881">
        <v>377601</v>
      </c>
      <c r="AR1881">
        <v>158731</v>
      </c>
      <c r="AS1881">
        <v>237756</v>
      </c>
      <c r="AT1881">
        <v>83.8875926936404</v>
      </c>
      <c r="AU1881">
        <v>2276833</v>
      </c>
      <c r="AV1881">
        <v>84.155849436101505</v>
      </c>
    </row>
    <row r="1882" spans="1:48" x14ac:dyDescent="0.2">
      <c r="A1882" t="s">
        <v>250</v>
      </c>
      <c r="B1882" t="s">
        <v>95</v>
      </c>
      <c r="C1882">
        <v>1602291</v>
      </c>
      <c r="F1882">
        <v>47086428</v>
      </c>
      <c r="H1882">
        <v>1709304</v>
      </c>
      <c r="I1882">
        <v>0.897602143225259</v>
      </c>
      <c r="N1882">
        <v>11686324</v>
      </c>
      <c r="O1882">
        <v>59020581</v>
      </c>
      <c r="P1882">
        <v>81.478637087628798</v>
      </c>
      <c r="S1882" t="s">
        <v>84</v>
      </c>
      <c r="T1882" t="s">
        <v>251</v>
      </c>
      <c r="U1882" t="s">
        <v>252</v>
      </c>
      <c r="V1882" t="s">
        <v>160</v>
      </c>
      <c r="W1882" t="s">
        <v>160</v>
      </c>
      <c r="X1882" t="s">
        <v>161</v>
      </c>
      <c r="Y1882" t="s">
        <v>248</v>
      </c>
      <c r="Z1882" t="s">
        <v>163</v>
      </c>
      <c r="AA1882" t="s">
        <v>164</v>
      </c>
      <c r="AB1882" t="s">
        <v>58</v>
      </c>
      <c r="AC1882" t="s">
        <v>253</v>
      </c>
      <c r="AD1882">
        <v>33.0632825123526</v>
      </c>
      <c r="AE1882">
        <v>529770</v>
      </c>
      <c r="AF1882">
        <v>58490811</v>
      </c>
      <c r="AG1882">
        <v>45046443</v>
      </c>
      <c r="AH1882">
        <v>76.323279501433603</v>
      </c>
      <c r="AI1882">
        <v>99.102397856774701</v>
      </c>
      <c r="AK1882">
        <v>71.927138093537494</v>
      </c>
      <c r="AM1882">
        <v>47086428</v>
      </c>
      <c r="AN1882">
        <v>48089165</v>
      </c>
      <c r="AO1882">
        <v>-1420207</v>
      </c>
      <c r="AP1882">
        <v>-1420207</v>
      </c>
      <c r="AQ1882">
        <v>-1995205</v>
      </c>
      <c r="AU1882">
        <v>9977020</v>
      </c>
      <c r="AV1882">
        <v>61.4066917280391</v>
      </c>
    </row>
    <row r="1883" spans="1:48" x14ac:dyDescent="0.2">
      <c r="A1883" t="s">
        <v>250</v>
      </c>
      <c r="B1883" t="s">
        <v>127</v>
      </c>
      <c r="C1883">
        <v>891531</v>
      </c>
      <c r="D1883">
        <v>77035</v>
      </c>
      <c r="E1883">
        <v>21505</v>
      </c>
      <c r="F1883">
        <v>1875672</v>
      </c>
      <c r="G1883">
        <v>2949809</v>
      </c>
      <c r="H1883">
        <v>-4805869</v>
      </c>
      <c r="I1883">
        <v>8.7416750037341195</v>
      </c>
      <c r="L1883">
        <v>3415</v>
      </c>
      <c r="M1883">
        <v>78957</v>
      </c>
      <c r="N1883">
        <v>16338509</v>
      </c>
      <c r="O1883">
        <v>57644170</v>
      </c>
      <c r="P1883">
        <v>25.833028734735901</v>
      </c>
      <c r="Q1883">
        <v>11349</v>
      </c>
      <c r="R1883">
        <v>1416037</v>
      </c>
      <c r="S1883" t="s">
        <v>84</v>
      </c>
      <c r="T1883" t="s">
        <v>251</v>
      </c>
      <c r="U1883" t="s">
        <v>252</v>
      </c>
      <c r="V1883" t="s">
        <v>160</v>
      </c>
      <c r="W1883" t="s">
        <v>160</v>
      </c>
      <c r="X1883" t="s">
        <v>161</v>
      </c>
      <c r="Y1883" t="s">
        <v>248</v>
      </c>
      <c r="Z1883" t="s">
        <v>163</v>
      </c>
      <c r="AA1883" t="s">
        <v>164</v>
      </c>
      <c r="AB1883" t="s">
        <v>58</v>
      </c>
      <c r="AC1883" t="s">
        <v>253</v>
      </c>
      <c r="AD1883">
        <v>565.21489437832201</v>
      </c>
      <c r="AE1883">
        <v>5039066</v>
      </c>
      <c r="AF1883">
        <v>52605105</v>
      </c>
      <c r="AG1883">
        <v>41637744</v>
      </c>
      <c r="AH1883">
        <v>72.232359317516398</v>
      </c>
      <c r="AI1883">
        <v>91.258326731046694</v>
      </c>
      <c r="AK1883">
        <v>111.811643375676</v>
      </c>
      <c r="AL1883">
        <v>4548922</v>
      </c>
      <c r="AM1883">
        <v>11123658</v>
      </c>
      <c r="AN1883">
        <v>14891235</v>
      </c>
      <c r="AO1883">
        <v>3116020</v>
      </c>
      <c r="AP1883">
        <v>3116020</v>
      </c>
      <c r="AQ1883">
        <v>1536205</v>
      </c>
      <c r="AR1883">
        <v>140957</v>
      </c>
      <c r="AU1883">
        <v>21144378</v>
      </c>
      <c r="AV1883">
        <v>144.700330509748</v>
      </c>
    </row>
    <row r="1884" spans="1:48" x14ac:dyDescent="0.2">
      <c r="A1884" t="s">
        <v>250</v>
      </c>
      <c r="B1884" t="s">
        <v>87</v>
      </c>
      <c r="C1884">
        <v>1447520</v>
      </c>
      <c r="D1884">
        <v>296727</v>
      </c>
      <c r="E1884">
        <v>31810</v>
      </c>
      <c r="F1884">
        <v>2253068</v>
      </c>
      <c r="G1884">
        <v>3678911</v>
      </c>
      <c r="H1884">
        <v>-7104436</v>
      </c>
      <c r="I1884">
        <v>4.9495454907042804</v>
      </c>
      <c r="M1884">
        <v>75743</v>
      </c>
      <c r="N1884">
        <v>17662236</v>
      </c>
      <c r="O1884">
        <v>59623313</v>
      </c>
      <c r="P1884">
        <v>23.114081231950301</v>
      </c>
      <c r="Q1884">
        <v>9155</v>
      </c>
      <c r="R1884">
        <v>2161042</v>
      </c>
      <c r="S1884" t="s">
        <v>84</v>
      </c>
      <c r="T1884" t="s">
        <v>251</v>
      </c>
      <c r="U1884" t="s">
        <v>252</v>
      </c>
      <c r="V1884" t="s">
        <v>160</v>
      </c>
      <c r="W1884" t="s">
        <v>160</v>
      </c>
      <c r="X1884" t="s">
        <v>161</v>
      </c>
      <c r="Y1884" t="s">
        <v>248</v>
      </c>
      <c r="Z1884" t="s">
        <v>163</v>
      </c>
      <c r="AA1884" t="s">
        <v>164</v>
      </c>
      <c r="AB1884" t="s">
        <v>58</v>
      </c>
      <c r="AC1884" t="s">
        <v>253</v>
      </c>
      <c r="AD1884">
        <v>203.87165635017101</v>
      </c>
      <c r="AE1884">
        <v>2951083</v>
      </c>
      <c r="AF1884">
        <v>56672230</v>
      </c>
      <c r="AG1884">
        <v>44540879</v>
      </c>
      <c r="AH1884">
        <v>74.703797489414896</v>
      </c>
      <c r="AI1884">
        <v>95.050454509295704</v>
      </c>
      <c r="AK1884">
        <v>112.196131332753</v>
      </c>
      <c r="AL1884">
        <v>6199569</v>
      </c>
      <c r="AM1884">
        <v>17236831</v>
      </c>
      <c r="AN1884">
        <v>13781381</v>
      </c>
      <c r="AO1884">
        <v>1251539</v>
      </c>
      <c r="AP1884">
        <v>1251539</v>
      </c>
      <c r="AQ1884">
        <v>5591442</v>
      </c>
      <c r="AR1884">
        <v>2444217</v>
      </c>
      <c r="AS1884">
        <v>86589</v>
      </c>
      <c r="AU1884">
        <v>24766672</v>
      </c>
      <c r="AV1884">
        <v>157.32576466463399</v>
      </c>
    </row>
    <row r="1885" spans="1:48" x14ac:dyDescent="0.2">
      <c r="A1885" t="s">
        <v>254</v>
      </c>
      <c r="B1885" t="s">
        <v>76</v>
      </c>
      <c r="C1885">
        <v>1873417</v>
      </c>
      <c r="H1885">
        <v>-2336347</v>
      </c>
      <c r="I1885">
        <v>5.4758277187332904</v>
      </c>
      <c r="N1885">
        <v>4416992</v>
      </c>
      <c r="O1885">
        <v>36911059</v>
      </c>
      <c r="P1885">
        <v>21.962011439444201</v>
      </c>
      <c r="S1885" t="s">
        <v>85</v>
      </c>
      <c r="T1885" t="s">
        <v>103</v>
      </c>
      <c r="U1885" t="s">
        <v>255</v>
      </c>
      <c r="V1885" t="s">
        <v>160</v>
      </c>
      <c r="W1885" t="s">
        <v>160</v>
      </c>
      <c r="X1885" t="s">
        <v>161</v>
      </c>
      <c r="Y1885" t="s">
        <v>248</v>
      </c>
      <c r="Z1885" t="s">
        <v>163</v>
      </c>
      <c r="AA1885" t="s">
        <v>164</v>
      </c>
      <c r="AB1885" t="s">
        <v>58</v>
      </c>
      <c r="AC1885" t="s">
        <v>256</v>
      </c>
      <c r="AD1885">
        <v>107.887672632414</v>
      </c>
      <c r="AE1885">
        <v>2021186</v>
      </c>
      <c r="AF1885">
        <v>34889873</v>
      </c>
      <c r="AH1885">
        <v>75.994091635246804</v>
      </c>
      <c r="AI1885">
        <v>94.524172281266701</v>
      </c>
      <c r="AK1885">
        <v>45.575319806982399</v>
      </c>
      <c r="AM1885">
        <v>8106411</v>
      </c>
      <c r="AN1885">
        <v>8106411</v>
      </c>
      <c r="AO1885">
        <v>304935</v>
      </c>
      <c r="AP1885">
        <v>304935</v>
      </c>
      <c r="AQ1885">
        <v>980098</v>
      </c>
      <c r="AT1885">
        <v>86.477778037536893</v>
      </c>
      <c r="AU1885">
        <v>6753339</v>
      </c>
      <c r="AV1885">
        <v>69.682169379063097</v>
      </c>
    </row>
    <row r="1886" spans="1:48" x14ac:dyDescent="0.2">
      <c r="A1886" t="s">
        <v>254</v>
      </c>
      <c r="B1886" t="s">
        <v>86</v>
      </c>
      <c r="C1886">
        <v>2417218</v>
      </c>
      <c r="H1886">
        <v>-2528741</v>
      </c>
      <c r="I1886">
        <v>6.1561247287032099</v>
      </c>
      <c r="N1886">
        <v>5382277</v>
      </c>
      <c r="O1886">
        <v>38742165</v>
      </c>
      <c r="P1886">
        <v>23.496518586403202</v>
      </c>
      <c r="S1886" t="s">
        <v>85</v>
      </c>
      <c r="T1886" t="s">
        <v>103</v>
      </c>
      <c r="U1886" t="s">
        <v>255</v>
      </c>
      <c r="V1886" t="s">
        <v>160</v>
      </c>
      <c r="W1886" t="s">
        <v>160</v>
      </c>
      <c r="X1886" t="s">
        <v>161</v>
      </c>
      <c r="Y1886" t="s">
        <v>248</v>
      </c>
      <c r="Z1886" t="s">
        <v>163</v>
      </c>
      <c r="AA1886" t="s">
        <v>164</v>
      </c>
      <c r="AB1886" t="s">
        <v>58</v>
      </c>
      <c r="AC1886" t="s">
        <v>256</v>
      </c>
      <c r="AD1886">
        <v>98.667807371945798</v>
      </c>
      <c r="AE1886">
        <v>2385016</v>
      </c>
      <c r="AF1886">
        <v>36357147</v>
      </c>
      <c r="AH1886">
        <v>74.958418044009704</v>
      </c>
      <c r="AI1886">
        <v>93.843870108962705</v>
      </c>
      <c r="AK1886">
        <v>53.294053022999996</v>
      </c>
      <c r="AM1886">
        <v>9103060</v>
      </c>
      <c r="AN1886">
        <v>9103060</v>
      </c>
      <c r="AO1886">
        <v>667938</v>
      </c>
      <c r="AP1886">
        <v>667938</v>
      </c>
      <c r="AQ1886">
        <v>731657</v>
      </c>
      <c r="AT1886">
        <v>84.182550439535504</v>
      </c>
      <c r="AU1886">
        <v>7911018</v>
      </c>
      <c r="AV1886">
        <v>78.333057322000002</v>
      </c>
    </row>
    <row r="1887" spans="1:48" x14ac:dyDescent="0.2">
      <c r="A1887" t="s">
        <v>257</v>
      </c>
      <c r="B1887" t="s">
        <v>62</v>
      </c>
      <c r="C1887">
        <v>16806871.629999999</v>
      </c>
      <c r="D1887">
        <v>4293072.24</v>
      </c>
      <c r="E1887">
        <v>2280770.75</v>
      </c>
      <c r="F1887">
        <v>11103535.41</v>
      </c>
      <c r="G1887">
        <v>7169473.3499999996</v>
      </c>
      <c r="I1887">
        <v>3.3000086319999999</v>
      </c>
      <c r="J1887">
        <v>37711621.359999999</v>
      </c>
      <c r="K1887">
        <v>14.76082867</v>
      </c>
      <c r="L1887">
        <v>4128991.17</v>
      </c>
      <c r="M1887">
        <v>4623392.1500000004</v>
      </c>
      <c r="N1887">
        <v>22113751.920000002</v>
      </c>
      <c r="O1887">
        <v>255484446</v>
      </c>
      <c r="P1887">
        <v>22.37378747</v>
      </c>
      <c r="Q1887">
        <v>3417851.06</v>
      </c>
      <c r="R1887">
        <v>154556.60999999999</v>
      </c>
      <c r="S1887" t="s">
        <v>63</v>
      </c>
      <c r="T1887" t="s">
        <v>103</v>
      </c>
      <c r="U1887" t="s">
        <v>258</v>
      </c>
      <c r="V1887" t="s">
        <v>160</v>
      </c>
      <c r="W1887" t="s">
        <v>160</v>
      </c>
      <c r="X1887" t="s">
        <v>161</v>
      </c>
      <c r="Y1887" t="s">
        <v>248</v>
      </c>
      <c r="Z1887" t="s">
        <v>163</v>
      </c>
      <c r="AA1887" t="s">
        <v>164</v>
      </c>
      <c r="AB1887" t="s">
        <v>58</v>
      </c>
      <c r="AC1887" t="s">
        <v>259</v>
      </c>
      <c r="AD1887">
        <v>50.164057630000002</v>
      </c>
      <c r="AE1887">
        <v>8431008.7699999996</v>
      </c>
      <c r="AF1887">
        <v>246732685.09999999</v>
      </c>
      <c r="AH1887">
        <v>78.766839349999998</v>
      </c>
      <c r="AI1887">
        <v>96.574444740000004</v>
      </c>
      <c r="AJ1887">
        <v>9309881.0500000007</v>
      </c>
      <c r="AK1887">
        <v>32.265488820000002</v>
      </c>
      <c r="AL1887">
        <v>7246323.3600000003</v>
      </c>
      <c r="AM1887">
        <v>57161546.969999999</v>
      </c>
      <c r="AN1887">
        <v>57161546.969999999</v>
      </c>
      <c r="AO1887">
        <v>3849128.25</v>
      </c>
      <c r="AR1887">
        <v>3601240.55</v>
      </c>
      <c r="AS1887">
        <v>4023080.43</v>
      </c>
      <c r="AT1887">
        <v>80.375536817499395</v>
      </c>
      <c r="AU1887">
        <v>26985709.59</v>
      </c>
      <c r="AV1887">
        <v>39.374010980000001</v>
      </c>
    </row>
    <row r="1888" spans="1:48" x14ac:dyDescent="0.2">
      <c r="A1888" t="s">
        <v>257</v>
      </c>
      <c r="B1888" t="s">
        <v>85</v>
      </c>
      <c r="C1888">
        <v>10230205</v>
      </c>
      <c r="D1888">
        <v>2911912.75</v>
      </c>
      <c r="E1888">
        <v>1552065.87</v>
      </c>
      <c r="F1888">
        <v>10076782.51</v>
      </c>
      <c r="G1888">
        <v>7462580.2699999996</v>
      </c>
      <c r="H1888">
        <v>-3039763</v>
      </c>
      <c r="I1888">
        <v>2.6324498700938199</v>
      </c>
      <c r="J1888">
        <v>34669579.460000001</v>
      </c>
      <c r="K1888">
        <v>13.56880754</v>
      </c>
      <c r="L1888">
        <v>5864142.1699999999</v>
      </c>
      <c r="M1888">
        <v>5107185.8499999996</v>
      </c>
      <c r="N1888">
        <v>24046300</v>
      </c>
      <c r="O1888">
        <v>255509405</v>
      </c>
      <c r="P1888">
        <v>21.5814310240361</v>
      </c>
      <c r="Q1888">
        <v>2956179.13</v>
      </c>
      <c r="R1888">
        <v>169611</v>
      </c>
      <c r="S1888" t="s">
        <v>63</v>
      </c>
      <c r="T1888" t="s">
        <v>103</v>
      </c>
      <c r="U1888" t="s">
        <v>258</v>
      </c>
      <c r="V1888" t="s">
        <v>160</v>
      </c>
      <c r="W1888" t="s">
        <v>160</v>
      </c>
      <c r="X1888" t="s">
        <v>161</v>
      </c>
      <c r="Y1888" t="s">
        <v>248</v>
      </c>
      <c r="Z1888" t="s">
        <v>163</v>
      </c>
      <c r="AA1888" t="s">
        <v>164</v>
      </c>
      <c r="AB1888" t="s">
        <v>58</v>
      </c>
      <c r="AC1888" t="s">
        <v>259</v>
      </c>
      <c r="AD1888">
        <v>65.748017757219898</v>
      </c>
      <c r="AE1888">
        <v>6726157</v>
      </c>
      <c r="AF1888">
        <v>248280785</v>
      </c>
      <c r="AH1888">
        <v>79.791561097330302</v>
      </c>
      <c r="AI1888">
        <v>97.170898660266502</v>
      </c>
      <c r="AJ1888">
        <v>9749872.7699999996</v>
      </c>
      <c r="AK1888">
        <v>35</v>
      </c>
      <c r="AL1888">
        <v>7922132.7800000003</v>
      </c>
      <c r="AM1888">
        <v>55142586.369999997</v>
      </c>
      <c r="AN1888">
        <v>55142586</v>
      </c>
      <c r="AO1888">
        <v>1830838</v>
      </c>
      <c r="AR1888">
        <v>3622297.99</v>
      </c>
      <c r="AS1888">
        <v>3346449.17</v>
      </c>
      <c r="AT1888">
        <v>80.318710065029506</v>
      </c>
      <c r="AU1888">
        <v>27086063</v>
      </c>
      <c r="AV1888">
        <v>39</v>
      </c>
    </row>
    <row r="1889" spans="1:48" x14ac:dyDescent="0.2">
      <c r="A1889" t="s">
        <v>257</v>
      </c>
      <c r="B1889" t="s">
        <v>60</v>
      </c>
      <c r="C1889">
        <v>14708521</v>
      </c>
      <c r="D1889">
        <v>5505116</v>
      </c>
      <c r="E1889">
        <v>1311119</v>
      </c>
      <c r="F1889">
        <v>10612808</v>
      </c>
      <c r="G1889">
        <v>16092852</v>
      </c>
      <c r="H1889">
        <v>-11112520</v>
      </c>
      <c r="I1889">
        <v>5.1090410618347297</v>
      </c>
      <c r="L1889">
        <v>5746</v>
      </c>
      <c r="M1889">
        <v>5590051</v>
      </c>
      <c r="N1889">
        <v>30714466</v>
      </c>
      <c r="O1889">
        <v>267024454</v>
      </c>
      <c r="P1889">
        <v>22.5918454644607</v>
      </c>
      <c r="Q1889">
        <v>5426234</v>
      </c>
      <c r="R1889">
        <v>4335992</v>
      </c>
      <c r="S1889" t="s">
        <v>63</v>
      </c>
      <c r="T1889" t="s">
        <v>103</v>
      </c>
      <c r="U1889" t="s">
        <v>258</v>
      </c>
      <c r="V1889" t="s">
        <v>160</v>
      </c>
      <c r="W1889" t="s">
        <v>160</v>
      </c>
      <c r="X1889" t="s">
        <v>161</v>
      </c>
      <c r="Y1889" t="s">
        <v>248</v>
      </c>
      <c r="Z1889" t="s">
        <v>163</v>
      </c>
      <c r="AA1889" t="s">
        <v>164</v>
      </c>
      <c r="AB1889" t="s">
        <v>58</v>
      </c>
      <c r="AC1889" t="s">
        <v>259</v>
      </c>
      <c r="AD1889">
        <v>92.7516029653831</v>
      </c>
      <c r="AE1889">
        <v>13642389</v>
      </c>
      <c r="AF1889">
        <v>253382105</v>
      </c>
      <c r="AG1889">
        <v>215163353</v>
      </c>
      <c r="AH1889">
        <v>80.578145475769801</v>
      </c>
      <c r="AI1889">
        <v>94.890973918066706</v>
      </c>
      <c r="AK1889">
        <v>43.638471469798503</v>
      </c>
      <c r="AL1889">
        <v>9249132</v>
      </c>
      <c r="AM1889">
        <v>70839548</v>
      </c>
      <c r="AN1889">
        <v>60325752</v>
      </c>
      <c r="AO1889">
        <v>7803127</v>
      </c>
      <c r="AP1889">
        <v>7159300</v>
      </c>
      <c r="AQ1889">
        <v>11625104</v>
      </c>
      <c r="AR1889">
        <v>8855779</v>
      </c>
      <c r="AS1889">
        <v>3854719</v>
      </c>
      <c r="AT1889">
        <v>81.132679951051202</v>
      </c>
      <c r="AU1889">
        <v>41826986</v>
      </c>
      <c r="AV1889">
        <v>59.426907673689101</v>
      </c>
    </row>
    <row r="1890" spans="1:48" x14ac:dyDescent="0.2">
      <c r="A1890" t="s">
        <v>260</v>
      </c>
      <c r="B1890" t="s">
        <v>85</v>
      </c>
      <c r="C1890">
        <v>1416954</v>
      </c>
      <c r="D1890">
        <v>167506.1</v>
      </c>
      <c r="E1890">
        <v>0</v>
      </c>
      <c r="F1890">
        <v>933043.69</v>
      </c>
      <c r="G1890">
        <v>2470355.4700000002</v>
      </c>
      <c r="H1890">
        <v>-2524592</v>
      </c>
      <c r="I1890">
        <v>1.9405340807068601</v>
      </c>
      <c r="J1890">
        <v>11314781.810000001</v>
      </c>
      <c r="K1890">
        <v>11.14357453</v>
      </c>
      <c r="L1890">
        <v>622460.11</v>
      </c>
      <c r="M1890">
        <v>3404444.87</v>
      </c>
      <c r="N1890">
        <v>9596367</v>
      </c>
      <c r="O1890">
        <v>101536377</v>
      </c>
      <c r="P1890">
        <v>13.994076231417999</v>
      </c>
      <c r="Q1890">
        <v>129459.94</v>
      </c>
      <c r="R1890">
        <v>1810609.68</v>
      </c>
      <c r="S1890" t="s">
        <v>63</v>
      </c>
      <c r="T1890" t="s">
        <v>103</v>
      </c>
      <c r="U1890" t="s">
        <v>261</v>
      </c>
      <c r="V1890" t="s">
        <v>160</v>
      </c>
      <c r="W1890" t="s">
        <v>160</v>
      </c>
      <c r="X1890" t="s">
        <v>161</v>
      </c>
      <c r="Y1890" t="s">
        <v>248</v>
      </c>
      <c r="Z1890" t="s">
        <v>163</v>
      </c>
      <c r="AA1890" t="s">
        <v>164</v>
      </c>
      <c r="AB1890" t="s">
        <v>58</v>
      </c>
      <c r="AC1890" t="s">
        <v>262</v>
      </c>
      <c r="AD1890">
        <v>139.05518457197601</v>
      </c>
      <c r="AE1890">
        <v>1970348</v>
      </c>
      <c r="AF1890">
        <v>99648081</v>
      </c>
      <c r="AH1890">
        <v>84.948180689961006</v>
      </c>
      <c r="AI1890">
        <v>98.140276366173694</v>
      </c>
      <c r="AJ1890">
        <v>3706209.32</v>
      </c>
      <c r="AK1890">
        <v>35</v>
      </c>
      <c r="AL1890">
        <v>1227201.92</v>
      </c>
      <c r="AM1890">
        <v>14209077.699999999</v>
      </c>
      <c r="AN1890">
        <v>14209078</v>
      </c>
      <c r="AO1890">
        <v>255630</v>
      </c>
      <c r="AR1890">
        <v>692002.91</v>
      </c>
      <c r="AS1890">
        <v>1537984.75</v>
      </c>
      <c r="AT1890">
        <v>84.139360835391201</v>
      </c>
      <c r="AU1890">
        <v>12120959</v>
      </c>
      <c r="AV1890">
        <v>44</v>
      </c>
    </row>
    <row r="1891" spans="1:48" x14ac:dyDescent="0.2">
      <c r="A1891" t="s">
        <v>260</v>
      </c>
      <c r="B1891" t="s">
        <v>86</v>
      </c>
      <c r="S1891" t="s">
        <v>63</v>
      </c>
      <c r="T1891" t="s">
        <v>103</v>
      </c>
      <c r="U1891" t="s">
        <v>261</v>
      </c>
      <c r="V1891" t="s">
        <v>160</v>
      </c>
      <c r="W1891" t="s">
        <v>160</v>
      </c>
      <c r="X1891" t="s">
        <v>161</v>
      </c>
      <c r="Y1891" t="s">
        <v>248</v>
      </c>
      <c r="Z1891" t="s">
        <v>163</v>
      </c>
      <c r="AA1891" t="s">
        <v>164</v>
      </c>
      <c r="AB1891" t="s">
        <v>58</v>
      </c>
      <c r="AC1891" t="s">
        <v>262</v>
      </c>
      <c r="AT1891">
        <v>84.088474227026794</v>
      </c>
    </row>
    <row r="1892" spans="1:48" x14ac:dyDescent="0.2">
      <c r="A1892" t="s">
        <v>260</v>
      </c>
      <c r="B1892" t="s">
        <v>95</v>
      </c>
      <c r="C1892">
        <v>2424955</v>
      </c>
      <c r="D1892">
        <v>679029</v>
      </c>
      <c r="E1892">
        <v>64257</v>
      </c>
      <c r="F1892">
        <v>1727378</v>
      </c>
      <c r="G1892">
        <v>3756162</v>
      </c>
      <c r="H1892">
        <v>-6141488</v>
      </c>
      <c r="I1892">
        <v>1.78527021921089</v>
      </c>
      <c r="L1892">
        <v>223381</v>
      </c>
      <c r="M1892">
        <v>1923809</v>
      </c>
      <c r="N1892">
        <v>9398389</v>
      </c>
      <c r="O1892">
        <v>108530237</v>
      </c>
      <c r="P1892">
        <v>13.4287065087677</v>
      </c>
      <c r="Q1892">
        <v>298675</v>
      </c>
      <c r="R1892">
        <v>1862620</v>
      </c>
      <c r="S1892" t="s">
        <v>63</v>
      </c>
      <c r="T1892" t="s">
        <v>103</v>
      </c>
      <c r="U1892" t="s">
        <v>261</v>
      </c>
      <c r="V1892" t="s">
        <v>160</v>
      </c>
      <c r="W1892" t="s">
        <v>160</v>
      </c>
      <c r="X1892" t="s">
        <v>161</v>
      </c>
      <c r="Y1892" t="s">
        <v>248</v>
      </c>
      <c r="Z1892" t="s">
        <v>163</v>
      </c>
      <c r="AA1892" t="s">
        <v>164</v>
      </c>
      <c r="AB1892" t="s">
        <v>58</v>
      </c>
      <c r="AC1892" t="s">
        <v>262</v>
      </c>
      <c r="AD1892">
        <v>79.900781663989605</v>
      </c>
      <c r="AE1892">
        <v>1937558</v>
      </c>
      <c r="AF1892">
        <v>106592679</v>
      </c>
      <c r="AG1892">
        <v>93400507</v>
      </c>
      <c r="AH1892">
        <v>86.059433372471105</v>
      </c>
      <c r="AI1892">
        <v>98.214729780789099</v>
      </c>
      <c r="AK1892">
        <v>31.741579925953499</v>
      </c>
      <c r="AL1892">
        <v>2763226</v>
      </c>
      <c r="AM1892">
        <v>15100280</v>
      </c>
      <c r="AN1892">
        <v>14574207</v>
      </c>
      <c r="AO1892">
        <v>216091</v>
      </c>
      <c r="AP1892">
        <v>216091</v>
      </c>
      <c r="AQ1892">
        <v>326105</v>
      </c>
      <c r="AR1892">
        <v>920808</v>
      </c>
      <c r="AS1892">
        <v>880935</v>
      </c>
      <c r="AT1892">
        <v>84.293083225061906</v>
      </c>
      <c r="AU1892">
        <v>15539877</v>
      </c>
      <c r="AV1892">
        <v>52.483489227248</v>
      </c>
    </row>
    <row r="1893" spans="1:48" x14ac:dyDescent="0.2">
      <c r="A1893" t="s">
        <v>263</v>
      </c>
      <c r="B1893" t="s">
        <v>62</v>
      </c>
      <c r="C1893">
        <v>106886.73</v>
      </c>
      <c r="D1893">
        <v>0</v>
      </c>
      <c r="E1893">
        <v>0</v>
      </c>
      <c r="F1893">
        <v>106252.1</v>
      </c>
      <c r="G1893">
        <v>434882.53</v>
      </c>
      <c r="I1893">
        <v>9.0649987830000001</v>
      </c>
      <c r="J1893">
        <v>842227.45</v>
      </c>
      <c r="K1893">
        <v>27.040836179999999</v>
      </c>
      <c r="M1893">
        <v>758825</v>
      </c>
      <c r="N1893">
        <v>1055772.52</v>
      </c>
      <c r="O1893">
        <v>3114650.17</v>
      </c>
      <c r="P1893">
        <v>61.841884800000003</v>
      </c>
      <c r="Q1893">
        <v>107845.19</v>
      </c>
      <c r="T1893" t="s">
        <v>103</v>
      </c>
      <c r="U1893" t="s">
        <v>264</v>
      </c>
      <c r="V1893" t="s">
        <v>160</v>
      </c>
      <c r="W1893" t="s">
        <v>160</v>
      </c>
      <c r="X1893" t="s">
        <v>161</v>
      </c>
      <c r="Y1893" t="s">
        <v>248</v>
      </c>
      <c r="Z1893" t="s">
        <v>163</v>
      </c>
      <c r="AA1893" t="s">
        <v>164</v>
      </c>
      <c r="AB1893" t="s">
        <v>58</v>
      </c>
      <c r="AC1893" t="s">
        <v>265</v>
      </c>
      <c r="AD1893">
        <v>264.15159299999999</v>
      </c>
      <c r="AE1893">
        <v>282343</v>
      </c>
      <c r="AF1893">
        <v>2831837.17</v>
      </c>
      <c r="AH1893">
        <v>47.472682939999999</v>
      </c>
      <c r="AI1893">
        <v>90.919911240000005</v>
      </c>
      <c r="AJ1893">
        <v>738796.47</v>
      </c>
      <c r="AK1893">
        <v>134.21608810000001</v>
      </c>
      <c r="AL1893">
        <v>463682</v>
      </c>
      <c r="AM1893">
        <v>1926158.37</v>
      </c>
      <c r="AN1893">
        <v>1926158.37</v>
      </c>
      <c r="AO1893">
        <v>111707.13</v>
      </c>
      <c r="AU1893">
        <v>1657796.51</v>
      </c>
      <c r="AV1893">
        <v>210.74896179999999</v>
      </c>
    </row>
    <row r="1894" spans="1:48" x14ac:dyDescent="0.2">
      <c r="A1894" t="s">
        <v>263</v>
      </c>
      <c r="B1894" t="s">
        <v>87</v>
      </c>
      <c r="C1894">
        <v>464386</v>
      </c>
      <c r="D1894">
        <v>0</v>
      </c>
      <c r="E1894">
        <v>0</v>
      </c>
      <c r="F1894">
        <v>341585</v>
      </c>
      <c r="G1894">
        <v>684031</v>
      </c>
      <c r="H1894">
        <v>-6842</v>
      </c>
      <c r="I1894">
        <v>18.594734109352</v>
      </c>
      <c r="L1894">
        <v>0</v>
      </c>
      <c r="M1894">
        <v>1177792</v>
      </c>
      <c r="N1894">
        <v>3719924</v>
      </c>
      <c r="O1894">
        <v>5101853</v>
      </c>
      <c r="P1894">
        <v>74.298240266820699</v>
      </c>
      <c r="Q1894">
        <v>29900</v>
      </c>
      <c r="R1894">
        <v>75370</v>
      </c>
      <c r="T1894" t="s">
        <v>103</v>
      </c>
      <c r="U1894" t="s">
        <v>264</v>
      </c>
      <c r="V1894" t="s">
        <v>160</v>
      </c>
      <c r="W1894" t="s">
        <v>160</v>
      </c>
      <c r="X1894" t="s">
        <v>161</v>
      </c>
      <c r="Y1894" t="s">
        <v>248</v>
      </c>
      <c r="Z1894" t="s">
        <v>163</v>
      </c>
      <c r="AA1894" t="s">
        <v>164</v>
      </c>
      <c r="AB1894" t="s">
        <v>58</v>
      </c>
      <c r="AC1894" t="s">
        <v>265</v>
      </c>
      <c r="AD1894">
        <v>204.28608958926401</v>
      </c>
      <c r="AE1894">
        <v>948676</v>
      </c>
      <c r="AF1894">
        <v>4153177</v>
      </c>
      <c r="AG1894">
        <v>2194050</v>
      </c>
      <c r="AH1894">
        <v>43.004963098701602</v>
      </c>
      <c r="AI1894">
        <v>81.405265890647996</v>
      </c>
      <c r="AK1894">
        <v>322.44535689184403</v>
      </c>
      <c r="AL1894">
        <v>496117</v>
      </c>
      <c r="AM1894">
        <v>3164427</v>
      </c>
      <c r="AN1894">
        <v>3790587</v>
      </c>
      <c r="AO1894">
        <v>657618</v>
      </c>
      <c r="AP1894">
        <v>657618</v>
      </c>
      <c r="AQ1894">
        <v>-245108</v>
      </c>
      <c r="AR1894">
        <v>223784</v>
      </c>
      <c r="AS1894">
        <v>135848</v>
      </c>
      <c r="AU1894">
        <v>3726766</v>
      </c>
      <c r="AV1894">
        <v>323.03842576417998</v>
      </c>
    </row>
    <row r="1895" spans="1:48" x14ac:dyDescent="0.2">
      <c r="A1895" t="s">
        <v>263</v>
      </c>
      <c r="B1895" t="s">
        <v>88</v>
      </c>
      <c r="C1895">
        <v>1606062</v>
      </c>
      <c r="D1895">
        <v>0</v>
      </c>
      <c r="E1895">
        <v>0</v>
      </c>
      <c r="F1895">
        <v>581450</v>
      </c>
      <c r="G1895">
        <v>834477</v>
      </c>
      <c r="H1895">
        <v>867237</v>
      </c>
      <c r="I1895">
        <v>-0.99713199947589037</v>
      </c>
      <c r="L1895">
        <v>0</v>
      </c>
      <c r="M1895">
        <v>1200000</v>
      </c>
      <c r="N1895">
        <v>2310045</v>
      </c>
      <c r="O1895">
        <v>5136331</v>
      </c>
      <c r="P1895">
        <v>59.613155772087133</v>
      </c>
      <c r="Q1895">
        <v>10000</v>
      </c>
      <c r="R1895">
        <v>8702</v>
      </c>
      <c r="T1895" t="s">
        <v>103</v>
      </c>
      <c r="U1895" t="s">
        <v>264</v>
      </c>
      <c r="V1895" t="s">
        <v>160</v>
      </c>
      <c r="W1895" t="s">
        <v>160</v>
      </c>
      <c r="X1895" t="s">
        <v>161</v>
      </c>
      <c r="Y1895" t="s">
        <v>248</v>
      </c>
      <c r="Z1895" t="s">
        <v>163</v>
      </c>
      <c r="AA1895" t="s">
        <v>164</v>
      </c>
      <c r="AB1895" t="s">
        <v>89</v>
      </c>
      <c r="AC1895" t="s">
        <v>265</v>
      </c>
      <c r="AD1895">
        <v>-3.188917986976842</v>
      </c>
      <c r="AE1895">
        <v>-51216</v>
      </c>
      <c r="AF1895">
        <v>5179404</v>
      </c>
      <c r="AG1895">
        <v>2983000</v>
      </c>
      <c r="AH1895">
        <v>58.076475211585851</v>
      </c>
      <c r="AI1895">
        <v>100.8385947089469</v>
      </c>
      <c r="AK1895">
        <v>160.56214189895201</v>
      </c>
      <c r="AL1895">
        <v>1000000</v>
      </c>
      <c r="AM1895">
        <v>3711929</v>
      </c>
      <c r="AN1895">
        <v>3061929</v>
      </c>
      <c r="AO1895">
        <v>-323168</v>
      </c>
      <c r="AP1895">
        <v>-323168</v>
      </c>
      <c r="AQ1895">
        <v>-1321230</v>
      </c>
      <c r="AR1895">
        <v>0</v>
      </c>
      <c r="AS1895">
        <v>77300</v>
      </c>
      <c r="AU1895">
        <v>1442808</v>
      </c>
      <c r="AV1895">
        <v>100.283909113867</v>
      </c>
    </row>
    <row r="1896" spans="1:48" x14ac:dyDescent="0.2">
      <c r="A1896" t="s">
        <v>266</v>
      </c>
      <c r="B1896" t="s">
        <v>49</v>
      </c>
      <c r="C1896">
        <v>493622.98</v>
      </c>
      <c r="D1896">
        <v>40665.599999999999</v>
      </c>
      <c r="E1896">
        <v>0</v>
      </c>
      <c r="F1896">
        <v>256269.94</v>
      </c>
      <c r="G1896">
        <v>371009.82</v>
      </c>
      <c r="H1896">
        <v>-142119.79</v>
      </c>
      <c r="I1896">
        <v>4.1587485859999997</v>
      </c>
      <c r="J1896">
        <v>1637578.87</v>
      </c>
      <c r="K1896">
        <v>9.8104323359999999</v>
      </c>
      <c r="L1896">
        <v>70240.490000000005</v>
      </c>
      <c r="M1896">
        <v>45889.4</v>
      </c>
      <c r="N1896">
        <v>1366536.07</v>
      </c>
      <c r="O1896">
        <v>16692219.199999999</v>
      </c>
      <c r="P1896">
        <v>7.38967171</v>
      </c>
      <c r="Q1896">
        <v>460</v>
      </c>
      <c r="S1896" t="s">
        <v>49</v>
      </c>
      <c r="T1896" t="s">
        <v>103</v>
      </c>
      <c r="U1896" t="s">
        <v>267</v>
      </c>
      <c r="V1896" t="s">
        <v>268</v>
      </c>
      <c r="W1896" t="s">
        <v>160</v>
      </c>
      <c r="X1896" t="s">
        <v>161</v>
      </c>
      <c r="Y1896" t="s">
        <v>269</v>
      </c>
      <c r="Z1896" t="s">
        <v>163</v>
      </c>
      <c r="AA1896" t="s">
        <v>164</v>
      </c>
      <c r="AB1896" t="s">
        <v>58</v>
      </c>
      <c r="AC1896" t="s">
        <v>270</v>
      </c>
      <c r="AD1896">
        <v>140.63110069999999</v>
      </c>
      <c r="AE1896">
        <v>694187.43</v>
      </c>
      <c r="AF1896">
        <v>15997399.050000001</v>
      </c>
      <c r="AH1896">
        <v>84.685329379999999</v>
      </c>
      <c r="AI1896">
        <v>95.837460910000004</v>
      </c>
      <c r="AJ1896">
        <v>817659.01</v>
      </c>
      <c r="AK1896">
        <v>30.752060610000001</v>
      </c>
      <c r="AL1896">
        <v>7390.8</v>
      </c>
      <c r="AM1896">
        <v>1233500.2</v>
      </c>
      <c r="AN1896">
        <v>1233500.2</v>
      </c>
      <c r="AO1896">
        <v>462012.03</v>
      </c>
      <c r="AR1896">
        <v>47722.19</v>
      </c>
      <c r="AS1896">
        <v>390132.56</v>
      </c>
      <c r="AT1896">
        <v>94.012371189575006</v>
      </c>
      <c r="AU1896">
        <v>1508655.86</v>
      </c>
      <c r="AV1896">
        <v>33.950275789999999</v>
      </c>
    </row>
    <row r="1897" spans="1:48" x14ac:dyDescent="0.2">
      <c r="A1897" t="s">
        <v>271</v>
      </c>
      <c r="B1897" t="s">
        <v>76</v>
      </c>
      <c r="C1897">
        <v>11301426</v>
      </c>
      <c r="H1897">
        <v>28257122</v>
      </c>
      <c r="I1897">
        <v>5.32537639068721</v>
      </c>
      <c r="N1897">
        <v>31404019</v>
      </c>
      <c r="O1897">
        <v>11887648</v>
      </c>
      <c r="P1897">
        <v>100</v>
      </c>
      <c r="T1897" t="s">
        <v>103</v>
      </c>
      <c r="U1897" t="s">
        <v>272</v>
      </c>
      <c r="V1897" t="s">
        <v>160</v>
      </c>
      <c r="W1897" t="s">
        <v>160</v>
      </c>
      <c r="X1897" t="s">
        <v>161</v>
      </c>
      <c r="Y1897" t="s">
        <v>248</v>
      </c>
      <c r="Z1897" t="s">
        <v>163</v>
      </c>
      <c r="AA1897" t="s">
        <v>164</v>
      </c>
      <c r="AB1897" t="s">
        <v>58</v>
      </c>
      <c r="AC1897" t="s">
        <v>273</v>
      </c>
      <c r="AD1897">
        <v>5.6016116904185402</v>
      </c>
      <c r="AE1897">
        <v>633062</v>
      </c>
      <c r="AF1897">
        <v>11254586</v>
      </c>
      <c r="AH1897">
        <v>35.222417420165897</v>
      </c>
      <c r="AI1897">
        <v>94.674623609312803</v>
      </c>
      <c r="AK1897">
        <v>1004.51912136084</v>
      </c>
      <c r="AM1897">
        <v>11887648</v>
      </c>
      <c r="AN1897">
        <v>11887648</v>
      </c>
      <c r="AO1897">
        <v>410913</v>
      </c>
      <c r="AP1897">
        <v>252637</v>
      </c>
      <c r="AQ1897">
        <v>74671</v>
      </c>
      <c r="AU1897">
        <v>3146897</v>
      </c>
      <c r="AV1897">
        <v>100.65967064448201</v>
      </c>
    </row>
    <row r="1898" spans="1:48" x14ac:dyDescent="0.2">
      <c r="A1898" t="s">
        <v>274</v>
      </c>
      <c r="B1898" t="s">
        <v>87</v>
      </c>
      <c r="C1898">
        <v>25475998</v>
      </c>
      <c r="D1898">
        <v>5435823</v>
      </c>
      <c r="E1898">
        <v>1210088</v>
      </c>
      <c r="F1898">
        <v>10014358</v>
      </c>
      <c r="G1898">
        <v>30389754</v>
      </c>
      <c r="H1898">
        <v>-32530002</v>
      </c>
      <c r="I1898">
        <v>3.6639292670138399</v>
      </c>
      <c r="L1898">
        <v>1000</v>
      </c>
      <c r="M1898">
        <v>5887588</v>
      </c>
      <c r="N1898">
        <v>50544964</v>
      </c>
      <c r="O1898">
        <v>286360086</v>
      </c>
      <c r="P1898">
        <v>23.013055667262201</v>
      </c>
      <c r="Q1898">
        <v>1487316</v>
      </c>
      <c r="R1898">
        <v>4510710</v>
      </c>
      <c r="U1898" t="s">
        <v>275</v>
      </c>
      <c r="AB1898" t="s">
        <v>58</v>
      </c>
      <c r="AC1898" t="s">
        <v>276</v>
      </c>
      <c r="AD1898">
        <v>41.183984234886502</v>
      </c>
      <c r="AE1898">
        <v>10492031</v>
      </c>
      <c r="AF1898">
        <v>275868055</v>
      </c>
      <c r="AG1898">
        <v>230483153</v>
      </c>
      <c r="AH1898">
        <v>80.487178300400402</v>
      </c>
      <c r="AI1898">
        <v>96.336070732986201</v>
      </c>
      <c r="AK1898">
        <v>65.959746734720696</v>
      </c>
      <c r="AL1898">
        <v>18068801</v>
      </c>
      <c r="AM1898">
        <v>96028479</v>
      </c>
      <c r="AN1898">
        <v>65900206</v>
      </c>
      <c r="AO1898">
        <v>3426565</v>
      </c>
      <c r="AP1898">
        <v>3082918</v>
      </c>
      <c r="AQ1898">
        <v>12220232</v>
      </c>
      <c r="AR1898">
        <v>8688077</v>
      </c>
      <c r="AS1898">
        <v>10334964</v>
      </c>
      <c r="AT1898">
        <v>78.696970454877501</v>
      </c>
      <c r="AU1898">
        <v>83074966</v>
      </c>
      <c r="AV1898">
        <v>108.41047819038</v>
      </c>
    </row>
    <row r="1899" spans="1:48" x14ac:dyDescent="0.2">
      <c r="A1899" t="s">
        <v>277</v>
      </c>
      <c r="B1899" t="s">
        <v>84</v>
      </c>
      <c r="D1899">
        <v>0</v>
      </c>
      <c r="E1899">
        <v>0</v>
      </c>
      <c r="F1899">
        <v>5375781.6299999999</v>
      </c>
      <c r="G1899">
        <v>5116915.63</v>
      </c>
      <c r="I1899">
        <v>2.0694316977848901</v>
      </c>
      <c r="J1899">
        <v>22903180.800000001</v>
      </c>
      <c r="K1899">
        <v>12.9309495567043</v>
      </c>
      <c r="L1899">
        <v>2435847.9900000002</v>
      </c>
      <c r="M1899">
        <v>3635732.04</v>
      </c>
      <c r="N1899">
        <v>24096943.010000002</v>
      </c>
      <c r="O1899">
        <v>177119094.77000001</v>
      </c>
      <c r="P1899">
        <v>15.761705967531</v>
      </c>
      <c r="Q1899">
        <v>1083470.7</v>
      </c>
      <c r="R1899">
        <v>61170.39</v>
      </c>
      <c r="S1899" t="s">
        <v>63</v>
      </c>
      <c r="T1899" t="s">
        <v>51</v>
      </c>
      <c r="U1899" t="s">
        <v>278</v>
      </c>
      <c r="V1899" t="s">
        <v>279</v>
      </c>
      <c r="W1899" t="s">
        <v>131</v>
      </c>
      <c r="X1899" t="s">
        <v>132</v>
      </c>
      <c r="Y1899" t="s">
        <v>280</v>
      </c>
      <c r="Z1899" t="s">
        <v>134</v>
      </c>
      <c r="AA1899" t="s">
        <v>135</v>
      </c>
      <c r="AB1899" t="s">
        <v>58</v>
      </c>
      <c r="AC1899" t="s">
        <v>281</v>
      </c>
      <c r="AE1899">
        <v>3665358.69000004</v>
      </c>
      <c r="AF1899">
        <v>173403157.47</v>
      </c>
      <c r="AH1899">
        <v>82.498577090034701</v>
      </c>
      <c r="AI1899">
        <v>97.902012030478403</v>
      </c>
      <c r="AJ1899">
        <v>8012347.6800000397</v>
      </c>
      <c r="AK1899">
        <v>50.027344427686202</v>
      </c>
      <c r="AL1899">
        <v>2555468.94</v>
      </c>
      <c r="AM1899">
        <v>27916990.93</v>
      </c>
      <c r="AN1899">
        <v>27916990.93</v>
      </c>
      <c r="AO1899">
        <v>365923.920000037</v>
      </c>
      <c r="AR1899">
        <v>986252.19</v>
      </c>
      <c r="AS1899">
        <v>5337259.76</v>
      </c>
      <c r="AT1899">
        <v>81.284216987993602</v>
      </c>
      <c r="AU1899">
        <v>28529713.02</v>
      </c>
      <c r="AV1899">
        <v>59.2301595717881</v>
      </c>
    </row>
    <row r="1900" spans="1:48" x14ac:dyDescent="0.2">
      <c r="A1900" t="s">
        <v>277</v>
      </c>
      <c r="B1900" t="s">
        <v>49</v>
      </c>
      <c r="C1900">
        <v>9390962.3000000007</v>
      </c>
      <c r="D1900">
        <v>1688773.58</v>
      </c>
      <c r="E1900">
        <v>548267.48</v>
      </c>
      <c r="F1900">
        <v>4487342.13</v>
      </c>
      <c r="G1900">
        <v>4606210</v>
      </c>
      <c r="H1900">
        <v>-7803396.0199999996</v>
      </c>
      <c r="I1900">
        <v>3.2598849560000001</v>
      </c>
      <c r="J1900">
        <v>23445964.350000001</v>
      </c>
      <c r="K1900">
        <v>12.349648970000001</v>
      </c>
      <c r="L1900">
        <v>2015045.68</v>
      </c>
      <c r="M1900">
        <v>3800659.06</v>
      </c>
      <c r="N1900">
        <v>21287028.609999999</v>
      </c>
      <c r="O1900">
        <v>189851261.40000001</v>
      </c>
      <c r="P1900">
        <v>18.576832289999999</v>
      </c>
      <c r="Q1900">
        <v>1014957.3</v>
      </c>
      <c r="R1900">
        <v>224915.86</v>
      </c>
      <c r="S1900" t="s">
        <v>63</v>
      </c>
      <c r="T1900" t="s">
        <v>51</v>
      </c>
      <c r="U1900" t="s">
        <v>278</v>
      </c>
      <c r="V1900" t="s">
        <v>279</v>
      </c>
      <c r="W1900" t="s">
        <v>131</v>
      </c>
      <c r="X1900" t="s">
        <v>132</v>
      </c>
      <c r="Y1900" t="s">
        <v>280</v>
      </c>
      <c r="Z1900" t="s">
        <v>134</v>
      </c>
      <c r="AA1900" t="s">
        <v>135</v>
      </c>
      <c r="AB1900" t="s">
        <v>58</v>
      </c>
      <c r="AC1900" t="s">
        <v>281</v>
      </c>
      <c r="AD1900">
        <v>65.903072679999994</v>
      </c>
      <c r="AE1900">
        <v>6188932.71</v>
      </c>
      <c r="AF1900">
        <v>183587703.19999999</v>
      </c>
      <c r="AH1900">
        <v>81.942031510000007</v>
      </c>
      <c r="AI1900">
        <v>96.700807690000005</v>
      </c>
      <c r="AJ1900">
        <v>8434498.9299999997</v>
      </c>
      <c r="AK1900">
        <v>41.742067499999997</v>
      </c>
      <c r="AL1900">
        <v>2685003.11</v>
      </c>
      <c r="AM1900">
        <v>35268350.439999998</v>
      </c>
      <c r="AN1900">
        <v>35268350.439999998</v>
      </c>
      <c r="AO1900">
        <v>2077831.76</v>
      </c>
      <c r="AR1900">
        <v>2632908.62</v>
      </c>
      <c r="AS1900">
        <v>7372841.0499999998</v>
      </c>
      <c r="AT1900">
        <v>82.369658773861602</v>
      </c>
      <c r="AU1900">
        <v>29090424.629999999</v>
      </c>
      <c r="AV1900">
        <v>57.043868860000003</v>
      </c>
    </row>
    <row r="1901" spans="1:48" x14ac:dyDescent="0.2">
      <c r="A1901" t="s">
        <v>277</v>
      </c>
      <c r="B1901" t="s">
        <v>95</v>
      </c>
      <c r="C1901">
        <v>12837891</v>
      </c>
      <c r="D1901">
        <v>1475236</v>
      </c>
      <c r="E1901">
        <v>360000</v>
      </c>
      <c r="F1901">
        <v>4357142</v>
      </c>
      <c r="G1901">
        <v>7310853</v>
      </c>
      <c r="H1901">
        <v>-16084011</v>
      </c>
      <c r="I1901">
        <v>3.6259880605022001</v>
      </c>
      <c r="L1901">
        <v>104002</v>
      </c>
      <c r="M1901">
        <v>3676041</v>
      </c>
      <c r="N1901">
        <v>33205903</v>
      </c>
      <c r="O1901">
        <v>192710618</v>
      </c>
      <c r="P1901">
        <v>15.4658675839024</v>
      </c>
      <c r="Q1901">
        <v>1286269</v>
      </c>
      <c r="R1901">
        <v>1730223</v>
      </c>
      <c r="S1901" t="s">
        <v>63</v>
      </c>
      <c r="T1901" t="s">
        <v>51</v>
      </c>
      <c r="U1901" t="s">
        <v>278</v>
      </c>
      <c r="V1901" t="s">
        <v>279</v>
      </c>
      <c r="W1901" t="s">
        <v>131</v>
      </c>
      <c r="X1901" t="s">
        <v>132</v>
      </c>
      <c r="Y1901" t="s">
        <v>280</v>
      </c>
      <c r="Z1901" t="s">
        <v>134</v>
      </c>
      <c r="AA1901" t="s">
        <v>135</v>
      </c>
      <c r="AB1901" t="s">
        <v>58</v>
      </c>
      <c r="AC1901" t="s">
        <v>281</v>
      </c>
      <c r="AD1901">
        <v>54.429999444612797</v>
      </c>
      <c r="AE1901">
        <v>6987664</v>
      </c>
      <c r="AF1901">
        <v>185722953</v>
      </c>
      <c r="AG1901">
        <v>159015495</v>
      </c>
      <c r="AH1901">
        <v>82.515170492577596</v>
      </c>
      <c r="AI1901">
        <v>96.374011420585006</v>
      </c>
      <c r="AK1901">
        <v>64.365361883945496</v>
      </c>
      <c r="AL1901">
        <v>2988252</v>
      </c>
      <c r="AM1901">
        <v>36144593</v>
      </c>
      <c r="AN1901">
        <v>29804369</v>
      </c>
      <c r="AO1901">
        <v>2866545</v>
      </c>
      <c r="AP1901">
        <v>2866545</v>
      </c>
      <c r="AQ1901">
        <v>1200370</v>
      </c>
      <c r="AR1901">
        <v>843118</v>
      </c>
      <c r="AS1901">
        <v>12013457</v>
      </c>
      <c r="AT1901">
        <v>82.619936373002403</v>
      </c>
      <c r="AU1901">
        <v>49289914</v>
      </c>
      <c r="AV1901">
        <v>95.542143571236494</v>
      </c>
    </row>
    <row r="1902" spans="1:48" x14ac:dyDescent="0.2">
      <c r="A1902" t="s">
        <v>277</v>
      </c>
      <c r="B1902" t="s">
        <v>114</v>
      </c>
      <c r="C1902">
        <v>11254973</v>
      </c>
      <c r="D1902">
        <v>1281968</v>
      </c>
      <c r="E1902">
        <v>89080</v>
      </c>
      <c r="F1902">
        <v>5667996</v>
      </c>
      <c r="G1902">
        <v>6275675</v>
      </c>
      <c r="H1902">
        <v>-10102863</v>
      </c>
      <c r="I1902">
        <v>5.5185343615604898</v>
      </c>
      <c r="L1902">
        <v>17176</v>
      </c>
      <c r="M1902">
        <v>3980208</v>
      </c>
      <c r="N1902">
        <v>40265889</v>
      </c>
      <c r="O1902">
        <v>200078486</v>
      </c>
      <c r="P1902">
        <v>16.774877534809001</v>
      </c>
      <c r="Q1902">
        <v>687162</v>
      </c>
      <c r="R1902">
        <v>1722791</v>
      </c>
      <c r="S1902" t="s">
        <v>63</v>
      </c>
      <c r="T1902" t="s">
        <v>51</v>
      </c>
      <c r="U1902" t="s">
        <v>278</v>
      </c>
      <c r="V1902" t="s">
        <v>279</v>
      </c>
      <c r="W1902" t="s">
        <v>131</v>
      </c>
      <c r="X1902" t="s">
        <v>132</v>
      </c>
      <c r="Y1902" t="s">
        <v>280</v>
      </c>
      <c r="Z1902" t="s">
        <v>134</v>
      </c>
      <c r="AA1902" t="s">
        <v>135</v>
      </c>
      <c r="AB1902" t="s">
        <v>58</v>
      </c>
      <c r="AC1902" t="s">
        <v>281</v>
      </c>
      <c r="AD1902">
        <v>98.102412151499607</v>
      </c>
      <c r="AE1902">
        <v>11041400</v>
      </c>
      <c r="AF1902">
        <v>189037086</v>
      </c>
      <c r="AG1902">
        <v>162877273</v>
      </c>
      <c r="AH1902">
        <v>81.406690072614794</v>
      </c>
      <c r="AI1902">
        <v>94.481465638439502</v>
      </c>
      <c r="AK1902">
        <v>76.681884738743804</v>
      </c>
      <c r="AL1902">
        <v>4166056</v>
      </c>
      <c r="AM1902">
        <v>37401272</v>
      </c>
      <c r="AN1902">
        <v>33562921</v>
      </c>
      <c r="AO1902">
        <v>6308108</v>
      </c>
      <c r="AP1902">
        <v>6308108</v>
      </c>
      <c r="AQ1902">
        <v>1047832</v>
      </c>
      <c r="AR1902">
        <v>5020358</v>
      </c>
      <c r="AS1902">
        <v>8492802</v>
      </c>
      <c r="AT1902">
        <v>82.964412873651099</v>
      </c>
      <c r="AU1902">
        <v>50368752</v>
      </c>
      <c r="AV1902">
        <v>95.921658039100294</v>
      </c>
    </row>
    <row r="1903" spans="1:48" x14ac:dyDescent="0.2">
      <c r="A1903" t="s">
        <v>277</v>
      </c>
      <c r="B1903" t="s">
        <v>127</v>
      </c>
      <c r="C1903">
        <v>158266325</v>
      </c>
      <c r="D1903">
        <v>2085262</v>
      </c>
      <c r="E1903">
        <v>1610484</v>
      </c>
      <c r="F1903">
        <v>5732089</v>
      </c>
      <c r="G1903">
        <v>7239002</v>
      </c>
      <c r="H1903">
        <v>-16253599</v>
      </c>
      <c r="I1903">
        <v>6.0080269750512301</v>
      </c>
      <c r="L1903">
        <v>23000</v>
      </c>
      <c r="M1903">
        <v>4227068</v>
      </c>
      <c r="N1903">
        <v>46109970</v>
      </c>
      <c r="O1903">
        <v>208885164</v>
      </c>
      <c r="P1903">
        <v>17.1492011754363</v>
      </c>
      <c r="Q1903">
        <v>667744</v>
      </c>
      <c r="R1903">
        <v>2141051</v>
      </c>
      <c r="S1903" t="s">
        <v>63</v>
      </c>
      <c r="T1903" t="s">
        <v>51</v>
      </c>
      <c r="U1903" t="s">
        <v>278</v>
      </c>
      <c r="V1903" t="s">
        <v>279</v>
      </c>
      <c r="W1903" t="s">
        <v>131</v>
      </c>
      <c r="X1903" t="s">
        <v>132</v>
      </c>
      <c r="Y1903" t="s">
        <v>280</v>
      </c>
      <c r="Z1903" t="s">
        <v>134</v>
      </c>
      <c r="AA1903" t="s">
        <v>135</v>
      </c>
      <c r="AB1903" t="s">
        <v>58</v>
      </c>
      <c r="AC1903" t="s">
        <v>281</v>
      </c>
      <c r="AD1903">
        <v>7.9295939929103696</v>
      </c>
      <c r="AE1903">
        <v>12549877</v>
      </c>
      <c r="AF1903">
        <v>196335287</v>
      </c>
      <c r="AG1903">
        <v>166183648</v>
      </c>
      <c r="AH1903">
        <v>79.557420363276705</v>
      </c>
      <c r="AI1903">
        <v>93.991973024948805</v>
      </c>
      <c r="AK1903">
        <v>84.547151220962107</v>
      </c>
      <c r="AL1903">
        <v>6196463</v>
      </c>
      <c r="AM1903">
        <v>42240114</v>
      </c>
      <c r="AN1903">
        <v>35822137</v>
      </c>
      <c r="AO1903">
        <v>6269238</v>
      </c>
      <c r="AP1903">
        <v>6269238</v>
      </c>
      <c r="AQ1903">
        <v>8260990</v>
      </c>
      <c r="AR1903">
        <v>2247282</v>
      </c>
      <c r="AS1903">
        <v>10070669</v>
      </c>
      <c r="AT1903">
        <v>82.135869017910807</v>
      </c>
      <c r="AU1903">
        <v>62363569</v>
      </c>
      <c r="AV1903">
        <v>114.34971870339299</v>
      </c>
    </row>
    <row r="1904" spans="1:48" x14ac:dyDescent="0.2">
      <c r="A1904" t="s">
        <v>282</v>
      </c>
      <c r="B1904" t="s">
        <v>63</v>
      </c>
      <c r="C1904">
        <v>163791.48000000001</v>
      </c>
      <c r="D1904">
        <v>0</v>
      </c>
      <c r="E1904">
        <v>0</v>
      </c>
      <c r="F1904">
        <v>301015.53000000003</v>
      </c>
      <c r="G1904">
        <v>294745.57</v>
      </c>
      <c r="H1904">
        <v>1118707.8400000001</v>
      </c>
      <c r="J1904">
        <v>2511936.6800000002</v>
      </c>
      <c r="K1904">
        <v>50.763358595820698</v>
      </c>
      <c r="L1904">
        <v>412937.97</v>
      </c>
      <c r="M1904">
        <v>832310.34</v>
      </c>
      <c r="N1904">
        <v>2263241</v>
      </c>
      <c r="O1904">
        <v>4948326.41</v>
      </c>
      <c r="P1904">
        <v>72.162406319513593</v>
      </c>
      <c r="Q1904">
        <v>99201.82</v>
      </c>
      <c r="T1904" t="s">
        <v>167</v>
      </c>
      <c r="U1904" t="s">
        <v>283</v>
      </c>
      <c r="V1904" t="s">
        <v>284</v>
      </c>
      <c r="W1904" t="s">
        <v>285</v>
      </c>
      <c r="X1904" t="s">
        <v>286</v>
      </c>
      <c r="Y1904" t="s">
        <v>287</v>
      </c>
      <c r="Z1904" t="s">
        <v>288</v>
      </c>
      <c r="AA1904" t="s">
        <v>289</v>
      </c>
      <c r="AB1904" t="s">
        <v>58</v>
      </c>
      <c r="AC1904" t="s">
        <v>290</v>
      </c>
      <c r="AF1904">
        <v>5173265.92</v>
      </c>
      <c r="AH1904">
        <v>49.159973260535203</v>
      </c>
      <c r="AI1904">
        <v>104.54576944531</v>
      </c>
      <c r="AJ1904">
        <v>539229.86</v>
      </c>
      <c r="AK1904">
        <v>157.49562705641901</v>
      </c>
      <c r="AL1904">
        <v>22794.13</v>
      </c>
      <c r="AM1904">
        <v>3570831.41</v>
      </c>
      <c r="AN1904">
        <v>3570831.41</v>
      </c>
      <c r="AR1904">
        <v>98559.32</v>
      </c>
      <c r="AS1904">
        <v>1120390.02</v>
      </c>
      <c r="AU1904">
        <v>1144533.1599999999</v>
      </c>
      <c r="AV1904">
        <v>79.646386629202993</v>
      </c>
    </row>
    <row r="1905" spans="1:48" x14ac:dyDescent="0.2">
      <c r="A1905" t="s">
        <v>282</v>
      </c>
      <c r="B1905" t="s">
        <v>84</v>
      </c>
      <c r="C1905">
        <v>135469.35999999999</v>
      </c>
      <c r="D1905">
        <v>0</v>
      </c>
      <c r="E1905">
        <v>0</v>
      </c>
      <c r="F1905">
        <v>371925.61</v>
      </c>
      <c r="G1905">
        <v>529098.06000000006</v>
      </c>
      <c r="H1905">
        <v>1503999.2</v>
      </c>
      <c r="I1905">
        <v>-0.26695396872975902</v>
      </c>
      <c r="J1905">
        <v>2451749.9700000002</v>
      </c>
      <c r="K1905">
        <v>45.239069762711303</v>
      </c>
      <c r="L1905">
        <v>635966.36</v>
      </c>
      <c r="M1905">
        <v>1002049.52</v>
      </c>
      <c r="N1905">
        <v>1409670.4</v>
      </c>
      <c r="O1905">
        <v>5419541.0800000001</v>
      </c>
      <c r="P1905">
        <v>66.974196272721997</v>
      </c>
      <c r="Q1905">
        <v>79700.460000000006</v>
      </c>
      <c r="T1905" t="s">
        <v>167</v>
      </c>
      <c r="U1905" t="s">
        <v>283</v>
      </c>
      <c r="V1905" t="s">
        <v>284</v>
      </c>
      <c r="W1905" t="s">
        <v>285</v>
      </c>
      <c r="X1905" t="s">
        <v>286</v>
      </c>
      <c r="Y1905" t="s">
        <v>287</v>
      </c>
      <c r="Z1905" t="s">
        <v>288</v>
      </c>
      <c r="AA1905" t="s">
        <v>289</v>
      </c>
      <c r="AB1905" t="s">
        <v>58</v>
      </c>
      <c r="AC1905" t="s">
        <v>290</v>
      </c>
      <c r="AF1905">
        <v>5434008.7599999998</v>
      </c>
      <c r="AH1905">
        <v>51.012207107395902</v>
      </c>
      <c r="AI1905">
        <v>100.26695396872999</v>
      </c>
      <c r="AJ1905">
        <v>327338.53000000003</v>
      </c>
      <c r="AK1905">
        <v>93.389864907026805</v>
      </c>
      <c r="AL1905">
        <v>24996.78</v>
      </c>
      <c r="AM1905">
        <v>3629694.08</v>
      </c>
      <c r="AN1905">
        <v>3629694.08</v>
      </c>
      <c r="AR1905">
        <v>119493.1</v>
      </c>
      <c r="AS1905">
        <v>562084.29</v>
      </c>
    </row>
    <row r="1906" spans="1:48" x14ac:dyDescent="0.2">
      <c r="A1906" t="s">
        <v>282</v>
      </c>
      <c r="B1906" t="s">
        <v>86</v>
      </c>
      <c r="C1906">
        <v>320548</v>
      </c>
      <c r="H1906">
        <v>58784</v>
      </c>
      <c r="I1906">
        <v>9.5731412788622006</v>
      </c>
      <c r="N1906">
        <v>1943762</v>
      </c>
      <c r="O1906">
        <v>4428327</v>
      </c>
      <c r="P1906">
        <v>66.925455143669396</v>
      </c>
      <c r="T1906" t="s">
        <v>167</v>
      </c>
      <c r="U1906" t="s">
        <v>283</v>
      </c>
      <c r="V1906" t="s">
        <v>284</v>
      </c>
      <c r="W1906" t="s">
        <v>285</v>
      </c>
      <c r="X1906" t="s">
        <v>286</v>
      </c>
      <c r="Y1906" t="s">
        <v>287</v>
      </c>
      <c r="Z1906" t="s">
        <v>288</v>
      </c>
      <c r="AA1906" t="s">
        <v>289</v>
      </c>
      <c r="AB1906" t="s">
        <v>58</v>
      </c>
      <c r="AC1906" t="s">
        <v>290</v>
      </c>
      <c r="AD1906">
        <v>132.251644059548</v>
      </c>
      <c r="AE1906">
        <v>423930</v>
      </c>
      <c r="AF1906">
        <v>3670340</v>
      </c>
      <c r="AH1906">
        <v>47.346119651958901</v>
      </c>
      <c r="AI1906">
        <v>82.883219780291697</v>
      </c>
      <c r="AK1906">
        <v>190.65108953999999</v>
      </c>
      <c r="AM1906">
        <v>2963678</v>
      </c>
      <c r="AN1906">
        <v>2963678</v>
      </c>
      <c r="AO1906">
        <v>121360</v>
      </c>
      <c r="AP1906">
        <v>121360</v>
      </c>
      <c r="AQ1906">
        <v>-313908</v>
      </c>
      <c r="AU1906">
        <v>1884978</v>
      </c>
      <c r="AV1906">
        <v>184.88534576999999</v>
      </c>
    </row>
    <row r="1907" spans="1:48" x14ac:dyDescent="0.2">
      <c r="A1907" t="s">
        <v>282</v>
      </c>
      <c r="B1907" t="s">
        <v>50</v>
      </c>
      <c r="C1907">
        <v>3700930</v>
      </c>
      <c r="D1907">
        <v>553235</v>
      </c>
      <c r="E1907">
        <v>223130</v>
      </c>
      <c r="F1907">
        <v>444161</v>
      </c>
      <c r="G1907">
        <v>291929</v>
      </c>
      <c r="H1907">
        <v>-1207765</v>
      </c>
      <c r="I1907">
        <v>9.0682308235981601</v>
      </c>
      <c r="M1907">
        <v>1969427</v>
      </c>
      <c r="N1907">
        <v>6876166</v>
      </c>
      <c r="O1907">
        <v>6126410</v>
      </c>
      <c r="P1907">
        <v>61.544150652666083</v>
      </c>
      <c r="Q1907">
        <v>34218</v>
      </c>
      <c r="R1907">
        <v>7567</v>
      </c>
      <c r="T1907" t="s">
        <v>167</v>
      </c>
      <c r="U1907" t="s">
        <v>283</v>
      </c>
      <c r="V1907" t="s">
        <v>284</v>
      </c>
      <c r="W1907" t="s">
        <v>285</v>
      </c>
      <c r="X1907" t="s">
        <v>286</v>
      </c>
      <c r="Y1907" t="s">
        <v>287</v>
      </c>
      <c r="Z1907" t="s">
        <v>288</v>
      </c>
      <c r="AA1907" t="s">
        <v>289</v>
      </c>
      <c r="AB1907" t="s">
        <v>58</v>
      </c>
      <c r="AC1907" t="s">
        <v>290</v>
      </c>
      <c r="AD1907">
        <v>15.011280948302179</v>
      </c>
      <c r="AE1907">
        <v>555557</v>
      </c>
      <c r="AF1907">
        <v>5570853</v>
      </c>
      <c r="AG1907">
        <v>2515113</v>
      </c>
      <c r="AH1907">
        <v>41.05361867716983</v>
      </c>
      <c r="AI1907">
        <v>90.931769176401843</v>
      </c>
      <c r="AK1907">
        <v>444.35201575054998</v>
      </c>
      <c r="AL1907">
        <v>581138</v>
      </c>
      <c r="AM1907">
        <v>4374590</v>
      </c>
      <c r="AN1907">
        <v>3770447</v>
      </c>
      <c r="AO1907">
        <v>387217</v>
      </c>
      <c r="AP1907">
        <v>387217</v>
      </c>
      <c r="AQ1907">
        <v>1055665</v>
      </c>
      <c r="AR1907">
        <v>269785</v>
      </c>
      <c r="AS1907">
        <v>0</v>
      </c>
      <c r="AU1907">
        <v>8083931</v>
      </c>
      <c r="AV1907">
        <v>522.40027873648796</v>
      </c>
    </row>
    <row r="1908" spans="1:48" x14ac:dyDescent="0.2">
      <c r="A1908" t="s">
        <v>291</v>
      </c>
      <c r="B1908" t="s">
        <v>102</v>
      </c>
      <c r="C1908">
        <v>12816437.98</v>
      </c>
      <c r="D1908">
        <v>0</v>
      </c>
      <c r="E1908">
        <v>0</v>
      </c>
      <c r="F1908">
        <v>13252936.279999999</v>
      </c>
      <c r="G1908">
        <v>15508408.699999999</v>
      </c>
      <c r="I1908">
        <v>3.4160494349136501</v>
      </c>
      <c r="J1908">
        <v>40257711.899999999</v>
      </c>
      <c r="K1908">
        <v>15.9545345325638</v>
      </c>
      <c r="L1908">
        <v>1297669.3700000001</v>
      </c>
      <c r="M1908">
        <v>2679092.63</v>
      </c>
      <c r="N1908">
        <v>23697333.399999999</v>
      </c>
      <c r="O1908">
        <v>252327711.71000001</v>
      </c>
      <c r="P1908">
        <v>18.3660911938446</v>
      </c>
      <c r="Q1908">
        <v>1238324.8999999999</v>
      </c>
      <c r="R1908">
        <v>903439.87</v>
      </c>
      <c r="S1908" t="s">
        <v>63</v>
      </c>
      <c r="U1908" t="s">
        <v>292</v>
      </c>
      <c r="V1908" t="s">
        <v>284</v>
      </c>
      <c r="W1908" t="s">
        <v>285</v>
      </c>
      <c r="X1908" t="s">
        <v>286</v>
      </c>
      <c r="Y1908" t="s">
        <v>287</v>
      </c>
      <c r="Z1908" t="s">
        <v>288</v>
      </c>
      <c r="AA1908" t="s">
        <v>289</v>
      </c>
      <c r="AB1908" t="s">
        <v>58</v>
      </c>
      <c r="AC1908" t="s">
        <v>293</v>
      </c>
      <c r="AD1908">
        <v>67.254563112238401</v>
      </c>
      <c r="AE1908">
        <v>8619639.3699999899</v>
      </c>
      <c r="AF1908">
        <v>243695447.97</v>
      </c>
      <c r="AH1908">
        <v>76.315394537923197</v>
      </c>
      <c r="AI1908">
        <v>96.578947400782894</v>
      </c>
      <c r="AJ1908">
        <v>13217667.75</v>
      </c>
      <c r="AK1908">
        <v>35.0069732326318</v>
      </c>
      <c r="AL1908">
        <v>2771349.85</v>
      </c>
      <c r="AM1908">
        <v>46342737.640000001</v>
      </c>
      <c r="AN1908">
        <v>46342737.640000001</v>
      </c>
      <c r="AO1908">
        <v>1279520.3599999901</v>
      </c>
      <c r="AR1908">
        <v>3722281.51</v>
      </c>
      <c r="AS1908">
        <v>4447372.78</v>
      </c>
      <c r="AT1908">
        <v>80.598260988896698</v>
      </c>
      <c r="AU1908">
        <v>37828995.659999996</v>
      </c>
      <c r="AV1908">
        <v>55.883023466554398</v>
      </c>
    </row>
    <row r="1909" spans="1:48" x14ac:dyDescent="0.2">
      <c r="A1909" t="s">
        <v>291</v>
      </c>
      <c r="B1909" t="s">
        <v>84</v>
      </c>
      <c r="C1909">
        <v>14297324.27</v>
      </c>
      <c r="D1909">
        <v>0</v>
      </c>
      <c r="E1909">
        <v>0</v>
      </c>
      <c r="F1909">
        <v>13427263.189999999</v>
      </c>
      <c r="G1909">
        <v>17899745.710000001</v>
      </c>
      <c r="I1909">
        <v>3.8593639680924099</v>
      </c>
      <c r="J1909">
        <v>39168420.640000001</v>
      </c>
      <c r="K1909">
        <v>14.925452708861201</v>
      </c>
      <c r="L1909">
        <v>1058532.26</v>
      </c>
      <c r="M1909">
        <v>3040832.26</v>
      </c>
      <c r="N1909">
        <v>26623178.740000099</v>
      </c>
      <c r="O1909">
        <v>262427019.16</v>
      </c>
      <c r="P1909">
        <v>20.231594296176301</v>
      </c>
      <c r="Q1909">
        <v>1230006.7</v>
      </c>
      <c r="R1909">
        <v>386739.74</v>
      </c>
      <c r="S1909" t="s">
        <v>63</v>
      </c>
      <c r="U1909" t="s">
        <v>292</v>
      </c>
      <c r="V1909" t="s">
        <v>284</v>
      </c>
      <c r="W1909" t="s">
        <v>285</v>
      </c>
      <c r="X1909" t="s">
        <v>286</v>
      </c>
      <c r="Y1909" t="s">
        <v>287</v>
      </c>
      <c r="Z1909" t="s">
        <v>288</v>
      </c>
      <c r="AA1909" t="s">
        <v>289</v>
      </c>
      <c r="AB1909" t="s">
        <v>58</v>
      </c>
      <c r="AC1909" t="s">
        <v>293</v>
      </c>
      <c r="AD1909">
        <v>70.838526347559693</v>
      </c>
      <c r="AE1909">
        <v>10128013.82</v>
      </c>
      <c r="AF1909">
        <v>252290508.74000001</v>
      </c>
      <c r="AH1909">
        <v>76.5056270206655</v>
      </c>
      <c r="AI1909">
        <v>96.137398331754895</v>
      </c>
      <c r="AJ1909">
        <v>16263426.65</v>
      </c>
      <c r="AK1909">
        <v>37.989317926649598</v>
      </c>
      <c r="AL1909">
        <v>2651719.23</v>
      </c>
      <c r="AM1909">
        <v>53093169.839999899</v>
      </c>
      <c r="AN1909">
        <v>53093169.839999899</v>
      </c>
      <c r="AO1909">
        <v>531731.89999999804</v>
      </c>
      <c r="AR1909">
        <v>4244955.82</v>
      </c>
      <c r="AS1909">
        <v>8875977.2699999996</v>
      </c>
      <c r="AT1909">
        <v>80.667757223443402</v>
      </c>
      <c r="AU1909">
        <v>44410368.509999998</v>
      </c>
      <c r="AV1909">
        <v>63.370329480275103</v>
      </c>
    </row>
    <row r="1910" spans="1:48" x14ac:dyDescent="0.2">
      <c r="A1910" t="s">
        <v>294</v>
      </c>
      <c r="B1910" t="s">
        <v>62</v>
      </c>
      <c r="C1910">
        <v>6121394.1100000003</v>
      </c>
      <c r="D1910">
        <v>19249.18</v>
      </c>
      <c r="E1910">
        <v>0</v>
      </c>
      <c r="F1910">
        <v>8759941.4100000001</v>
      </c>
      <c r="G1910">
        <v>518114.36</v>
      </c>
      <c r="I1910">
        <v>5.6057626139999996</v>
      </c>
      <c r="J1910">
        <v>12659226.43</v>
      </c>
      <c r="K1910">
        <v>10.77453291</v>
      </c>
      <c r="L1910">
        <v>2601766.12</v>
      </c>
      <c r="M1910">
        <v>5343093.92</v>
      </c>
      <c r="N1910">
        <v>26653930.93</v>
      </c>
      <c r="O1910">
        <v>117492113.40000001</v>
      </c>
      <c r="P1910">
        <v>22.279399210000001</v>
      </c>
      <c r="Q1910">
        <v>1253152.3999999999</v>
      </c>
      <c r="R1910">
        <v>1129.6500000000001</v>
      </c>
      <c r="S1910" t="s">
        <v>102</v>
      </c>
      <c r="U1910" t="s">
        <v>295</v>
      </c>
      <c r="V1910" t="s">
        <v>284</v>
      </c>
      <c r="W1910" t="s">
        <v>285</v>
      </c>
      <c r="X1910" t="s">
        <v>286</v>
      </c>
      <c r="Y1910" t="s">
        <v>287</v>
      </c>
      <c r="Z1910" t="s">
        <v>288</v>
      </c>
      <c r="AA1910" t="s">
        <v>289</v>
      </c>
      <c r="AB1910" t="s">
        <v>58</v>
      </c>
      <c r="AC1910" t="s">
        <v>296</v>
      </c>
      <c r="AD1910">
        <v>107.59524469999999</v>
      </c>
      <c r="AE1910">
        <v>6586328.9699999997</v>
      </c>
      <c r="AF1910">
        <v>110816582.2</v>
      </c>
      <c r="AH1910">
        <v>75.424299570000002</v>
      </c>
      <c r="AI1910">
        <v>94.318315490000003</v>
      </c>
      <c r="AJ1910">
        <v>8994576.0899999999</v>
      </c>
      <c r="AK1910">
        <v>86.588260910000002</v>
      </c>
      <c r="AL1910">
        <v>4884128.1399999997</v>
      </c>
      <c r="AM1910">
        <v>26176536.989999998</v>
      </c>
      <c r="AN1910">
        <v>26176536.989999998</v>
      </c>
      <c r="AO1910">
        <v>4395888.92</v>
      </c>
      <c r="AR1910">
        <v>1280922.46</v>
      </c>
      <c r="AS1910">
        <v>1447775.14</v>
      </c>
      <c r="AT1910">
        <v>84.3970372038047</v>
      </c>
      <c r="AU1910">
        <v>33122544.609999999</v>
      </c>
      <c r="AV1910">
        <v>107.6022723</v>
      </c>
    </row>
    <row r="1911" spans="1:48" x14ac:dyDescent="0.2">
      <c r="A1911" t="s">
        <v>294</v>
      </c>
      <c r="B1911" t="s">
        <v>49</v>
      </c>
      <c r="C1911">
        <v>1759010</v>
      </c>
      <c r="H1911">
        <v>-10520369</v>
      </c>
      <c r="I1911">
        <v>4.7072108813907096</v>
      </c>
      <c r="N1911">
        <v>29344471</v>
      </c>
      <c r="O1911">
        <v>117915516</v>
      </c>
      <c r="P1911">
        <v>22.131342748820298</v>
      </c>
      <c r="S1911" t="s">
        <v>102</v>
      </c>
      <c r="U1911" t="s">
        <v>295</v>
      </c>
      <c r="V1911" t="s">
        <v>284</v>
      </c>
      <c r="W1911" t="s">
        <v>285</v>
      </c>
      <c r="X1911" t="s">
        <v>286</v>
      </c>
      <c r="Y1911" t="s">
        <v>287</v>
      </c>
      <c r="Z1911" t="s">
        <v>288</v>
      </c>
      <c r="AA1911" t="s">
        <v>289</v>
      </c>
      <c r="AB1911" t="s">
        <v>58</v>
      </c>
      <c r="AC1911" t="s">
        <v>296</v>
      </c>
      <c r="AD1911">
        <v>315.54863246939999</v>
      </c>
      <c r="AE1911">
        <v>5550532</v>
      </c>
      <c r="AF1911">
        <v>113530222</v>
      </c>
      <c r="AH1911">
        <v>76.146199453513802</v>
      </c>
      <c r="AI1911">
        <v>96.280986464919494</v>
      </c>
      <c r="AK1911">
        <v>93</v>
      </c>
      <c r="AN1911">
        <v>26096287</v>
      </c>
      <c r="AO1911">
        <v>4129682</v>
      </c>
      <c r="AT1911">
        <v>83.565014545658599</v>
      </c>
      <c r="AU1911">
        <v>39864840</v>
      </c>
      <c r="AV1911">
        <v>126</v>
      </c>
    </row>
    <row r="1912" spans="1:48" x14ac:dyDescent="0.2">
      <c r="A1912" t="s">
        <v>300</v>
      </c>
      <c r="B1912" t="s">
        <v>63</v>
      </c>
      <c r="C1912">
        <v>6347137.9800000004</v>
      </c>
      <c r="D1912">
        <v>0</v>
      </c>
      <c r="E1912">
        <v>0</v>
      </c>
      <c r="F1912">
        <v>3584320.09</v>
      </c>
      <c r="G1912">
        <v>9351982.9600000009</v>
      </c>
      <c r="I1912">
        <v>5.2001465617822404</v>
      </c>
      <c r="J1912">
        <v>25310938.16</v>
      </c>
      <c r="K1912">
        <v>22.742910879253401</v>
      </c>
      <c r="L1912">
        <v>5291274.78</v>
      </c>
      <c r="M1912">
        <v>1592307.28</v>
      </c>
      <c r="O1912">
        <v>111291550.56</v>
      </c>
      <c r="P1912">
        <v>35.611074884461601</v>
      </c>
      <c r="Q1912">
        <v>3206490.96</v>
      </c>
      <c r="R1912">
        <v>327440.90999999997</v>
      </c>
      <c r="S1912" t="s">
        <v>63</v>
      </c>
      <c r="T1912" t="s">
        <v>167</v>
      </c>
      <c r="U1912" t="s">
        <v>301</v>
      </c>
      <c r="V1912" t="s">
        <v>285</v>
      </c>
      <c r="W1912" t="s">
        <v>285</v>
      </c>
      <c r="X1912" t="s">
        <v>286</v>
      </c>
      <c r="Y1912" t="s">
        <v>302</v>
      </c>
      <c r="Z1912" t="s">
        <v>288</v>
      </c>
      <c r="AA1912" t="s">
        <v>289</v>
      </c>
      <c r="AB1912" t="s">
        <v>58</v>
      </c>
      <c r="AC1912" t="s">
        <v>303</v>
      </c>
      <c r="AD1912">
        <v>91.180052462007296</v>
      </c>
      <c r="AE1912">
        <v>5787323.73999999</v>
      </c>
      <c r="AF1912">
        <v>105504226.81999999</v>
      </c>
      <c r="AH1912">
        <v>66.185360801751798</v>
      </c>
      <c r="AI1912">
        <v>94.799853438217795</v>
      </c>
      <c r="AJ1912">
        <v>11959432.26</v>
      </c>
      <c r="AL1912">
        <v>3813635.58</v>
      </c>
      <c r="AM1912">
        <v>39632117.409999996</v>
      </c>
      <c r="AN1912">
        <v>39632117.409999996</v>
      </c>
      <c r="AR1912">
        <v>2777965.66</v>
      </c>
      <c r="AS1912">
        <v>4923391.55</v>
      </c>
    </row>
    <row r="1913" spans="1:48" x14ac:dyDescent="0.2">
      <c r="A1913" t="s">
        <v>300</v>
      </c>
      <c r="B1913" t="s">
        <v>114</v>
      </c>
      <c r="C1913">
        <v>13558780</v>
      </c>
      <c r="D1913">
        <v>2296988</v>
      </c>
      <c r="E1913">
        <v>10730020</v>
      </c>
      <c r="F1913">
        <v>5255314</v>
      </c>
      <c r="G1913">
        <v>6861722</v>
      </c>
      <c r="H1913">
        <v>-16822395</v>
      </c>
      <c r="I1913">
        <v>4.2399180682215896</v>
      </c>
      <c r="L1913">
        <v>73375</v>
      </c>
      <c r="M1913">
        <v>1758210</v>
      </c>
      <c r="N1913">
        <v>26490267</v>
      </c>
      <c r="O1913">
        <v>110755560</v>
      </c>
      <c r="P1913">
        <v>28.775911565974699</v>
      </c>
      <c r="Q1913">
        <v>1706114</v>
      </c>
      <c r="R1913">
        <v>728770</v>
      </c>
      <c r="S1913" t="s">
        <v>63</v>
      </c>
      <c r="T1913" t="s">
        <v>167</v>
      </c>
      <c r="U1913" t="s">
        <v>301</v>
      </c>
      <c r="V1913" t="s">
        <v>285</v>
      </c>
      <c r="W1913" t="s">
        <v>285</v>
      </c>
      <c r="X1913" t="s">
        <v>286</v>
      </c>
      <c r="Y1913" t="s">
        <v>302</v>
      </c>
      <c r="Z1913" t="s">
        <v>288</v>
      </c>
      <c r="AA1913" t="s">
        <v>289</v>
      </c>
      <c r="AB1913" t="s">
        <v>58</v>
      </c>
      <c r="AC1913" t="s">
        <v>303</v>
      </c>
      <c r="AD1913">
        <v>34.633978868305299</v>
      </c>
      <c r="AE1913">
        <v>4695945</v>
      </c>
      <c r="AF1913">
        <v>106059615</v>
      </c>
      <c r="AG1913">
        <v>81215161</v>
      </c>
      <c r="AH1913">
        <v>73.328292502877503</v>
      </c>
      <c r="AI1913">
        <v>95.760081931778402</v>
      </c>
      <c r="AK1913">
        <v>89.916375050013102</v>
      </c>
      <c r="AL1913">
        <v>3478832</v>
      </c>
      <c r="AM1913">
        <v>35921494</v>
      </c>
      <c r="AN1913">
        <v>31870922</v>
      </c>
      <c r="AO1913">
        <v>1228628</v>
      </c>
      <c r="AP1913">
        <v>1180408</v>
      </c>
      <c r="AQ1913">
        <v>-4722127</v>
      </c>
      <c r="AR1913">
        <v>3032149</v>
      </c>
      <c r="AS1913">
        <v>0</v>
      </c>
      <c r="AT1913">
        <v>76.797742248990701</v>
      </c>
      <c r="AU1913">
        <v>43312662</v>
      </c>
      <c r="AV1913">
        <v>147.01692364242501</v>
      </c>
    </row>
    <row r="1914" spans="1:48" x14ac:dyDescent="0.2">
      <c r="A1914" t="s">
        <v>300</v>
      </c>
      <c r="B1914" t="s">
        <v>87</v>
      </c>
      <c r="D1914">
        <v>4284670</v>
      </c>
      <c r="E1914">
        <v>6458588</v>
      </c>
      <c r="F1914">
        <v>6480904</v>
      </c>
      <c r="G1914">
        <v>5383151</v>
      </c>
      <c r="H1914">
        <v>-25704820</v>
      </c>
      <c r="I1914">
        <v>3.8704388401627701</v>
      </c>
      <c r="L1914">
        <v>215835</v>
      </c>
      <c r="M1914">
        <v>3125324</v>
      </c>
      <c r="N1914">
        <v>22350060</v>
      </c>
      <c r="O1914">
        <v>122177696</v>
      </c>
      <c r="P1914">
        <v>32.841763524497999</v>
      </c>
      <c r="Q1914">
        <v>2360007</v>
      </c>
      <c r="R1914">
        <v>1387907</v>
      </c>
      <c r="S1914" t="s">
        <v>63</v>
      </c>
      <c r="T1914" t="s">
        <v>167</v>
      </c>
      <c r="U1914" t="s">
        <v>301</v>
      </c>
      <c r="V1914" t="s">
        <v>285</v>
      </c>
      <c r="W1914" t="s">
        <v>285</v>
      </c>
      <c r="X1914" t="s">
        <v>286</v>
      </c>
      <c r="Y1914" t="s">
        <v>302</v>
      </c>
      <c r="Z1914" t="s">
        <v>288</v>
      </c>
      <c r="AA1914" t="s">
        <v>289</v>
      </c>
      <c r="AB1914" t="s">
        <v>58</v>
      </c>
      <c r="AC1914" t="s">
        <v>303</v>
      </c>
      <c r="AD1914">
        <v>38.8573929873642</v>
      </c>
      <c r="AE1914">
        <v>4728813</v>
      </c>
      <c r="AF1914">
        <v>117448883</v>
      </c>
      <c r="AG1914">
        <v>85477089</v>
      </c>
      <c r="AH1914">
        <v>69.961287369504802</v>
      </c>
      <c r="AI1914">
        <v>96.129561159837195</v>
      </c>
      <c r="AK1914">
        <v>68.506582561538707</v>
      </c>
      <c r="AL1914">
        <v>8296775</v>
      </c>
      <c r="AM1914">
        <v>43915890</v>
      </c>
      <c r="AN1914">
        <v>40125310</v>
      </c>
      <c r="AO1914">
        <v>1224241</v>
      </c>
      <c r="AP1914">
        <v>1493267</v>
      </c>
      <c r="AQ1914">
        <v>8639456</v>
      </c>
      <c r="AR1914">
        <v>5609648</v>
      </c>
      <c r="AS1914">
        <v>4103661</v>
      </c>
      <c r="AT1914">
        <v>0.32841763524498002</v>
      </c>
      <c r="AU1914">
        <v>48054880</v>
      </c>
      <c r="AV1914">
        <v>147.296052189785</v>
      </c>
    </row>
    <row r="1915" spans="1:48" x14ac:dyDescent="0.2">
      <c r="A1915" t="s">
        <v>300</v>
      </c>
      <c r="B1915" t="s">
        <v>88</v>
      </c>
      <c r="C1915">
        <v>20379668</v>
      </c>
      <c r="D1915">
        <v>4585587</v>
      </c>
      <c r="E1915">
        <v>15578604</v>
      </c>
      <c r="F1915">
        <v>4713104</v>
      </c>
      <c r="G1915">
        <v>9184503</v>
      </c>
      <c r="H1915">
        <v>-6244136</v>
      </c>
      <c r="I1915">
        <v>-0.2183493357015337</v>
      </c>
      <c r="L1915">
        <v>1624178</v>
      </c>
      <c r="M1915">
        <v>3750806</v>
      </c>
      <c r="N1915">
        <v>7780740</v>
      </c>
      <c r="O1915">
        <v>161046059</v>
      </c>
      <c r="P1915">
        <v>35.644535082972759</v>
      </c>
      <c r="Q1915">
        <v>2269552</v>
      </c>
      <c r="R1915">
        <v>642815</v>
      </c>
      <c r="S1915" t="s">
        <v>63</v>
      </c>
      <c r="T1915" t="s">
        <v>167</v>
      </c>
      <c r="U1915" t="s">
        <v>301</v>
      </c>
      <c r="V1915" t="s">
        <v>285</v>
      </c>
      <c r="W1915" t="s">
        <v>285</v>
      </c>
      <c r="X1915" t="s">
        <v>286</v>
      </c>
      <c r="Y1915" t="s">
        <v>302</v>
      </c>
      <c r="Z1915" t="s">
        <v>288</v>
      </c>
      <c r="AA1915" t="s">
        <v>289</v>
      </c>
      <c r="AB1915" t="s">
        <v>89</v>
      </c>
      <c r="AC1915" t="s">
        <v>303</v>
      </c>
      <c r="AD1915">
        <v>-1.725459904449866</v>
      </c>
      <c r="AE1915">
        <v>-351643</v>
      </c>
      <c r="AF1915">
        <v>161397702</v>
      </c>
      <c r="AG1915">
        <v>119565133</v>
      </c>
      <c r="AH1915">
        <v>74.242818323172997</v>
      </c>
      <c r="AI1915">
        <v>100.2183493357015</v>
      </c>
      <c r="AK1915">
        <v>17.355057508811399</v>
      </c>
      <c r="AL1915">
        <v>9887914</v>
      </c>
      <c r="AM1915">
        <v>63694764</v>
      </c>
      <c r="AN1915">
        <v>57404119</v>
      </c>
      <c r="AO1915">
        <v>-2936837</v>
      </c>
      <c r="AP1915">
        <v>-2936837</v>
      </c>
      <c r="AQ1915">
        <v>-16191721</v>
      </c>
      <c r="AR1915">
        <v>5570818</v>
      </c>
      <c r="AS1915">
        <v>5886883</v>
      </c>
      <c r="AU1915">
        <v>14024876</v>
      </c>
      <c r="AV1915">
        <v>31.2826967015924</v>
      </c>
    </row>
    <row r="1916" spans="1:48" x14ac:dyDescent="0.2">
      <c r="A1916" t="s">
        <v>304</v>
      </c>
      <c r="B1916" t="s">
        <v>60</v>
      </c>
      <c r="C1916">
        <v>6722509</v>
      </c>
      <c r="D1916">
        <v>0</v>
      </c>
      <c r="E1916">
        <v>0</v>
      </c>
      <c r="F1916">
        <v>6979658</v>
      </c>
      <c r="G1916">
        <v>34775539</v>
      </c>
      <c r="H1916">
        <v>-29166720</v>
      </c>
      <c r="I1916">
        <v>1.66311016853587</v>
      </c>
      <c r="L1916">
        <v>0</v>
      </c>
      <c r="M1916">
        <v>1541291</v>
      </c>
      <c r="N1916">
        <v>14363972</v>
      </c>
      <c r="O1916">
        <v>40978043</v>
      </c>
      <c r="P1916">
        <v>93.473326678875296</v>
      </c>
      <c r="Q1916">
        <v>0</v>
      </c>
      <c r="R1916">
        <v>0</v>
      </c>
      <c r="S1916" t="s">
        <v>76</v>
      </c>
      <c r="T1916" t="s">
        <v>167</v>
      </c>
      <c r="U1916" t="s">
        <v>305</v>
      </c>
      <c r="V1916" t="s">
        <v>284</v>
      </c>
      <c r="W1916" t="s">
        <v>285</v>
      </c>
      <c r="X1916" t="s">
        <v>286</v>
      </c>
      <c r="Y1916" t="s">
        <v>287</v>
      </c>
      <c r="Z1916" t="s">
        <v>288</v>
      </c>
      <c r="AA1916" t="s">
        <v>289</v>
      </c>
      <c r="AB1916" t="s">
        <v>58</v>
      </c>
      <c r="AC1916" t="s">
        <v>306</v>
      </c>
      <c r="AD1916">
        <v>10.137732801845299</v>
      </c>
      <c r="AE1916">
        <v>681510</v>
      </c>
      <c r="AF1916">
        <v>40296533</v>
      </c>
      <c r="AG1916">
        <v>2947650</v>
      </c>
      <c r="AH1916">
        <v>7.1932424884224</v>
      </c>
      <c r="AI1916">
        <v>98.336889831464106</v>
      </c>
      <c r="AK1916">
        <v>128.324437241288</v>
      </c>
      <c r="AL1916">
        <v>0</v>
      </c>
      <c r="AM1916">
        <v>44081901</v>
      </c>
      <c r="AN1916">
        <v>38303540</v>
      </c>
      <c r="AO1916">
        <v>-264247</v>
      </c>
      <c r="AP1916">
        <v>-264247</v>
      </c>
      <c r="AQ1916">
        <v>-4902303</v>
      </c>
      <c r="AR1916">
        <v>0</v>
      </c>
      <c r="AS1916">
        <v>785413</v>
      </c>
      <c r="AU1916">
        <v>43530692</v>
      </c>
      <c r="AV1916">
        <v>388.89323605085298</v>
      </c>
    </row>
    <row r="1917" spans="1:48" x14ac:dyDescent="0.2">
      <c r="A1917" t="s">
        <v>307</v>
      </c>
      <c r="B1917" t="s">
        <v>50</v>
      </c>
      <c r="C1917">
        <v>59284134</v>
      </c>
      <c r="D1917">
        <v>6009465</v>
      </c>
      <c r="E1917">
        <v>118459125</v>
      </c>
      <c r="F1917">
        <v>39583947</v>
      </c>
      <c r="G1917">
        <v>32833513</v>
      </c>
      <c r="H1917">
        <v>-85625057</v>
      </c>
      <c r="I1917">
        <v>1.432887314283195</v>
      </c>
      <c r="L1917">
        <v>207472</v>
      </c>
      <c r="M1917">
        <v>6107664</v>
      </c>
      <c r="N1917">
        <v>40185082</v>
      </c>
      <c r="O1917">
        <v>551689440</v>
      </c>
      <c r="P1917">
        <v>26.41815873800304</v>
      </c>
      <c r="Q1917">
        <v>1014618</v>
      </c>
      <c r="R1917">
        <v>1974026</v>
      </c>
      <c r="S1917" t="s">
        <v>60</v>
      </c>
      <c r="T1917" t="s">
        <v>167</v>
      </c>
      <c r="U1917" t="s">
        <v>308</v>
      </c>
      <c r="V1917" t="s">
        <v>284</v>
      </c>
      <c r="W1917" t="s">
        <v>285</v>
      </c>
      <c r="X1917" t="s">
        <v>286</v>
      </c>
      <c r="Y1917" t="s">
        <v>287</v>
      </c>
      <c r="Z1917" t="s">
        <v>288</v>
      </c>
      <c r="AA1917" t="s">
        <v>289</v>
      </c>
      <c r="AB1917" t="s">
        <v>58</v>
      </c>
      <c r="AC1917" t="s">
        <v>309</v>
      </c>
      <c r="AD1917">
        <v>13.33423880325215</v>
      </c>
      <c r="AE1917">
        <v>7905088</v>
      </c>
      <c r="AF1917">
        <v>543784351</v>
      </c>
      <c r="AG1917">
        <v>421109402</v>
      </c>
      <c r="AH1917">
        <v>76.330879561515616</v>
      </c>
      <c r="AI1917">
        <v>98.567112504455395</v>
      </c>
      <c r="AK1917">
        <v>26.603615005463801</v>
      </c>
      <c r="AL1917">
        <v>15173436</v>
      </c>
      <c r="AM1917">
        <v>240442933</v>
      </c>
      <c r="AN1917">
        <v>145746192</v>
      </c>
      <c r="AO1917">
        <v>-3302801</v>
      </c>
      <c r="AP1917">
        <v>-3302801</v>
      </c>
      <c r="AQ1917">
        <v>57065342</v>
      </c>
      <c r="AR1917">
        <v>12264010</v>
      </c>
      <c r="AS1917">
        <v>6815657</v>
      </c>
      <c r="AT1917">
        <v>77.906696205973006</v>
      </c>
      <c r="AU1917">
        <v>125810139</v>
      </c>
      <c r="AV1917">
        <v>83.289726813046897</v>
      </c>
    </row>
    <row r="1918" spans="1:48" x14ac:dyDescent="0.2">
      <c r="A1918" t="s">
        <v>307</v>
      </c>
      <c r="B1918" t="s">
        <v>88</v>
      </c>
      <c r="C1918">
        <v>53725239</v>
      </c>
      <c r="D1918">
        <v>8486608</v>
      </c>
      <c r="E1918">
        <v>51518479</v>
      </c>
      <c r="F1918">
        <v>28184210</v>
      </c>
      <c r="G1918">
        <v>53656032</v>
      </c>
      <c r="H1918">
        <v>-54655759</v>
      </c>
      <c r="I1918">
        <v>-1.6453211896452999</v>
      </c>
      <c r="L1918">
        <v>1536346</v>
      </c>
      <c r="M1918">
        <v>5231708</v>
      </c>
      <c r="N1918">
        <v>7789669</v>
      </c>
      <c r="O1918">
        <v>558228877</v>
      </c>
      <c r="P1918">
        <v>31.627041214494529</v>
      </c>
      <c r="Q1918">
        <v>638955</v>
      </c>
      <c r="R1918">
        <v>1865015</v>
      </c>
      <c r="S1918" t="s">
        <v>60</v>
      </c>
      <c r="T1918" t="s">
        <v>167</v>
      </c>
      <c r="U1918" t="s">
        <v>308</v>
      </c>
      <c r="V1918" t="s">
        <v>284</v>
      </c>
      <c r="W1918" t="s">
        <v>285</v>
      </c>
      <c r="X1918" t="s">
        <v>286</v>
      </c>
      <c r="Y1918" t="s">
        <v>287</v>
      </c>
      <c r="Z1918" t="s">
        <v>288</v>
      </c>
      <c r="AA1918" t="s">
        <v>289</v>
      </c>
      <c r="AB1918" t="s">
        <v>89</v>
      </c>
      <c r="AC1918" t="s">
        <v>309</v>
      </c>
      <c r="AD1918">
        <v>-17.095611245210101</v>
      </c>
      <c r="AE1918">
        <v>-9184658</v>
      </c>
      <c r="AF1918">
        <v>567413534</v>
      </c>
      <c r="AG1918">
        <v>434510197</v>
      </c>
      <c r="AH1918">
        <v>77.837284114558628</v>
      </c>
      <c r="AI1918">
        <v>101.6453210105073</v>
      </c>
      <c r="AK1918">
        <v>4.9422170462363297</v>
      </c>
      <c r="AL1918">
        <v>20446037</v>
      </c>
      <c r="AM1918">
        <v>188583742</v>
      </c>
      <c r="AN1918">
        <v>176551277</v>
      </c>
      <c r="AO1918">
        <v>-18057853</v>
      </c>
      <c r="AP1918">
        <v>-18057853</v>
      </c>
      <c r="AQ1918">
        <v>-49386754</v>
      </c>
      <c r="AR1918">
        <v>8670206</v>
      </c>
      <c r="AS1918">
        <v>8350146</v>
      </c>
      <c r="AU1918">
        <v>62445428</v>
      </c>
      <c r="AV1918">
        <v>39.618995200068703</v>
      </c>
    </row>
    <row r="1919" spans="1:48" x14ac:dyDescent="0.2">
      <c r="A1919" t="s">
        <v>310</v>
      </c>
      <c r="B1919" t="s">
        <v>84</v>
      </c>
      <c r="C1919">
        <v>393861.28</v>
      </c>
      <c r="D1919">
        <v>0</v>
      </c>
      <c r="E1919">
        <v>0</v>
      </c>
      <c r="F1919">
        <v>78375.149999999994</v>
      </c>
      <c r="G1919">
        <v>898596.58</v>
      </c>
      <c r="H1919">
        <v>1088331.4099999999</v>
      </c>
      <c r="I1919">
        <v>15.876565987941699</v>
      </c>
      <c r="J1919">
        <v>1838054.1</v>
      </c>
      <c r="K1919">
        <v>36.036135494665402</v>
      </c>
      <c r="L1919">
        <v>357863.6</v>
      </c>
      <c r="M1919">
        <v>226056.43</v>
      </c>
      <c r="N1919">
        <v>1405762.97</v>
      </c>
      <c r="O1919">
        <v>5100586.05</v>
      </c>
      <c r="P1919">
        <v>61.0602393424967</v>
      </c>
      <c r="Q1919">
        <v>430611.48</v>
      </c>
      <c r="T1919" t="s">
        <v>167</v>
      </c>
      <c r="U1919" t="s">
        <v>311</v>
      </c>
      <c r="V1919" t="s">
        <v>312</v>
      </c>
      <c r="W1919" t="s">
        <v>313</v>
      </c>
      <c r="X1919" t="s">
        <v>286</v>
      </c>
      <c r="Y1919" t="s">
        <v>314</v>
      </c>
      <c r="Z1919" t="s">
        <v>315</v>
      </c>
      <c r="AA1919" t="s">
        <v>289</v>
      </c>
      <c r="AB1919" t="s">
        <v>58</v>
      </c>
      <c r="AC1919" t="s">
        <v>316</v>
      </c>
      <c r="AD1919">
        <v>205.604854074511</v>
      </c>
      <c r="AE1919">
        <v>809797.91</v>
      </c>
      <c r="AF1919">
        <v>4287162.2</v>
      </c>
      <c r="AH1919">
        <v>44.0627460838544</v>
      </c>
      <c r="AI1919">
        <v>84.052345318240398</v>
      </c>
      <c r="AJ1919">
        <v>1165298.47</v>
      </c>
      <c r="AK1919">
        <v>118.04420863759201</v>
      </c>
      <c r="AL1919">
        <v>56281.41</v>
      </c>
      <c r="AM1919">
        <v>3114430.05</v>
      </c>
      <c r="AN1919">
        <v>3114430.05</v>
      </c>
      <c r="AO1919">
        <v>328231.15999999997</v>
      </c>
      <c r="AR1919">
        <v>56330.21</v>
      </c>
      <c r="AS1919">
        <v>169010.91</v>
      </c>
      <c r="AU1919">
        <v>317431.56</v>
      </c>
      <c r="AV1919">
        <v>26.655245654106601</v>
      </c>
    </row>
    <row r="1920" spans="1:48" x14ac:dyDescent="0.2">
      <c r="A1920" t="s">
        <v>310</v>
      </c>
      <c r="B1920" t="s">
        <v>60</v>
      </c>
      <c r="C1920">
        <v>698407</v>
      </c>
      <c r="D1920">
        <v>208115</v>
      </c>
      <c r="E1920">
        <v>14600</v>
      </c>
      <c r="F1920">
        <v>166945</v>
      </c>
      <c r="G1920">
        <v>69709</v>
      </c>
      <c r="H1920">
        <v>111700</v>
      </c>
      <c r="I1920">
        <v>17.751577482394801</v>
      </c>
      <c r="L1920">
        <v>606863</v>
      </c>
      <c r="M1920">
        <v>320646</v>
      </c>
      <c r="N1920">
        <v>1939634</v>
      </c>
      <c r="O1920">
        <v>5236667</v>
      </c>
      <c r="P1920">
        <v>62.398334665923997</v>
      </c>
      <c r="Q1920">
        <v>240353</v>
      </c>
      <c r="R1920">
        <v>156425</v>
      </c>
      <c r="T1920" t="s">
        <v>167</v>
      </c>
      <c r="U1920" t="s">
        <v>311</v>
      </c>
      <c r="V1920" t="s">
        <v>312</v>
      </c>
      <c r="W1920" t="s">
        <v>313</v>
      </c>
      <c r="X1920" t="s">
        <v>286</v>
      </c>
      <c r="Y1920" t="s">
        <v>314</v>
      </c>
      <c r="Z1920" t="s">
        <v>315</v>
      </c>
      <c r="AA1920" t="s">
        <v>289</v>
      </c>
      <c r="AB1920" t="s">
        <v>58</v>
      </c>
      <c r="AC1920" t="s">
        <v>316</v>
      </c>
      <c r="AD1920">
        <v>133.10161553363599</v>
      </c>
      <c r="AE1920">
        <v>929591</v>
      </c>
      <c r="AF1920">
        <v>4313961</v>
      </c>
      <c r="AG1920">
        <v>2097952</v>
      </c>
      <c r="AH1920">
        <v>40.062734559978701</v>
      </c>
      <c r="AI1920">
        <v>82.379899275626997</v>
      </c>
      <c r="AK1920">
        <v>161.86243686486699</v>
      </c>
      <c r="AL1920">
        <v>1668195</v>
      </c>
      <c r="AM1920">
        <v>3821997</v>
      </c>
      <c r="AN1920">
        <v>3267593</v>
      </c>
      <c r="AO1920">
        <v>370638</v>
      </c>
      <c r="AP1920">
        <v>370638</v>
      </c>
      <c r="AQ1920">
        <v>905898</v>
      </c>
      <c r="AR1920">
        <v>248773</v>
      </c>
      <c r="AS1920">
        <v>121373</v>
      </c>
      <c r="AU1920">
        <v>1827934</v>
      </c>
      <c r="AV1920">
        <v>152.54107304169</v>
      </c>
    </row>
    <row r="1921" spans="1:48" x14ac:dyDescent="0.2">
      <c r="A1921" t="s">
        <v>317</v>
      </c>
      <c r="B1921" t="s">
        <v>49</v>
      </c>
      <c r="C1921">
        <v>3697626.57</v>
      </c>
      <c r="D1921">
        <v>1232140.3700000001</v>
      </c>
      <c r="E1921">
        <v>0</v>
      </c>
      <c r="F1921">
        <v>6144087.3099999996</v>
      </c>
      <c r="G1921">
        <v>3512924.35</v>
      </c>
      <c r="H1921">
        <v>-5286863.5</v>
      </c>
      <c r="I1921">
        <v>4.1627030549999997</v>
      </c>
      <c r="J1921">
        <v>15415271.199999999</v>
      </c>
      <c r="K1921">
        <v>12.441177619999999</v>
      </c>
      <c r="L1921">
        <v>979698.85</v>
      </c>
      <c r="M1921">
        <v>2722054.3</v>
      </c>
      <c r="N1921">
        <v>14298380.91</v>
      </c>
      <c r="O1921">
        <v>123905241.7</v>
      </c>
      <c r="P1921">
        <v>20.605673589999999</v>
      </c>
      <c r="Q1921">
        <v>712308.4</v>
      </c>
      <c r="R1921">
        <v>175330.11</v>
      </c>
      <c r="S1921" t="s">
        <v>67</v>
      </c>
      <c r="T1921" t="s">
        <v>167</v>
      </c>
      <c r="U1921" t="s">
        <v>318</v>
      </c>
      <c r="V1921" t="s">
        <v>312</v>
      </c>
      <c r="W1921" t="s">
        <v>313</v>
      </c>
      <c r="X1921" t="s">
        <v>286</v>
      </c>
      <c r="Y1921" t="s">
        <v>314</v>
      </c>
      <c r="Z1921" t="s">
        <v>315</v>
      </c>
      <c r="AA1921" t="s">
        <v>289</v>
      </c>
      <c r="AB1921" t="s">
        <v>58</v>
      </c>
      <c r="AC1921" t="s">
        <v>319</v>
      </c>
      <c r="AD1921">
        <v>139.48967490000001</v>
      </c>
      <c r="AE1921">
        <v>5157807.28</v>
      </c>
      <c r="AF1921">
        <v>118937369.2</v>
      </c>
      <c r="AH1921">
        <v>79.165505179999997</v>
      </c>
      <c r="AI1921">
        <v>95.990587289999993</v>
      </c>
      <c r="AJ1921">
        <v>7155789.6699999999</v>
      </c>
      <c r="AK1921">
        <v>43.278383949999998</v>
      </c>
      <c r="AL1921">
        <v>3497122.82</v>
      </c>
      <c r="AM1921">
        <v>25531509.66</v>
      </c>
      <c r="AN1921">
        <v>25531509.66</v>
      </c>
      <c r="AO1921">
        <v>2200553.9900000002</v>
      </c>
      <c r="AR1921">
        <v>1223781.42</v>
      </c>
      <c r="AS1921">
        <v>2047236.5</v>
      </c>
      <c r="AT1921">
        <v>83.396435901334897</v>
      </c>
      <c r="AU1921">
        <v>19585244.41</v>
      </c>
      <c r="AV1921">
        <v>59.280678880000004</v>
      </c>
    </row>
    <row r="1922" spans="1:48" x14ac:dyDescent="0.2">
      <c r="A1922" t="s">
        <v>317</v>
      </c>
      <c r="B1922" t="s">
        <v>76</v>
      </c>
      <c r="C1922">
        <v>5893403</v>
      </c>
      <c r="H1922">
        <v>-7005935</v>
      </c>
      <c r="I1922">
        <v>2.2625939140415099</v>
      </c>
      <c r="N1922">
        <v>14682233</v>
      </c>
      <c r="O1922">
        <v>121879405</v>
      </c>
      <c r="P1922">
        <v>17.306087931755201</v>
      </c>
      <c r="S1922" t="s">
        <v>67</v>
      </c>
      <c r="T1922" t="s">
        <v>167</v>
      </c>
      <c r="U1922" t="s">
        <v>318</v>
      </c>
      <c r="V1922" t="s">
        <v>312</v>
      </c>
      <c r="W1922" t="s">
        <v>313</v>
      </c>
      <c r="X1922" t="s">
        <v>286</v>
      </c>
      <c r="Y1922" t="s">
        <v>314</v>
      </c>
      <c r="Z1922" t="s">
        <v>315</v>
      </c>
      <c r="AA1922" t="s">
        <v>289</v>
      </c>
      <c r="AB1922" t="s">
        <v>58</v>
      </c>
      <c r="AC1922" t="s">
        <v>319</v>
      </c>
      <c r="AD1922">
        <v>46.791912923653797</v>
      </c>
      <c r="AE1922">
        <v>2757636</v>
      </c>
      <c r="AF1922">
        <v>119121768</v>
      </c>
      <c r="AH1922">
        <v>84.161232982717607</v>
      </c>
      <c r="AI1922">
        <v>97.737405265475303</v>
      </c>
      <c r="AK1922">
        <v>44.371435789972502</v>
      </c>
      <c r="AM1922">
        <v>21092557</v>
      </c>
      <c r="AN1922">
        <v>21092557</v>
      </c>
      <c r="AQ1922">
        <v>3690193</v>
      </c>
      <c r="AT1922">
        <v>82.919902882597995</v>
      </c>
      <c r="AU1922">
        <v>21688168</v>
      </c>
      <c r="AV1922">
        <v>65.544195751023395</v>
      </c>
    </row>
    <row r="1923" spans="1:48" x14ac:dyDescent="0.2">
      <c r="A1923" t="s">
        <v>317</v>
      </c>
      <c r="B1923" t="s">
        <v>86</v>
      </c>
      <c r="C1923">
        <v>8462334</v>
      </c>
      <c r="H1923">
        <v>-5138583</v>
      </c>
      <c r="I1923">
        <v>4.6488295857320496</v>
      </c>
      <c r="N1923">
        <v>16862968</v>
      </c>
      <c r="O1923">
        <v>127021606</v>
      </c>
      <c r="P1923">
        <v>17.4528945886576</v>
      </c>
      <c r="S1923" t="s">
        <v>67</v>
      </c>
      <c r="T1923" t="s">
        <v>167</v>
      </c>
      <c r="U1923" t="s">
        <v>318</v>
      </c>
      <c r="V1923" t="s">
        <v>312</v>
      </c>
      <c r="W1923" t="s">
        <v>313</v>
      </c>
      <c r="X1923" t="s">
        <v>286</v>
      </c>
      <c r="Y1923" t="s">
        <v>314</v>
      </c>
      <c r="Z1923" t="s">
        <v>315</v>
      </c>
      <c r="AA1923" t="s">
        <v>289</v>
      </c>
      <c r="AB1923" t="s">
        <v>58</v>
      </c>
      <c r="AC1923" t="s">
        <v>319</v>
      </c>
      <c r="AD1923">
        <v>69.780015773426101</v>
      </c>
      <c r="AE1923">
        <v>5905018</v>
      </c>
      <c r="AF1923">
        <v>121116586</v>
      </c>
      <c r="AH1923">
        <v>81.369151481205506</v>
      </c>
      <c r="AI1923">
        <v>95.351168839732694</v>
      </c>
      <c r="AK1923">
        <v>50.122519801000003</v>
      </c>
      <c r="AM1923">
        <v>22168947</v>
      </c>
      <c r="AN1923">
        <v>22168947</v>
      </c>
      <c r="AO1923">
        <v>2344479</v>
      </c>
      <c r="AP1923">
        <v>2344479</v>
      </c>
      <c r="AQ1923">
        <v>2871971</v>
      </c>
      <c r="AT1923">
        <v>83.247481053351905</v>
      </c>
      <c r="AU1923">
        <v>22001551</v>
      </c>
      <c r="AV1923">
        <v>65.396149459</v>
      </c>
    </row>
    <row r="1924" spans="1:48" x14ac:dyDescent="0.2">
      <c r="A1924" t="s">
        <v>320</v>
      </c>
      <c r="B1924" t="s">
        <v>85</v>
      </c>
      <c r="C1924">
        <v>6238961</v>
      </c>
      <c r="D1924">
        <v>746984.48</v>
      </c>
      <c r="E1924">
        <v>589585.65</v>
      </c>
      <c r="F1924">
        <v>984619.74</v>
      </c>
      <c r="G1924">
        <v>406217.72</v>
      </c>
      <c r="H1924">
        <v>923341</v>
      </c>
      <c r="I1924">
        <v>1.9606311649136801</v>
      </c>
      <c r="J1924">
        <v>5892434.9800000004</v>
      </c>
      <c r="K1924">
        <v>18.226915940000001</v>
      </c>
      <c r="L1924">
        <v>5278685.26</v>
      </c>
      <c r="M1924">
        <v>534563.1</v>
      </c>
      <c r="N1924">
        <v>10939561</v>
      </c>
      <c r="O1924">
        <v>32327906</v>
      </c>
      <c r="P1924">
        <v>43.057125320767803</v>
      </c>
      <c r="Q1924">
        <v>522748.72</v>
      </c>
      <c r="R1924">
        <v>3592.95</v>
      </c>
      <c r="S1924" t="s">
        <v>102</v>
      </c>
      <c r="T1924" t="s">
        <v>103</v>
      </c>
      <c r="U1924" t="s">
        <v>321</v>
      </c>
      <c r="V1924" t="s">
        <v>322</v>
      </c>
      <c r="W1924" t="s">
        <v>322</v>
      </c>
      <c r="X1924" t="s">
        <v>323</v>
      </c>
      <c r="Y1924" t="s">
        <v>324</v>
      </c>
      <c r="Z1924" t="s">
        <v>325</v>
      </c>
      <c r="AA1924" t="s">
        <v>326</v>
      </c>
      <c r="AB1924" t="s">
        <v>58</v>
      </c>
      <c r="AC1924" t="s">
        <v>327</v>
      </c>
      <c r="AD1924">
        <v>10.159239655448999</v>
      </c>
      <c r="AE1924">
        <v>633831</v>
      </c>
      <c r="AF1924">
        <v>31694075</v>
      </c>
      <c r="AH1924">
        <v>71.546610535182793</v>
      </c>
      <c r="AI1924">
        <v>98.039368835086293</v>
      </c>
      <c r="AJ1924">
        <v>4177457.43</v>
      </c>
      <c r="AK1924">
        <v>124</v>
      </c>
      <c r="AL1924">
        <v>1352043.38</v>
      </c>
      <c r="AM1924">
        <v>13919767.26</v>
      </c>
      <c r="AN1924">
        <v>13919467</v>
      </c>
      <c r="AR1924">
        <v>2792735.64</v>
      </c>
      <c r="AS1924">
        <v>707990.62</v>
      </c>
      <c r="AT1924">
        <v>70.820949566748894</v>
      </c>
      <c r="AU1924">
        <v>10016220</v>
      </c>
      <c r="AV1924">
        <v>114</v>
      </c>
    </row>
    <row r="1925" spans="1:48" x14ac:dyDescent="0.2">
      <c r="A1925" t="s">
        <v>320</v>
      </c>
      <c r="B1925" t="s">
        <v>127</v>
      </c>
      <c r="C1925">
        <v>3451451</v>
      </c>
      <c r="D1925">
        <v>501256</v>
      </c>
      <c r="E1925">
        <v>574809</v>
      </c>
      <c r="F1925">
        <v>3533010</v>
      </c>
      <c r="G1925">
        <v>2225531</v>
      </c>
      <c r="H1925">
        <v>-6061433</v>
      </c>
      <c r="I1925">
        <v>11.5286336740539</v>
      </c>
      <c r="L1925">
        <v>3625343</v>
      </c>
      <c r="M1925">
        <v>3357043</v>
      </c>
      <c r="N1925">
        <v>14961098</v>
      </c>
      <c r="O1925">
        <v>40836010</v>
      </c>
      <c r="P1925">
        <v>43.569342352497202</v>
      </c>
      <c r="Q1925">
        <v>540915</v>
      </c>
      <c r="R1925">
        <v>93521</v>
      </c>
      <c r="S1925" t="s">
        <v>102</v>
      </c>
      <c r="T1925" t="s">
        <v>103</v>
      </c>
      <c r="U1925" t="s">
        <v>321</v>
      </c>
      <c r="V1925" t="s">
        <v>322</v>
      </c>
      <c r="W1925" t="s">
        <v>322</v>
      </c>
      <c r="X1925" t="s">
        <v>323</v>
      </c>
      <c r="Y1925" t="s">
        <v>324</v>
      </c>
      <c r="Z1925" t="s">
        <v>325</v>
      </c>
      <c r="AA1925" t="s">
        <v>326</v>
      </c>
      <c r="AB1925" t="s">
        <v>58</v>
      </c>
      <c r="AC1925" t="s">
        <v>327</v>
      </c>
      <c r="AD1925">
        <v>136.40158878106601</v>
      </c>
      <c r="AE1925">
        <v>4707834</v>
      </c>
      <c r="AF1925">
        <v>36128176</v>
      </c>
      <c r="AG1925">
        <v>27829226</v>
      </c>
      <c r="AH1925">
        <v>68.148739311210903</v>
      </c>
      <c r="AI1925">
        <v>88.471366325946207</v>
      </c>
      <c r="AK1925">
        <v>149.08018827189099</v>
      </c>
      <c r="AL1925">
        <v>2331569</v>
      </c>
      <c r="AM1925">
        <v>20607755</v>
      </c>
      <c r="AN1925">
        <v>17791981</v>
      </c>
      <c r="AO1925">
        <v>1087858</v>
      </c>
      <c r="AP1925">
        <v>1087858</v>
      </c>
      <c r="AQ1925">
        <v>4309179</v>
      </c>
      <c r="AR1925">
        <v>2519911</v>
      </c>
      <c r="AS1925">
        <v>1304847</v>
      </c>
      <c r="AT1925">
        <v>71.338221515585602</v>
      </c>
      <c r="AU1925">
        <v>21022531</v>
      </c>
      <c r="AV1925">
        <v>209.47946998486699</v>
      </c>
    </row>
    <row r="1926" spans="1:48" x14ac:dyDescent="0.2">
      <c r="A1926" t="s">
        <v>328</v>
      </c>
      <c r="B1926" t="s">
        <v>84</v>
      </c>
      <c r="D1926">
        <v>0</v>
      </c>
      <c r="E1926">
        <v>0</v>
      </c>
      <c r="F1926">
        <v>5720255.9900000002</v>
      </c>
      <c r="G1926">
        <v>2675933.36</v>
      </c>
      <c r="I1926">
        <v>1.4720674611015201</v>
      </c>
      <c r="J1926">
        <v>34248019.5</v>
      </c>
      <c r="K1926">
        <v>12.854163298949301</v>
      </c>
      <c r="L1926">
        <v>1208494.8899999999</v>
      </c>
      <c r="M1926">
        <v>6385052.6100000003</v>
      </c>
      <c r="N1926">
        <v>4433684.3399997996</v>
      </c>
      <c r="O1926">
        <v>266435229.61000001</v>
      </c>
      <c r="P1926">
        <v>13.028408184162</v>
      </c>
      <c r="Q1926">
        <v>3091096.45</v>
      </c>
      <c r="R1926">
        <v>101294.78</v>
      </c>
      <c r="S1926" t="s">
        <v>63</v>
      </c>
      <c r="T1926" t="s">
        <v>103</v>
      </c>
      <c r="U1926" t="s">
        <v>329</v>
      </c>
      <c r="V1926" t="s">
        <v>322</v>
      </c>
      <c r="W1926" t="s">
        <v>322</v>
      </c>
      <c r="X1926" t="s">
        <v>323</v>
      </c>
      <c r="Y1926" t="s">
        <v>324</v>
      </c>
      <c r="Z1926" t="s">
        <v>325</v>
      </c>
      <c r="AA1926" t="s">
        <v>326</v>
      </c>
      <c r="AB1926" t="s">
        <v>58</v>
      </c>
      <c r="AC1926" t="s">
        <v>330</v>
      </c>
      <c r="AE1926">
        <v>3922106.31999995</v>
      </c>
      <c r="AF1926">
        <v>273138394</v>
      </c>
      <c r="AH1926">
        <v>86.948250657053904</v>
      </c>
      <c r="AI1926">
        <v>102.51587014217699</v>
      </c>
      <c r="AJ1926">
        <v>11806460.8099999</v>
      </c>
      <c r="AK1926">
        <v>5.8436543432261896</v>
      </c>
      <c r="AL1926">
        <v>9217222.9299999997</v>
      </c>
      <c r="AM1926">
        <v>34712269.259999998</v>
      </c>
      <c r="AN1926">
        <v>34712269.259999998</v>
      </c>
      <c r="AO1926">
        <v>1572168.77999995</v>
      </c>
      <c r="AR1926">
        <v>875185.69</v>
      </c>
      <c r="AS1926">
        <v>2957962.51</v>
      </c>
      <c r="AT1926">
        <v>82.332031781632494</v>
      </c>
      <c r="AU1926">
        <v>14636257.98</v>
      </c>
      <c r="AV1926">
        <v>19.290780749044099</v>
      </c>
    </row>
    <row r="1927" spans="1:48" x14ac:dyDescent="0.2">
      <c r="A1927" t="s">
        <v>328</v>
      </c>
      <c r="B1927" t="s">
        <v>62</v>
      </c>
      <c r="C1927">
        <v>16060872.01</v>
      </c>
      <c r="D1927">
        <v>2699193.75</v>
      </c>
      <c r="E1927">
        <v>0</v>
      </c>
      <c r="F1927">
        <v>4283842.9800000004</v>
      </c>
      <c r="G1927">
        <v>7775244.9900000002</v>
      </c>
      <c r="I1927">
        <v>3.0923406240000002</v>
      </c>
      <c r="J1927">
        <v>32978426.899999999</v>
      </c>
      <c r="K1927">
        <v>11.62501331</v>
      </c>
      <c r="L1927">
        <v>1115942.29</v>
      </c>
      <c r="M1927">
        <v>6747289</v>
      </c>
      <c r="N1927">
        <v>10253080.98</v>
      </c>
      <c r="O1927">
        <v>283685067.89999998</v>
      </c>
      <c r="P1927">
        <v>16.546625460000001</v>
      </c>
      <c r="Q1927">
        <v>3500571.64</v>
      </c>
      <c r="R1927">
        <v>80187.83</v>
      </c>
      <c r="S1927" t="s">
        <v>63</v>
      </c>
      <c r="T1927" t="s">
        <v>103</v>
      </c>
      <c r="U1927" t="s">
        <v>329</v>
      </c>
      <c r="V1927" t="s">
        <v>322</v>
      </c>
      <c r="W1927" t="s">
        <v>322</v>
      </c>
      <c r="X1927" t="s">
        <v>323</v>
      </c>
      <c r="Y1927" t="s">
        <v>324</v>
      </c>
      <c r="Z1927" t="s">
        <v>325</v>
      </c>
      <c r="AA1927" t="s">
        <v>326</v>
      </c>
      <c r="AB1927" t="s">
        <v>58</v>
      </c>
      <c r="AC1927" t="s">
        <v>330</v>
      </c>
      <c r="AD1927">
        <v>54.620375500000002</v>
      </c>
      <c r="AE1927">
        <v>8772508.5999999996</v>
      </c>
      <c r="AF1927">
        <v>276850125.39999998</v>
      </c>
      <c r="AH1927">
        <v>83.03625366</v>
      </c>
      <c r="AI1927">
        <v>97.590658349999998</v>
      </c>
      <c r="AJ1927">
        <v>16030301.630000001</v>
      </c>
      <c r="AK1927">
        <v>13.33251754</v>
      </c>
      <c r="AL1927">
        <v>9768574.8499999996</v>
      </c>
      <c r="AM1927">
        <v>46940305.68</v>
      </c>
      <c r="AN1927">
        <v>46940305.68</v>
      </c>
      <c r="AO1927">
        <v>3958883.26</v>
      </c>
      <c r="AR1927">
        <v>3714775.26</v>
      </c>
      <c r="AS1927">
        <v>4986912.8499999996</v>
      </c>
      <c r="AT1927">
        <v>83.5651084529717</v>
      </c>
      <c r="AU1927">
        <v>27617037.120000001</v>
      </c>
      <c r="AV1927">
        <v>35.911608659999999</v>
      </c>
    </row>
    <row r="1928" spans="1:48" x14ac:dyDescent="0.2">
      <c r="A1928" t="s">
        <v>328</v>
      </c>
      <c r="B1928" t="s">
        <v>95</v>
      </c>
      <c r="C1928">
        <v>20800495</v>
      </c>
      <c r="D1928">
        <v>3321806</v>
      </c>
      <c r="E1928">
        <v>10631663</v>
      </c>
      <c r="F1928">
        <v>7209380</v>
      </c>
      <c r="G1928">
        <v>23606740</v>
      </c>
      <c r="H1928">
        <v>-36432424</v>
      </c>
      <c r="I1928">
        <v>2.7748114785173899</v>
      </c>
      <c r="L1928">
        <v>46808</v>
      </c>
      <c r="M1928">
        <v>5927522</v>
      </c>
      <c r="N1928">
        <v>21001122</v>
      </c>
      <c r="O1928">
        <v>309309842</v>
      </c>
      <c r="P1928">
        <v>19.295091812823699</v>
      </c>
      <c r="Q1928">
        <v>2214899</v>
      </c>
      <c r="R1928">
        <v>2809334</v>
      </c>
      <c r="S1928" t="s">
        <v>63</v>
      </c>
      <c r="T1928" t="s">
        <v>103</v>
      </c>
      <c r="U1928" t="s">
        <v>329</v>
      </c>
      <c r="V1928" t="s">
        <v>322</v>
      </c>
      <c r="W1928" t="s">
        <v>322</v>
      </c>
      <c r="X1928" t="s">
        <v>323</v>
      </c>
      <c r="Y1928" t="s">
        <v>324</v>
      </c>
      <c r="Z1928" t="s">
        <v>325</v>
      </c>
      <c r="AA1928" t="s">
        <v>326</v>
      </c>
      <c r="AB1928" t="s">
        <v>58</v>
      </c>
      <c r="AC1928" t="s">
        <v>330</v>
      </c>
      <c r="AD1928">
        <v>41.262311305572297</v>
      </c>
      <c r="AE1928">
        <v>8582765</v>
      </c>
      <c r="AF1928">
        <v>300111654</v>
      </c>
      <c r="AG1928">
        <v>251546501</v>
      </c>
      <c r="AH1928">
        <v>81.325087935611194</v>
      </c>
      <c r="AI1928">
        <v>97.026222010743496</v>
      </c>
      <c r="AK1928">
        <v>25.191970452437001</v>
      </c>
      <c r="AL1928">
        <v>12689094</v>
      </c>
      <c r="AM1928">
        <v>81208376</v>
      </c>
      <c r="AN1928">
        <v>59681618</v>
      </c>
      <c r="AO1928">
        <v>3004873</v>
      </c>
      <c r="AP1928">
        <v>3004873</v>
      </c>
      <c r="AQ1928">
        <v>12588803</v>
      </c>
      <c r="AR1928">
        <v>2481300</v>
      </c>
      <c r="AS1928">
        <v>10269830</v>
      </c>
      <c r="AT1928">
        <v>82.941933164723693</v>
      </c>
      <c r="AU1928">
        <v>57433546</v>
      </c>
      <c r="AV1928">
        <v>68.894614002560502</v>
      </c>
    </row>
    <row r="1929" spans="1:48" x14ac:dyDescent="0.2">
      <c r="A1929" t="s">
        <v>328</v>
      </c>
      <c r="B1929" t="s">
        <v>114</v>
      </c>
      <c r="C1929">
        <v>16659296</v>
      </c>
      <c r="D1929">
        <v>4959827</v>
      </c>
      <c r="E1929">
        <v>4152959</v>
      </c>
      <c r="F1929">
        <v>7528642</v>
      </c>
      <c r="G1929">
        <v>20650448</v>
      </c>
      <c r="H1929">
        <v>-17431481</v>
      </c>
      <c r="I1929">
        <v>2.16409067498943</v>
      </c>
      <c r="L1929">
        <v>29094</v>
      </c>
      <c r="M1929">
        <v>5329180</v>
      </c>
      <c r="N1929">
        <v>25937300</v>
      </c>
      <c r="O1929">
        <v>323674700</v>
      </c>
      <c r="P1929">
        <v>21.183555897325299</v>
      </c>
      <c r="Q1929">
        <v>1791610</v>
      </c>
      <c r="R1929">
        <v>2253436</v>
      </c>
      <c r="S1929" t="s">
        <v>63</v>
      </c>
      <c r="T1929" t="s">
        <v>103</v>
      </c>
      <c r="U1929" t="s">
        <v>329</v>
      </c>
      <c r="V1929" t="s">
        <v>322</v>
      </c>
      <c r="W1929" t="s">
        <v>322</v>
      </c>
      <c r="X1929" t="s">
        <v>323</v>
      </c>
      <c r="Y1929" t="s">
        <v>324</v>
      </c>
      <c r="Z1929" t="s">
        <v>325</v>
      </c>
      <c r="AA1929" t="s">
        <v>326</v>
      </c>
      <c r="AB1929" t="s">
        <v>58</v>
      </c>
      <c r="AC1929" t="s">
        <v>330</v>
      </c>
      <c r="AD1929">
        <v>42.0462785462243</v>
      </c>
      <c r="AE1929">
        <v>7004614</v>
      </c>
      <c r="AF1929">
        <v>316670086</v>
      </c>
      <c r="AG1929">
        <v>264156158</v>
      </c>
      <c r="AH1929">
        <v>81.611617466549006</v>
      </c>
      <c r="AI1929">
        <v>97.835909325010604</v>
      </c>
      <c r="AK1929">
        <v>29.486296346918</v>
      </c>
      <c r="AL1929">
        <v>8960321</v>
      </c>
      <c r="AM1929">
        <v>66630205</v>
      </c>
      <c r="AN1929">
        <v>68565811</v>
      </c>
      <c r="AO1929">
        <v>152491</v>
      </c>
      <c r="AP1929">
        <v>152491</v>
      </c>
      <c r="AQ1929">
        <v>-14564433</v>
      </c>
      <c r="AR1929">
        <v>4012005</v>
      </c>
      <c r="AS1929">
        <v>6962683</v>
      </c>
      <c r="AT1929">
        <v>81.740332652981607</v>
      </c>
      <c r="AU1929">
        <v>43368781</v>
      </c>
      <c r="AV1929">
        <v>49.302923926954101</v>
      </c>
    </row>
    <row r="1930" spans="1:48" x14ac:dyDescent="0.2">
      <c r="A1930" t="s">
        <v>334</v>
      </c>
      <c r="B1930" t="s">
        <v>63</v>
      </c>
      <c r="H1930">
        <v>3064389.73999999</v>
      </c>
      <c r="N1930">
        <v>12248246.699999999</v>
      </c>
      <c r="S1930" t="s">
        <v>102</v>
      </c>
      <c r="T1930" t="s">
        <v>51</v>
      </c>
      <c r="U1930" t="s">
        <v>335</v>
      </c>
      <c r="V1930" t="s">
        <v>336</v>
      </c>
      <c r="W1930" t="s">
        <v>131</v>
      </c>
      <c r="X1930" t="s">
        <v>132</v>
      </c>
      <c r="Y1930" t="s">
        <v>337</v>
      </c>
      <c r="Z1930" t="s">
        <v>134</v>
      </c>
      <c r="AA1930" t="s">
        <v>135</v>
      </c>
      <c r="AB1930" t="s">
        <v>58</v>
      </c>
      <c r="AC1930" t="s">
        <v>338</v>
      </c>
      <c r="AU1930">
        <v>9183856.9600000102</v>
      </c>
    </row>
    <row r="1931" spans="1:48" x14ac:dyDescent="0.2">
      <c r="A1931" t="s">
        <v>339</v>
      </c>
      <c r="B1931" t="s">
        <v>127</v>
      </c>
      <c r="C1931">
        <v>8012508</v>
      </c>
      <c r="D1931">
        <v>1278307</v>
      </c>
      <c r="E1931">
        <v>2043190</v>
      </c>
      <c r="F1931">
        <v>3592926</v>
      </c>
      <c r="G1931">
        <v>15270270</v>
      </c>
      <c r="H1931">
        <v>-16909099</v>
      </c>
      <c r="I1931">
        <v>1.9236141344692399</v>
      </c>
      <c r="L1931">
        <v>0</v>
      </c>
      <c r="M1931">
        <v>3908862</v>
      </c>
      <c r="N1931">
        <v>22889937</v>
      </c>
      <c r="O1931">
        <v>162344773</v>
      </c>
      <c r="P1931">
        <v>17.715923628782299</v>
      </c>
      <c r="Q1931">
        <v>527538</v>
      </c>
      <c r="R1931">
        <v>1040324</v>
      </c>
      <c r="S1931" t="s">
        <v>63</v>
      </c>
      <c r="T1931" t="s">
        <v>103</v>
      </c>
      <c r="U1931" t="s">
        <v>340</v>
      </c>
      <c r="V1931" t="s">
        <v>341</v>
      </c>
      <c r="W1931" t="s">
        <v>322</v>
      </c>
      <c r="X1931" t="s">
        <v>323</v>
      </c>
      <c r="Y1931" t="s">
        <v>342</v>
      </c>
      <c r="Z1931" t="s">
        <v>325</v>
      </c>
      <c r="AA1931" t="s">
        <v>326</v>
      </c>
      <c r="AB1931" t="s">
        <v>58</v>
      </c>
      <c r="AC1931" t="s">
        <v>343</v>
      </c>
      <c r="AD1931">
        <v>38.975149853204499</v>
      </c>
      <c r="AE1931">
        <v>3122887</v>
      </c>
      <c r="AF1931">
        <v>159221886</v>
      </c>
      <c r="AG1931">
        <v>134051222</v>
      </c>
      <c r="AH1931">
        <v>82.571935962484005</v>
      </c>
      <c r="AI1931">
        <v>98.076385865530796</v>
      </c>
      <c r="AK1931">
        <v>51.754049188941302</v>
      </c>
      <c r="AL1931">
        <v>3343826</v>
      </c>
      <c r="AM1931">
        <v>37530364</v>
      </c>
      <c r="AN1931">
        <v>28760876</v>
      </c>
      <c r="AO1931">
        <v>460036</v>
      </c>
      <c r="AP1931">
        <v>460036</v>
      </c>
      <c r="AQ1931">
        <v>5513238</v>
      </c>
      <c r="AR1931">
        <v>1733331</v>
      </c>
      <c r="AS1931">
        <v>4791790</v>
      </c>
      <c r="AT1931">
        <v>81.683486770145606</v>
      </c>
      <c r="AU1931">
        <v>39799036</v>
      </c>
      <c r="AV1931">
        <v>89.985449362156203</v>
      </c>
    </row>
    <row r="1932" spans="1:48" x14ac:dyDescent="0.2">
      <c r="A1932" t="s">
        <v>347</v>
      </c>
      <c r="B1932" t="s">
        <v>88</v>
      </c>
      <c r="C1932">
        <v>34122867</v>
      </c>
      <c r="D1932">
        <v>2784040</v>
      </c>
      <c r="E1932">
        <v>6326796</v>
      </c>
      <c r="F1932">
        <v>13907047</v>
      </c>
      <c r="G1932">
        <v>5860408</v>
      </c>
      <c r="H1932">
        <v>-399339</v>
      </c>
      <c r="I1932">
        <v>0.65446013730592101</v>
      </c>
      <c r="L1932">
        <v>1464363</v>
      </c>
      <c r="M1932">
        <v>3649441</v>
      </c>
      <c r="N1932">
        <v>7144327</v>
      </c>
      <c r="O1932">
        <v>233826770</v>
      </c>
      <c r="P1932">
        <v>19.705246751687159</v>
      </c>
      <c r="Q1932">
        <v>602200</v>
      </c>
      <c r="R1932">
        <v>70000</v>
      </c>
      <c r="S1932" t="s">
        <v>102</v>
      </c>
      <c r="T1932" t="s">
        <v>51</v>
      </c>
      <c r="U1932" t="s">
        <v>348</v>
      </c>
      <c r="V1932" t="s">
        <v>70</v>
      </c>
      <c r="W1932" t="s">
        <v>70</v>
      </c>
      <c r="X1932" t="s">
        <v>71</v>
      </c>
      <c r="Y1932" t="s">
        <v>349</v>
      </c>
      <c r="Z1932" t="s">
        <v>73</v>
      </c>
      <c r="AA1932" t="s">
        <v>74</v>
      </c>
      <c r="AB1932" t="s">
        <v>89</v>
      </c>
      <c r="AC1932" t="s">
        <v>350</v>
      </c>
      <c r="AD1932">
        <v>4.4846847130400853</v>
      </c>
      <c r="AE1932">
        <v>1530303</v>
      </c>
      <c r="AF1932">
        <v>232296467</v>
      </c>
      <c r="AG1932">
        <v>193599025</v>
      </c>
      <c r="AH1932">
        <v>82.795919817050887</v>
      </c>
      <c r="AI1932">
        <v>99.345539862694082</v>
      </c>
      <c r="AK1932">
        <v>11.0718761813971</v>
      </c>
      <c r="AL1932">
        <v>4911544</v>
      </c>
      <c r="AM1932">
        <v>45920716</v>
      </c>
      <c r="AN1932">
        <v>46076142</v>
      </c>
      <c r="AO1932">
        <v>-3784442</v>
      </c>
      <c r="AP1932">
        <v>-3784442</v>
      </c>
      <c r="AQ1932">
        <v>-32659902</v>
      </c>
      <c r="AR1932">
        <v>3099822</v>
      </c>
      <c r="AS1932">
        <v>3245055</v>
      </c>
      <c r="AU1932">
        <v>7543666</v>
      </c>
      <c r="AV1932">
        <v>11.690749304422299</v>
      </c>
    </row>
    <row r="1933" spans="1:48" x14ac:dyDescent="0.2">
      <c r="A1933" t="s">
        <v>351</v>
      </c>
      <c r="B1933" t="s">
        <v>84</v>
      </c>
      <c r="S1933" t="s">
        <v>84</v>
      </c>
      <c r="T1933" t="s">
        <v>51</v>
      </c>
      <c r="U1933" t="s">
        <v>352</v>
      </c>
      <c r="V1933" t="s">
        <v>353</v>
      </c>
      <c r="W1933" t="s">
        <v>354</v>
      </c>
      <c r="X1933" t="s">
        <v>71</v>
      </c>
      <c r="Y1933" t="s">
        <v>355</v>
      </c>
      <c r="Z1933" t="s">
        <v>356</v>
      </c>
      <c r="AA1933" t="s">
        <v>74</v>
      </c>
      <c r="AB1933" t="s">
        <v>58</v>
      </c>
      <c r="AC1933" t="s">
        <v>357</v>
      </c>
      <c r="AT1933">
        <v>85.531582347327401</v>
      </c>
    </row>
    <row r="1934" spans="1:48" x14ac:dyDescent="0.2">
      <c r="A1934" t="s">
        <v>351</v>
      </c>
      <c r="B1934" t="s">
        <v>76</v>
      </c>
      <c r="C1934">
        <v>33822412</v>
      </c>
      <c r="H1934">
        <v>-28024911</v>
      </c>
      <c r="I1934">
        <v>2.6455867341018999</v>
      </c>
      <c r="N1934">
        <v>54057291</v>
      </c>
      <c r="O1934">
        <v>541548981</v>
      </c>
      <c r="P1934">
        <v>14.0165803395723</v>
      </c>
      <c r="S1934" t="s">
        <v>84</v>
      </c>
      <c r="T1934" t="s">
        <v>51</v>
      </c>
      <c r="U1934" t="s">
        <v>352</v>
      </c>
      <c r="V1934" t="s">
        <v>353</v>
      </c>
      <c r="W1934" t="s">
        <v>354</v>
      </c>
      <c r="X1934" t="s">
        <v>71</v>
      </c>
      <c r="Y1934" t="s">
        <v>355</v>
      </c>
      <c r="Z1934" t="s">
        <v>356</v>
      </c>
      <c r="AA1934" t="s">
        <v>74</v>
      </c>
      <c r="AB1934" t="s">
        <v>58</v>
      </c>
      <c r="AC1934" t="s">
        <v>357</v>
      </c>
      <c r="AD1934">
        <v>42.359923946287502</v>
      </c>
      <c r="AE1934">
        <v>14327148</v>
      </c>
      <c r="AF1934">
        <v>526016447</v>
      </c>
      <c r="AH1934">
        <v>83.749714968072297</v>
      </c>
      <c r="AI1934">
        <v>97.131832106614198</v>
      </c>
      <c r="AK1934">
        <v>36.9962286749562</v>
      </c>
      <c r="AM1934">
        <v>75906648</v>
      </c>
      <c r="AN1934">
        <v>75906648</v>
      </c>
      <c r="AO1934">
        <v>3795599</v>
      </c>
      <c r="AP1934">
        <v>3795599</v>
      </c>
      <c r="AQ1934">
        <v>23943870</v>
      </c>
      <c r="AT1934">
        <v>85.287903454662896</v>
      </c>
      <c r="AU1934">
        <v>82082202</v>
      </c>
      <c r="AV1934">
        <v>56.176176407655198</v>
      </c>
    </row>
    <row r="1935" spans="1:48" x14ac:dyDescent="0.2">
      <c r="A1935" t="s">
        <v>351</v>
      </c>
      <c r="B1935" t="s">
        <v>87</v>
      </c>
      <c r="C1935">
        <v>386272162</v>
      </c>
      <c r="D1935">
        <v>13102116</v>
      </c>
      <c r="E1935">
        <v>15669921</v>
      </c>
      <c r="F1935">
        <v>16069033</v>
      </c>
      <c r="G1935">
        <v>41413120</v>
      </c>
      <c r="H1935">
        <v>37623228</v>
      </c>
      <c r="I1935">
        <v>3.5151725641153999</v>
      </c>
      <c r="L1935">
        <v>572217</v>
      </c>
      <c r="M1935">
        <v>15257304</v>
      </c>
      <c r="N1935">
        <v>172784389</v>
      </c>
      <c r="O1935">
        <v>633691308</v>
      </c>
      <c r="P1935">
        <v>19.2497950437408</v>
      </c>
      <c r="Q1935">
        <v>2680941</v>
      </c>
      <c r="R1935">
        <v>6385769</v>
      </c>
      <c r="S1935" t="s">
        <v>84</v>
      </c>
      <c r="T1935" t="s">
        <v>51</v>
      </c>
      <c r="U1935" t="s">
        <v>352</v>
      </c>
      <c r="V1935" t="s">
        <v>353</v>
      </c>
      <c r="W1935" t="s">
        <v>354</v>
      </c>
      <c r="X1935" t="s">
        <v>71</v>
      </c>
      <c r="Y1935" t="s">
        <v>355</v>
      </c>
      <c r="Z1935" t="s">
        <v>356</v>
      </c>
      <c r="AA1935" t="s">
        <v>74</v>
      </c>
      <c r="AB1935" t="s">
        <v>58</v>
      </c>
      <c r="AC1935" t="s">
        <v>357</v>
      </c>
      <c r="AD1935">
        <v>5.7667482131420096</v>
      </c>
      <c r="AE1935">
        <v>22275343</v>
      </c>
      <c r="AF1935">
        <v>611377626</v>
      </c>
      <c r="AG1935">
        <v>505618688</v>
      </c>
      <c r="AH1935">
        <v>79.7894308501388</v>
      </c>
      <c r="AI1935">
        <v>96.478777329229203</v>
      </c>
      <c r="AK1935">
        <v>101.741341839683</v>
      </c>
      <c r="AL1935">
        <v>33353723</v>
      </c>
      <c r="AM1935">
        <v>172361014</v>
      </c>
      <c r="AN1935">
        <v>121984278</v>
      </c>
      <c r="AO1935">
        <v>11078647</v>
      </c>
      <c r="AP1935">
        <v>11078647</v>
      </c>
      <c r="AQ1935">
        <v>19945829</v>
      </c>
      <c r="AR1935">
        <v>18938235</v>
      </c>
      <c r="AS1935">
        <v>8918635</v>
      </c>
      <c r="AT1935">
        <v>83.2949199954639</v>
      </c>
      <c r="AU1935">
        <v>135161161</v>
      </c>
      <c r="AV1935">
        <v>79.587501882183702</v>
      </c>
    </row>
    <row r="1936" spans="1:48" x14ac:dyDescent="0.2">
      <c r="A1936" t="s">
        <v>351</v>
      </c>
      <c r="B1936" t="s">
        <v>50</v>
      </c>
      <c r="C1936">
        <v>105637304</v>
      </c>
      <c r="D1936">
        <v>10581706</v>
      </c>
      <c r="E1936">
        <v>19850884</v>
      </c>
      <c r="F1936">
        <v>20596381</v>
      </c>
      <c r="G1936">
        <v>30540512</v>
      </c>
      <c r="H1936">
        <v>19115014</v>
      </c>
      <c r="I1936">
        <v>1.6791782178069481</v>
      </c>
      <c r="L1936">
        <v>723953</v>
      </c>
      <c r="M1936">
        <v>15334988</v>
      </c>
      <c r="N1936">
        <v>147549250</v>
      </c>
      <c r="O1936">
        <v>655412206</v>
      </c>
      <c r="P1936">
        <v>19.26935092813941</v>
      </c>
      <c r="Q1936">
        <v>2564327</v>
      </c>
      <c r="R1936">
        <v>4746367</v>
      </c>
      <c r="S1936" t="s">
        <v>84</v>
      </c>
      <c r="T1936" t="s">
        <v>51</v>
      </c>
      <c r="U1936" t="s">
        <v>352</v>
      </c>
      <c r="V1936" t="s">
        <v>353</v>
      </c>
      <c r="W1936" t="s">
        <v>354</v>
      </c>
      <c r="X1936" t="s">
        <v>71</v>
      </c>
      <c r="Y1936" t="s">
        <v>355</v>
      </c>
      <c r="Z1936" t="s">
        <v>356</v>
      </c>
      <c r="AA1936" t="s">
        <v>74</v>
      </c>
      <c r="AB1936" t="s">
        <v>58</v>
      </c>
      <c r="AC1936" t="s">
        <v>357</v>
      </c>
      <c r="AD1936">
        <v>10.41823161257504</v>
      </c>
      <c r="AE1936">
        <v>11005539</v>
      </c>
      <c r="AF1936">
        <v>644353775</v>
      </c>
      <c r="AG1936">
        <v>527597155</v>
      </c>
      <c r="AH1936">
        <v>80.498524465990798</v>
      </c>
      <c r="AI1936">
        <v>98.312751746341434</v>
      </c>
      <c r="AK1936">
        <v>82.435661993289301</v>
      </c>
      <c r="AL1936">
        <v>32358533</v>
      </c>
      <c r="AM1936">
        <v>162052709</v>
      </c>
      <c r="AN1936">
        <v>126293678</v>
      </c>
      <c r="AO1936">
        <v>637528</v>
      </c>
      <c r="AP1936">
        <v>637528</v>
      </c>
      <c r="AQ1936">
        <v>-5306312</v>
      </c>
      <c r="AR1936">
        <v>18936357</v>
      </c>
      <c r="AS1936">
        <v>5818701</v>
      </c>
      <c r="AT1936">
        <v>82.86220366336839</v>
      </c>
      <c r="AU1936">
        <v>128434236</v>
      </c>
      <c r="AV1936">
        <v>71.756117142326005</v>
      </c>
    </row>
    <row r="1937" spans="1:48" x14ac:dyDescent="0.2">
      <c r="A1937" t="s">
        <v>351</v>
      </c>
      <c r="B1937" t="s">
        <v>88</v>
      </c>
      <c r="C1937">
        <v>59105417</v>
      </c>
      <c r="D1937">
        <v>11618213</v>
      </c>
      <c r="E1937">
        <v>18650986</v>
      </c>
      <c r="F1937">
        <v>20241418</v>
      </c>
      <c r="G1937">
        <v>23455785</v>
      </c>
      <c r="H1937">
        <v>30996351</v>
      </c>
      <c r="I1937">
        <v>1.1207831817339551</v>
      </c>
      <c r="L1937">
        <v>980000</v>
      </c>
      <c r="M1937">
        <v>14500000</v>
      </c>
      <c r="N1937">
        <v>126374799</v>
      </c>
      <c r="O1937">
        <v>668316506</v>
      </c>
      <c r="P1937">
        <v>20.915123260475031</v>
      </c>
      <c r="Q1937">
        <v>2900000</v>
      </c>
      <c r="R1937">
        <v>7350904</v>
      </c>
      <c r="S1937" t="s">
        <v>84</v>
      </c>
      <c r="T1937" t="s">
        <v>51</v>
      </c>
      <c r="U1937" t="s">
        <v>352</v>
      </c>
      <c r="V1937" t="s">
        <v>353</v>
      </c>
      <c r="W1937" t="s">
        <v>354</v>
      </c>
      <c r="X1937" t="s">
        <v>71</v>
      </c>
      <c r="Y1937" t="s">
        <v>355</v>
      </c>
      <c r="Z1937" t="s">
        <v>356</v>
      </c>
      <c r="AA1937" t="s">
        <v>74</v>
      </c>
      <c r="AB1937" t="s">
        <v>89</v>
      </c>
      <c r="AC1937" t="s">
        <v>357</v>
      </c>
      <c r="AD1937">
        <v>12.67291456551267</v>
      </c>
      <c r="AE1937">
        <v>7490379</v>
      </c>
      <c r="AF1937">
        <v>660778650</v>
      </c>
      <c r="AG1937">
        <v>542800000</v>
      </c>
      <c r="AH1937">
        <v>81.219002542486962</v>
      </c>
      <c r="AI1937">
        <v>98.872112848878245</v>
      </c>
      <c r="AK1937">
        <v>68.850480626152205</v>
      </c>
      <c r="AL1937">
        <v>35600000</v>
      </c>
      <c r="AM1937">
        <v>161077724</v>
      </c>
      <c r="AN1937">
        <v>139779221</v>
      </c>
      <c r="AO1937">
        <v>-6030165</v>
      </c>
      <c r="AP1937">
        <v>-6030165</v>
      </c>
      <c r="AQ1937">
        <v>-32142031</v>
      </c>
      <c r="AR1937">
        <v>16698785</v>
      </c>
      <c r="AS1937">
        <v>9081633</v>
      </c>
      <c r="AU1937">
        <v>95378448</v>
      </c>
      <c r="AV1937">
        <v>51.963303112169299</v>
      </c>
    </row>
    <row r="1938" spans="1:48" x14ac:dyDescent="0.2">
      <c r="A1938" t="s">
        <v>358</v>
      </c>
      <c r="B1938" t="s">
        <v>62</v>
      </c>
      <c r="C1938">
        <v>6472170.3600000003</v>
      </c>
      <c r="D1938">
        <v>690052.64</v>
      </c>
      <c r="E1938">
        <v>54682.61</v>
      </c>
      <c r="F1938">
        <v>3275280.61</v>
      </c>
      <c r="G1938">
        <v>1975960.35</v>
      </c>
      <c r="H1938">
        <v>1519949.62</v>
      </c>
      <c r="I1938">
        <v>4.8358388620000001</v>
      </c>
      <c r="J1938">
        <v>8858474.6199999992</v>
      </c>
      <c r="K1938">
        <v>12.186264619999999</v>
      </c>
      <c r="L1938">
        <v>888036.19</v>
      </c>
      <c r="M1938">
        <v>872063.54</v>
      </c>
      <c r="N1938">
        <v>14672396.359999999</v>
      </c>
      <c r="O1938">
        <v>72692288.359999999</v>
      </c>
      <c r="P1938">
        <v>19.446171329999999</v>
      </c>
      <c r="Q1938">
        <v>2763129.04</v>
      </c>
      <c r="S1938" t="s">
        <v>63</v>
      </c>
      <c r="T1938" t="s">
        <v>103</v>
      </c>
      <c r="U1938" t="s">
        <v>359</v>
      </c>
      <c r="V1938" t="s">
        <v>360</v>
      </c>
      <c r="W1938" t="s">
        <v>160</v>
      </c>
      <c r="X1938" t="s">
        <v>161</v>
      </c>
      <c r="Y1938" t="s">
        <v>361</v>
      </c>
      <c r="Z1938" t="s">
        <v>163</v>
      </c>
      <c r="AA1938" t="s">
        <v>164</v>
      </c>
      <c r="AB1938" t="s">
        <v>58</v>
      </c>
      <c r="AC1938" t="s">
        <v>362</v>
      </c>
      <c r="AD1938">
        <v>54.313804089999998</v>
      </c>
      <c r="AE1938">
        <v>3515281.93</v>
      </c>
      <c r="AF1938">
        <v>69165643.099999994</v>
      </c>
      <c r="AH1938">
        <v>78.579562229999993</v>
      </c>
      <c r="AI1938">
        <v>95.14852904</v>
      </c>
      <c r="AJ1938">
        <v>3949827.4</v>
      </c>
      <c r="AK1938">
        <v>76.368301560000006</v>
      </c>
      <c r="AL1938">
        <v>1324953.56</v>
      </c>
      <c r="AM1938">
        <v>14135866.939999999</v>
      </c>
      <c r="AN1938">
        <v>14135866.939999999</v>
      </c>
      <c r="AO1938">
        <v>2933694.61</v>
      </c>
      <c r="AR1938">
        <v>492685.43</v>
      </c>
      <c r="AS1938">
        <v>1141260.1200000001</v>
      </c>
      <c r="AT1938">
        <v>82.502495635835402</v>
      </c>
      <c r="AU1938">
        <v>13152446.74</v>
      </c>
      <c r="AV1938">
        <v>68.457121400000005</v>
      </c>
    </row>
    <row r="1939" spans="1:48" x14ac:dyDescent="0.2">
      <c r="A1939" t="s">
        <v>358</v>
      </c>
      <c r="B1939" t="s">
        <v>85</v>
      </c>
      <c r="C1939">
        <v>4171039</v>
      </c>
      <c r="D1939">
        <v>646210.54</v>
      </c>
      <c r="E1939">
        <v>43048.480000000003</v>
      </c>
      <c r="F1939">
        <v>1984256.64</v>
      </c>
      <c r="G1939">
        <v>1929585.14</v>
      </c>
      <c r="H1939">
        <v>-3764874</v>
      </c>
      <c r="I1939">
        <v>-0.48014323437510598</v>
      </c>
      <c r="J1939">
        <v>9170098.4800000004</v>
      </c>
      <c r="K1939">
        <v>12.48719711</v>
      </c>
      <c r="L1939">
        <v>1521546.09</v>
      </c>
      <c r="M1939">
        <v>977176.9</v>
      </c>
      <c r="N1939">
        <v>10127651</v>
      </c>
      <c r="O1939">
        <v>73436003</v>
      </c>
      <c r="P1939">
        <v>19.5009905427451</v>
      </c>
      <c r="Q1939">
        <v>2774170.94</v>
      </c>
      <c r="R1939">
        <v>10890</v>
      </c>
      <c r="S1939" t="s">
        <v>63</v>
      </c>
      <c r="T1939" t="s">
        <v>103</v>
      </c>
      <c r="U1939" t="s">
        <v>359</v>
      </c>
      <c r="V1939" t="s">
        <v>360</v>
      </c>
      <c r="W1939" t="s">
        <v>160</v>
      </c>
      <c r="X1939" t="s">
        <v>161</v>
      </c>
      <c r="Y1939" t="s">
        <v>361</v>
      </c>
      <c r="Z1939" t="s">
        <v>163</v>
      </c>
      <c r="AA1939" t="s">
        <v>164</v>
      </c>
      <c r="AB1939" t="s">
        <v>58</v>
      </c>
      <c r="AC1939" t="s">
        <v>362</v>
      </c>
      <c r="AF1939">
        <v>73766053</v>
      </c>
      <c r="AH1939">
        <v>82.959257736290496</v>
      </c>
      <c r="AI1939">
        <v>100.449438948904</v>
      </c>
      <c r="AJ1939">
        <v>2224329.15</v>
      </c>
      <c r="AK1939">
        <v>49</v>
      </c>
      <c r="AL1939">
        <v>1893516.44</v>
      </c>
      <c r="AM1939">
        <v>14320747.810000001</v>
      </c>
      <c r="AN1939">
        <v>14320748</v>
      </c>
      <c r="AR1939">
        <v>175090.31</v>
      </c>
      <c r="AS1939">
        <v>1343523.25</v>
      </c>
      <c r="AT1939">
        <v>82.600585232896506</v>
      </c>
      <c r="AU1939">
        <v>13892525</v>
      </c>
      <c r="AV1939">
        <v>68</v>
      </c>
    </row>
    <row r="1940" spans="1:48" x14ac:dyDescent="0.2">
      <c r="A1940" t="s">
        <v>358</v>
      </c>
      <c r="B1940" t="s">
        <v>86</v>
      </c>
      <c r="C1940">
        <v>3390420</v>
      </c>
      <c r="H1940">
        <v>-2061527</v>
      </c>
      <c r="I1940">
        <v>3.58384323826647</v>
      </c>
      <c r="N1940">
        <v>11402408</v>
      </c>
      <c r="O1940">
        <v>80229988</v>
      </c>
      <c r="P1940">
        <v>22.040951819661199</v>
      </c>
      <c r="S1940" t="s">
        <v>63</v>
      </c>
      <c r="T1940" t="s">
        <v>103</v>
      </c>
      <c r="U1940" t="s">
        <v>359</v>
      </c>
      <c r="V1940" t="s">
        <v>360</v>
      </c>
      <c r="W1940" t="s">
        <v>160</v>
      </c>
      <c r="X1940" t="s">
        <v>161</v>
      </c>
      <c r="Y1940" t="s">
        <v>361</v>
      </c>
      <c r="Z1940" t="s">
        <v>163</v>
      </c>
      <c r="AA1940" t="s">
        <v>164</v>
      </c>
      <c r="AB1940" t="s">
        <v>58</v>
      </c>
      <c r="AC1940" t="s">
        <v>362</v>
      </c>
      <c r="AD1940">
        <v>84.807103544693604</v>
      </c>
      <c r="AE1940">
        <v>2875317</v>
      </c>
      <c r="AF1940">
        <v>77354671</v>
      </c>
      <c r="AH1940">
        <v>78.355790106811398</v>
      </c>
      <c r="AI1940">
        <v>96.416156761733504</v>
      </c>
      <c r="AK1940">
        <v>53.065533430999999</v>
      </c>
      <c r="AM1940">
        <v>15370584</v>
      </c>
      <c r="AN1940">
        <v>17683453</v>
      </c>
      <c r="AO1940">
        <v>1441477</v>
      </c>
      <c r="AP1940">
        <v>1330407</v>
      </c>
      <c r="AQ1940">
        <v>87303</v>
      </c>
      <c r="AT1940">
        <v>83.541905578230995</v>
      </c>
      <c r="AU1940">
        <v>13463935</v>
      </c>
      <c r="AV1940">
        <v>62.659649860999998</v>
      </c>
    </row>
    <row r="1941" spans="1:48" x14ac:dyDescent="0.2">
      <c r="A1941" t="s">
        <v>363</v>
      </c>
      <c r="B1941" t="s">
        <v>102</v>
      </c>
      <c r="C1941">
        <v>693196.2</v>
      </c>
      <c r="D1941">
        <v>0</v>
      </c>
      <c r="E1941">
        <v>0</v>
      </c>
      <c r="F1941">
        <v>478348.28</v>
      </c>
      <c r="I1941">
        <v>11.8376104772926</v>
      </c>
      <c r="J1941">
        <v>3220197.93</v>
      </c>
      <c r="K1941">
        <v>54.124546379300199</v>
      </c>
      <c r="N1941">
        <v>2081965.56</v>
      </c>
      <c r="O1941">
        <v>5949607.2400000002</v>
      </c>
      <c r="P1941">
        <v>63.687801011886599</v>
      </c>
      <c r="Q1941">
        <v>425268.68</v>
      </c>
      <c r="T1941" t="s">
        <v>51</v>
      </c>
      <c r="U1941" t="s">
        <v>364</v>
      </c>
      <c r="V1941" t="s">
        <v>365</v>
      </c>
      <c r="W1941" t="s">
        <v>354</v>
      </c>
      <c r="X1941" t="s">
        <v>71</v>
      </c>
      <c r="Y1941" t="s">
        <v>366</v>
      </c>
      <c r="Z1941" t="s">
        <v>356</v>
      </c>
      <c r="AA1941" t="s">
        <v>74</v>
      </c>
      <c r="AB1941" t="s">
        <v>58</v>
      </c>
      <c r="AC1941" t="s">
        <v>367</v>
      </c>
      <c r="AD1941">
        <v>101.60057571002299</v>
      </c>
      <c r="AE1941">
        <v>704291.33000000101</v>
      </c>
      <c r="AF1941">
        <v>5243531.13</v>
      </c>
      <c r="AH1941">
        <v>32.3741708032478</v>
      </c>
      <c r="AI1941">
        <v>88.132391239997204</v>
      </c>
      <c r="AJ1941">
        <v>921520.78</v>
      </c>
      <c r="AK1941">
        <v>142.93947780948901</v>
      </c>
      <c r="AL1941">
        <v>128509</v>
      </c>
      <c r="AM1941">
        <v>3789174.02</v>
      </c>
      <c r="AN1941">
        <v>3789174.02</v>
      </c>
      <c r="AO1941">
        <v>329947.22000000102</v>
      </c>
      <c r="AU1941">
        <v>2243391.7000000002</v>
      </c>
      <c r="AV1941">
        <v>154.022354779078</v>
      </c>
    </row>
    <row r="1942" spans="1:48" x14ac:dyDescent="0.2">
      <c r="A1942" t="s">
        <v>363</v>
      </c>
      <c r="B1942" t="s">
        <v>84</v>
      </c>
      <c r="C1942">
        <v>1242139.3400000001</v>
      </c>
      <c r="D1942">
        <v>0</v>
      </c>
      <c r="E1942">
        <v>0</v>
      </c>
      <c r="F1942">
        <v>746343.93</v>
      </c>
      <c r="H1942">
        <v>353332.57</v>
      </c>
      <c r="I1942">
        <v>21.017458923750201</v>
      </c>
      <c r="J1942">
        <v>3021766.41</v>
      </c>
      <c r="K1942">
        <v>47.184363229884099</v>
      </c>
      <c r="N1942">
        <v>3189120.78</v>
      </c>
      <c r="O1942">
        <v>6404169.0999999996</v>
      </c>
      <c r="P1942">
        <v>63.755251247191502</v>
      </c>
      <c r="Q1942">
        <v>430464.17</v>
      </c>
      <c r="T1942" t="s">
        <v>51</v>
      </c>
      <c r="U1942" t="s">
        <v>364</v>
      </c>
      <c r="V1942" t="s">
        <v>365</v>
      </c>
      <c r="W1942" t="s">
        <v>354</v>
      </c>
      <c r="X1942" t="s">
        <v>71</v>
      </c>
      <c r="Y1942" t="s">
        <v>366</v>
      </c>
      <c r="Z1942" t="s">
        <v>356</v>
      </c>
      <c r="AA1942" t="s">
        <v>74</v>
      </c>
      <c r="AB1942" t="s">
        <v>58</v>
      </c>
      <c r="AC1942" t="s">
        <v>367</v>
      </c>
      <c r="AD1942">
        <v>108.360919476232</v>
      </c>
      <c r="AE1942">
        <v>1345993.61</v>
      </c>
      <c r="AF1942">
        <v>4979295.6500000004</v>
      </c>
      <c r="AH1942">
        <v>28.896411245605599</v>
      </c>
      <c r="AI1942">
        <v>77.750845929411796</v>
      </c>
      <c r="AJ1942">
        <v>1479188.89</v>
      </c>
      <c r="AK1942">
        <v>230.57146261238799</v>
      </c>
      <c r="AM1942">
        <v>4082994.1</v>
      </c>
      <c r="AN1942">
        <v>4082994.1</v>
      </c>
      <c r="AO1942">
        <v>1035694.26</v>
      </c>
      <c r="AU1942">
        <v>2835788.21</v>
      </c>
      <c r="AV1942">
        <v>205.02573603959399</v>
      </c>
    </row>
    <row r="1943" spans="1:48" x14ac:dyDescent="0.2">
      <c r="A1943" t="s">
        <v>363</v>
      </c>
      <c r="B1943" t="s">
        <v>49</v>
      </c>
      <c r="C1943">
        <v>718352.6</v>
      </c>
      <c r="D1943">
        <v>0</v>
      </c>
      <c r="E1943">
        <v>0</v>
      </c>
      <c r="F1943">
        <v>413723.04</v>
      </c>
      <c r="H1943">
        <v>-653075.41</v>
      </c>
      <c r="I1943">
        <v>11.37978919</v>
      </c>
      <c r="J1943">
        <v>3069479.05</v>
      </c>
      <c r="K1943">
        <v>54.084235620000001</v>
      </c>
      <c r="N1943">
        <v>3798674.88</v>
      </c>
      <c r="O1943">
        <v>5675367.3499999996</v>
      </c>
      <c r="P1943">
        <v>60.341985620000003</v>
      </c>
      <c r="Q1943">
        <v>252813.6</v>
      </c>
      <c r="T1943" t="s">
        <v>51</v>
      </c>
      <c r="U1943" t="s">
        <v>364</v>
      </c>
      <c r="V1943" t="s">
        <v>365</v>
      </c>
      <c r="W1943" t="s">
        <v>354</v>
      </c>
      <c r="X1943" t="s">
        <v>71</v>
      </c>
      <c r="Y1943" t="s">
        <v>366</v>
      </c>
      <c r="Z1943" t="s">
        <v>356</v>
      </c>
      <c r="AA1943" t="s">
        <v>74</v>
      </c>
      <c r="AB1943" t="s">
        <v>58</v>
      </c>
      <c r="AC1943" t="s">
        <v>367</v>
      </c>
      <c r="AD1943">
        <v>89.906383020000007</v>
      </c>
      <c r="AE1943">
        <v>645844.84</v>
      </c>
      <c r="AF1943">
        <v>4940553.63</v>
      </c>
      <c r="AH1943">
        <v>29.69053589</v>
      </c>
      <c r="AI1943">
        <v>87.05257872</v>
      </c>
      <c r="AJ1943">
        <v>958634.49</v>
      </c>
      <c r="AK1943">
        <v>276.79548879999999</v>
      </c>
      <c r="AL1943">
        <v>132040</v>
      </c>
      <c r="AM1943">
        <v>3424629.35</v>
      </c>
      <c r="AN1943">
        <v>3424629.35</v>
      </c>
      <c r="AO1943">
        <v>266209.21999999997</v>
      </c>
      <c r="AU1943">
        <v>4451750.29</v>
      </c>
      <c r="AV1943">
        <v>324.38269559999998</v>
      </c>
    </row>
    <row r="1944" spans="1:48" x14ac:dyDescent="0.2">
      <c r="A1944" t="s">
        <v>368</v>
      </c>
      <c r="B1944" t="s">
        <v>102</v>
      </c>
      <c r="C1944">
        <v>764256.1</v>
      </c>
      <c r="D1944">
        <v>0</v>
      </c>
      <c r="E1944">
        <v>0</v>
      </c>
      <c r="F1944">
        <v>56372.25</v>
      </c>
      <c r="G1944">
        <v>62380.77</v>
      </c>
      <c r="I1944">
        <v>-0.129531630890768</v>
      </c>
      <c r="J1944">
        <v>1415286.75</v>
      </c>
      <c r="K1944">
        <v>56.431295932621097</v>
      </c>
      <c r="L1944">
        <v>493763.05</v>
      </c>
      <c r="M1944">
        <v>135716.70000000001</v>
      </c>
      <c r="N1944">
        <v>1549896.94</v>
      </c>
      <c r="O1944">
        <v>2507982.0099999998</v>
      </c>
      <c r="P1944">
        <v>38.152586668673898</v>
      </c>
      <c r="Q1944">
        <v>130987.97</v>
      </c>
      <c r="T1944" t="s">
        <v>369</v>
      </c>
      <c r="U1944" t="s">
        <v>370</v>
      </c>
      <c r="V1944" t="s">
        <v>371</v>
      </c>
      <c r="W1944" t="s">
        <v>372</v>
      </c>
      <c r="X1944" t="s">
        <v>373</v>
      </c>
      <c r="Y1944" t="s">
        <v>374</v>
      </c>
      <c r="Z1944" t="s">
        <v>375</v>
      </c>
      <c r="AA1944" t="s">
        <v>376</v>
      </c>
      <c r="AB1944" t="s">
        <v>58</v>
      </c>
      <c r="AC1944" t="s">
        <v>377</v>
      </c>
      <c r="AD1944">
        <v>-0.42507086302615998</v>
      </c>
      <c r="AF1944">
        <v>2511230.64</v>
      </c>
      <c r="AH1944">
        <v>35.101282086150199</v>
      </c>
      <c r="AI1944">
        <v>100.12953163089099</v>
      </c>
      <c r="AJ1944">
        <v>223572.41</v>
      </c>
      <c r="AK1944">
        <v>222.18703830405701</v>
      </c>
      <c r="AM1944">
        <v>956860.01</v>
      </c>
      <c r="AN1944">
        <v>956860.01</v>
      </c>
      <c r="AR1944">
        <v>2673.4</v>
      </c>
      <c r="AU1944">
        <v>1945885.93</v>
      </c>
      <c r="AV1944">
        <v>278.95443916692602</v>
      </c>
    </row>
    <row r="1945" spans="1:48" x14ac:dyDescent="0.2">
      <c r="A1945" t="s">
        <v>368</v>
      </c>
      <c r="B1945" t="s">
        <v>85</v>
      </c>
      <c r="C1945">
        <v>667646</v>
      </c>
      <c r="D1945">
        <v>0</v>
      </c>
      <c r="E1945">
        <v>660938.64</v>
      </c>
      <c r="F1945">
        <v>92666.79</v>
      </c>
      <c r="G1945">
        <v>340399.05</v>
      </c>
      <c r="H1945">
        <v>-49671</v>
      </c>
      <c r="I1945">
        <v>8.3280227334458701</v>
      </c>
      <c r="J1945">
        <v>1577831.8</v>
      </c>
      <c r="K1945">
        <v>54.554070279999998</v>
      </c>
      <c r="L1945">
        <v>534714.51</v>
      </c>
      <c r="M1945">
        <v>123266.23</v>
      </c>
      <c r="N1945">
        <v>1209323</v>
      </c>
      <c r="O1945">
        <v>2860631</v>
      </c>
      <c r="P1945">
        <v>73.886915159627407</v>
      </c>
      <c r="Q1945">
        <v>70832.44</v>
      </c>
      <c r="T1945" t="s">
        <v>369</v>
      </c>
      <c r="U1945" t="s">
        <v>370</v>
      </c>
      <c r="V1945" t="s">
        <v>371</v>
      </c>
      <c r="W1945" t="s">
        <v>372</v>
      </c>
      <c r="X1945" t="s">
        <v>373</v>
      </c>
      <c r="Y1945" t="s">
        <v>374</v>
      </c>
      <c r="Z1945" t="s">
        <v>375</v>
      </c>
      <c r="AA1945" t="s">
        <v>376</v>
      </c>
      <c r="AB1945" t="s">
        <v>58</v>
      </c>
      <c r="AC1945" t="s">
        <v>377</v>
      </c>
      <c r="AD1945">
        <v>35.682682139936396</v>
      </c>
      <c r="AE1945">
        <v>238234</v>
      </c>
      <c r="AF1945">
        <v>2654000</v>
      </c>
      <c r="AH1945">
        <v>32.001331174835201</v>
      </c>
      <c r="AI1945">
        <v>92.776733524876207</v>
      </c>
      <c r="AJ1945">
        <v>375739.66</v>
      </c>
      <c r="AK1945">
        <v>164</v>
      </c>
      <c r="AM1945">
        <v>2145235.79</v>
      </c>
      <c r="AN1945">
        <v>2113632</v>
      </c>
      <c r="AR1945">
        <v>152934.93</v>
      </c>
      <c r="AS1945">
        <v>62825.94</v>
      </c>
      <c r="AU1945">
        <v>1258994</v>
      </c>
      <c r="AV1945">
        <v>171</v>
      </c>
    </row>
    <row r="1946" spans="1:48" x14ac:dyDescent="0.2">
      <c r="A1946" t="s">
        <v>368</v>
      </c>
      <c r="B1946" t="s">
        <v>86</v>
      </c>
      <c r="C1946">
        <v>962417</v>
      </c>
      <c r="H1946">
        <v>351358</v>
      </c>
      <c r="I1946">
        <v>37.630012886660097</v>
      </c>
      <c r="N1946">
        <v>2072271</v>
      </c>
      <c r="O1946">
        <v>3522247</v>
      </c>
      <c r="P1946">
        <v>51.411669880051001</v>
      </c>
      <c r="T1946" t="s">
        <v>369</v>
      </c>
      <c r="U1946" t="s">
        <v>370</v>
      </c>
      <c r="V1946" t="s">
        <v>371</v>
      </c>
      <c r="W1946" t="s">
        <v>372</v>
      </c>
      <c r="X1946" t="s">
        <v>373</v>
      </c>
      <c r="Y1946" t="s">
        <v>374</v>
      </c>
      <c r="Z1946" t="s">
        <v>375</v>
      </c>
      <c r="AA1946" t="s">
        <v>376</v>
      </c>
      <c r="AB1946" t="s">
        <v>58</v>
      </c>
      <c r="AC1946" t="s">
        <v>377</v>
      </c>
      <c r="AD1946">
        <v>137.71805776498101</v>
      </c>
      <c r="AE1946">
        <v>1325422</v>
      </c>
      <c r="AF1946">
        <v>2197543</v>
      </c>
      <c r="AH1946">
        <v>18.0518572377235</v>
      </c>
      <c r="AI1946">
        <v>62.390371827983699</v>
      </c>
      <c r="AK1946">
        <v>339.47802614</v>
      </c>
      <c r="AM1946">
        <v>1810846</v>
      </c>
      <c r="AN1946">
        <v>1810846</v>
      </c>
      <c r="AO1946">
        <v>639490</v>
      </c>
      <c r="AP1946">
        <v>639490</v>
      </c>
      <c r="AQ1946">
        <v>-40560</v>
      </c>
      <c r="AU1946">
        <v>1720913</v>
      </c>
      <c r="AV1946">
        <v>281.91879748999997</v>
      </c>
    </row>
    <row r="1947" spans="1:48" x14ac:dyDescent="0.2">
      <c r="A1947" t="s">
        <v>368</v>
      </c>
      <c r="B1947" t="s">
        <v>95</v>
      </c>
      <c r="C1947">
        <v>479355</v>
      </c>
      <c r="D1947">
        <v>220938</v>
      </c>
      <c r="E1947">
        <v>0</v>
      </c>
      <c r="F1947">
        <v>1388950</v>
      </c>
      <c r="G1947">
        <v>0</v>
      </c>
      <c r="H1947">
        <v>582705</v>
      </c>
      <c r="I1947">
        <v>33.067119422798697</v>
      </c>
      <c r="L1947">
        <v>281916</v>
      </c>
      <c r="M1947">
        <v>116524</v>
      </c>
      <c r="N1947">
        <v>2660302</v>
      </c>
      <c r="O1947">
        <v>3186410</v>
      </c>
      <c r="P1947">
        <v>78.186611264714799</v>
      </c>
      <c r="Q1947">
        <v>65926</v>
      </c>
      <c r="R1947">
        <v>0</v>
      </c>
      <c r="T1947" t="s">
        <v>369</v>
      </c>
      <c r="U1947" t="s">
        <v>370</v>
      </c>
      <c r="V1947" t="s">
        <v>371</v>
      </c>
      <c r="W1947" t="s">
        <v>372</v>
      </c>
      <c r="X1947" t="s">
        <v>373</v>
      </c>
      <c r="Y1947" t="s">
        <v>374</v>
      </c>
      <c r="Z1947" t="s">
        <v>375</v>
      </c>
      <c r="AA1947" t="s">
        <v>376</v>
      </c>
      <c r="AB1947" t="s">
        <v>58</v>
      </c>
      <c r="AC1947" t="s">
        <v>377</v>
      </c>
      <c r="AD1947">
        <v>219.806615139093</v>
      </c>
      <c r="AE1947">
        <v>1053654</v>
      </c>
      <c r="AF1947">
        <v>2132755</v>
      </c>
      <c r="AG1947">
        <v>670687</v>
      </c>
      <c r="AH1947">
        <v>21.048358497494</v>
      </c>
      <c r="AI1947">
        <v>66.932849193920404</v>
      </c>
      <c r="AK1947">
        <v>449.04769652397999</v>
      </c>
      <c r="AL1947">
        <v>16503</v>
      </c>
      <c r="AM1947">
        <v>2236093</v>
      </c>
      <c r="AN1947">
        <v>2491346</v>
      </c>
      <c r="AO1947">
        <v>342470</v>
      </c>
      <c r="AP1947">
        <v>342470</v>
      </c>
      <c r="AQ1947">
        <v>392281</v>
      </c>
      <c r="AR1947">
        <v>0</v>
      </c>
      <c r="AS1947">
        <v>145336</v>
      </c>
      <c r="AU1947">
        <v>2077597</v>
      </c>
      <c r="AV1947">
        <v>350.68956349885502</v>
      </c>
    </row>
    <row r="1948" spans="1:48" x14ac:dyDescent="0.2">
      <c r="A1948" t="s">
        <v>378</v>
      </c>
      <c r="B1948" t="s">
        <v>63</v>
      </c>
      <c r="C1948">
        <v>633210.67000000004</v>
      </c>
      <c r="D1948">
        <v>0</v>
      </c>
      <c r="E1948">
        <v>0</v>
      </c>
      <c r="F1948">
        <v>256477.29</v>
      </c>
      <c r="G1948">
        <v>910627.76</v>
      </c>
      <c r="H1948">
        <v>220858.41</v>
      </c>
      <c r="I1948">
        <v>10.030902535471601</v>
      </c>
      <c r="J1948">
        <v>2010266.22</v>
      </c>
      <c r="K1948">
        <v>45.5416876851857</v>
      </c>
      <c r="L1948">
        <v>463185.51</v>
      </c>
      <c r="M1948">
        <v>115186.47</v>
      </c>
      <c r="N1948">
        <v>2163214.66</v>
      </c>
      <c r="O1948">
        <v>4414123.24</v>
      </c>
      <c r="P1948">
        <v>75.734184530833403</v>
      </c>
      <c r="Q1948">
        <v>267805.95</v>
      </c>
      <c r="T1948" t="s">
        <v>369</v>
      </c>
      <c r="U1948" t="s">
        <v>379</v>
      </c>
      <c r="V1948" t="s">
        <v>380</v>
      </c>
      <c r="W1948" t="s">
        <v>372</v>
      </c>
      <c r="X1948" t="s">
        <v>373</v>
      </c>
      <c r="Y1948" t="s">
        <v>381</v>
      </c>
      <c r="Z1948" t="s">
        <v>375</v>
      </c>
      <c r="AA1948" t="s">
        <v>376</v>
      </c>
      <c r="AB1948" t="s">
        <v>58</v>
      </c>
      <c r="AC1948" t="s">
        <v>382</v>
      </c>
      <c r="AD1948">
        <v>69.925606275712397</v>
      </c>
      <c r="AE1948">
        <v>442776.4</v>
      </c>
      <c r="AF1948">
        <v>3971346.84</v>
      </c>
      <c r="AH1948">
        <v>41.997279622849803</v>
      </c>
      <c r="AI1948">
        <v>89.969097464528403</v>
      </c>
      <c r="AJ1948">
        <v>362792.44</v>
      </c>
      <c r="AK1948">
        <v>196.09399757186699</v>
      </c>
      <c r="AL1948">
        <v>127129.56</v>
      </c>
      <c r="AM1948">
        <v>3343000.24</v>
      </c>
      <c r="AN1948">
        <v>3343000.24</v>
      </c>
      <c r="AO1948">
        <v>284574.5</v>
      </c>
      <c r="AR1948">
        <v>684505.05</v>
      </c>
      <c r="AS1948">
        <v>375732.21</v>
      </c>
      <c r="AU1948">
        <v>1942356.25</v>
      </c>
      <c r="AV1948">
        <v>176.07332680114101</v>
      </c>
    </row>
    <row r="1949" spans="1:48" x14ac:dyDescent="0.2">
      <c r="A1949" t="s">
        <v>378</v>
      </c>
      <c r="B1949" t="s">
        <v>84</v>
      </c>
      <c r="C1949">
        <v>1016141.84</v>
      </c>
      <c r="D1949">
        <v>0</v>
      </c>
      <c r="E1949">
        <v>0</v>
      </c>
      <c r="F1949">
        <v>227153.45</v>
      </c>
      <c r="G1949">
        <v>967683.26</v>
      </c>
      <c r="I1949">
        <v>4.0829014904898697</v>
      </c>
      <c r="J1949">
        <v>1799123.93</v>
      </c>
      <c r="K1949">
        <v>39.800951916999203</v>
      </c>
      <c r="L1949">
        <v>677986.11</v>
      </c>
      <c r="M1949">
        <v>121967</v>
      </c>
      <c r="N1949">
        <v>1583010.52</v>
      </c>
      <c r="O1949">
        <v>4520303.7699999996</v>
      </c>
      <c r="P1949">
        <v>76.177264741656998</v>
      </c>
      <c r="Q1949">
        <v>227941.61</v>
      </c>
      <c r="T1949" t="s">
        <v>369</v>
      </c>
      <c r="U1949" t="s">
        <v>379</v>
      </c>
      <c r="V1949" t="s">
        <v>380</v>
      </c>
      <c r="W1949" t="s">
        <v>372</v>
      </c>
      <c r="X1949" t="s">
        <v>373</v>
      </c>
      <c r="Y1949" t="s">
        <v>381</v>
      </c>
      <c r="Z1949" t="s">
        <v>375</v>
      </c>
      <c r="AA1949" t="s">
        <v>376</v>
      </c>
      <c r="AB1949" t="s">
        <v>58</v>
      </c>
      <c r="AC1949" t="s">
        <v>382</v>
      </c>
      <c r="AD1949">
        <v>18.162774401652399</v>
      </c>
      <c r="AE1949">
        <v>184559.55</v>
      </c>
      <c r="AF1949">
        <v>4335744.22</v>
      </c>
      <c r="AH1949">
        <v>51.7193469499949</v>
      </c>
      <c r="AI1949">
        <v>95.917098509510097</v>
      </c>
      <c r="AJ1949">
        <v>361016.21</v>
      </c>
      <c r="AK1949">
        <v>131.438516269301</v>
      </c>
      <c r="AL1949">
        <v>96539.17</v>
      </c>
      <c r="AM1949">
        <v>3443443.77</v>
      </c>
      <c r="AN1949">
        <v>3443443.77</v>
      </c>
      <c r="AR1949">
        <v>755517.43</v>
      </c>
      <c r="AS1949">
        <v>285563.96999999997</v>
      </c>
      <c r="AU1949">
        <v>2951997.37</v>
      </c>
      <c r="AV1949">
        <v>245.10649136032299</v>
      </c>
    </row>
    <row r="1950" spans="1:48" x14ac:dyDescent="0.2">
      <c r="A1950" t="s">
        <v>378</v>
      </c>
      <c r="B1950" t="s">
        <v>114</v>
      </c>
      <c r="C1950">
        <v>418869</v>
      </c>
      <c r="D1950">
        <v>356962</v>
      </c>
      <c r="F1950">
        <v>127285</v>
      </c>
      <c r="G1950">
        <v>210988</v>
      </c>
      <c r="H1950">
        <v>-376991</v>
      </c>
      <c r="I1950">
        <v>27.196551063068799</v>
      </c>
      <c r="L1950">
        <v>215794</v>
      </c>
      <c r="M1950">
        <v>93744</v>
      </c>
      <c r="N1950">
        <v>1743639</v>
      </c>
      <c r="O1950">
        <v>3687861</v>
      </c>
      <c r="P1950">
        <v>67.387165622565504</v>
      </c>
      <c r="Q1950">
        <v>883080</v>
      </c>
      <c r="T1950" t="s">
        <v>369</v>
      </c>
      <c r="U1950" t="s">
        <v>379</v>
      </c>
      <c r="V1950" t="s">
        <v>380</v>
      </c>
      <c r="W1950" t="s">
        <v>372</v>
      </c>
      <c r="X1950" t="s">
        <v>373</v>
      </c>
      <c r="Y1950" t="s">
        <v>381</v>
      </c>
      <c r="Z1950" t="s">
        <v>375</v>
      </c>
      <c r="AA1950" t="s">
        <v>376</v>
      </c>
      <c r="AB1950" t="s">
        <v>58</v>
      </c>
      <c r="AC1950" t="s">
        <v>382</v>
      </c>
      <c r="AD1950">
        <v>239.44741673410999</v>
      </c>
      <c r="AE1950">
        <v>1002971</v>
      </c>
      <c r="AF1950">
        <v>2684890</v>
      </c>
      <c r="AG1950">
        <v>1235824</v>
      </c>
      <c r="AH1950">
        <v>33.510590556422798</v>
      </c>
      <c r="AI1950">
        <v>72.803448936931204</v>
      </c>
      <c r="AK1950">
        <v>233.79357813541699</v>
      </c>
      <c r="AL1950">
        <v>44415</v>
      </c>
      <c r="AM1950">
        <v>2691140</v>
      </c>
      <c r="AN1950">
        <v>2485145</v>
      </c>
      <c r="AO1950">
        <v>285496</v>
      </c>
      <c r="AP1950">
        <v>285496</v>
      </c>
      <c r="AQ1950">
        <v>822179</v>
      </c>
      <c r="AR1950">
        <v>460844</v>
      </c>
      <c r="AS1950">
        <v>298028</v>
      </c>
      <c r="AU1950">
        <v>2120630</v>
      </c>
      <c r="AV1950">
        <v>284.34192834715799</v>
      </c>
    </row>
    <row r="1951" spans="1:48" x14ac:dyDescent="0.2">
      <c r="A1951" t="s">
        <v>383</v>
      </c>
      <c r="B1951" t="s">
        <v>85</v>
      </c>
      <c r="C1951">
        <v>5017123</v>
      </c>
      <c r="D1951">
        <v>0</v>
      </c>
      <c r="E1951">
        <v>0</v>
      </c>
      <c r="F1951">
        <v>497235.63</v>
      </c>
      <c r="G1951">
        <v>1012789.45</v>
      </c>
      <c r="H1951">
        <v>74990</v>
      </c>
      <c r="J1951">
        <v>4033625.18</v>
      </c>
      <c r="K1951">
        <v>18.228071669999999</v>
      </c>
      <c r="L1951">
        <v>1750301.57</v>
      </c>
      <c r="M1951">
        <v>1182820.21</v>
      </c>
      <c r="N1951">
        <v>3533046</v>
      </c>
      <c r="O1951">
        <v>22123843</v>
      </c>
      <c r="P1951">
        <v>28.9090462267338</v>
      </c>
      <c r="Q1951">
        <v>418890.56</v>
      </c>
      <c r="R1951">
        <v>140</v>
      </c>
      <c r="S1951" t="s">
        <v>84</v>
      </c>
      <c r="T1951" t="s">
        <v>369</v>
      </c>
      <c r="U1951" t="s">
        <v>384</v>
      </c>
      <c r="V1951" t="s">
        <v>371</v>
      </c>
      <c r="W1951" t="s">
        <v>372</v>
      </c>
      <c r="X1951" t="s">
        <v>373</v>
      </c>
      <c r="Y1951" t="s">
        <v>374</v>
      </c>
      <c r="Z1951" t="s">
        <v>375</v>
      </c>
      <c r="AA1951" t="s">
        <v>376</v>
      </c>
      <c r="AB1951" t="s">
        <v>58</v>
      </c>
      <c r="AC1951" t="s">
        <v>385</v>
      </c>
      <c r="AF1951">
        <v>22470586</v>
      </c>
      <c r="AH1951">
        <v>82.006019478623102</v>
      </c>
      <c r="AI1951">
        <v>101.567281959106</v>
      </c>
      <c r="AJ1951">
        <v>44758.49</v>
      </c>
      <c r="AK1951">
        <v>57</v>
      </c>
      <c r="AL1951">
        <v>578304.21</v>
      </c>
      <c r="AM1951">
        <v>6400593.0300000003</v>
      </c>
      <c r="AN1951">
        <v>6395792</v>
      </c>
      <c r="AR1951">
        <v>379584.98</v>
      </c>
      <c r="AS1951">
        <v>238814.76</v>
      </c>
      <c r="AT1951">
        <v>78.125846941769694</v>
      </c>
      <c r="AU1951">
        <v>3458056</v>
      </c>
      <c r="AV1951">
        <v>55</v>
      </c>
    </row>
    <row r="1952" spans="1:48" x14ac:dyDescent="0.2">
      <c r="A1952" t="s">
        <v>386</v>
      </c>
      <c r="B1952" t="s">
        <v>95</v>
      </c>
      <c r="C1952">
        <v>15153442</v>
      </c>
      <c r="D1952">
        <v>507834</v>
      </c>
      <c r="E1952">
        <v>0</v>
      </c>
      <c r="F1952">
        <v>978197</v>
      </c>
      <c r="G1952">
        <v>14603152</v>
      </c>
      <c r="H1952">
        <v>1780890</v>
      </c>
      <c r="I1952">
        <v>3.5039449736436801</v>
      </c>
      <c r="L1952">
        <v>992531</v>
      </c>
      <c r="M1952">
        <v>1350190</v>
      </c>
      <c r="N1952">
        <v>25095430</v>
      </c>
      <c r="O1952">
        <v>105915790</v>
      </c>
      <c r="P1952">
        <v>17.942494693189801</v>
      </c>
      <c r="Q1952">
        <v>932615</v>
      </c>
      <c r="R1952">
        <v>98824</v>
      </c>
      <c r="S1952" t="s">
        <v>63</v>
      </c>
      <c r="T1952" t="s">
        <v>369</v>
      </c>
      <c r="U1952" t="s">
        <v>387</v>
      </c>
      <c r="V1952" t="s">
        <v>388</v>
      </c>
      <c r="W1952" t="s">
        <v>372</v>
      </c>
      <c r="X1952" t="s">
        <v>373</v>
      </c>
      <c r="Y1952" t="s">
        <v>389</v>
      </c>
      <c r="Z1952" t="s">
        <v>375</v>
      </c>
      <c r="AA1952" t="s">
        <v>376</v>
      </c>
      <c r="AB1952" t="s">
        <v>58</v>
      </c>
      <c r="AC1952" t="s">
        <v>390</v>
      </c>
      <c r="AD1952">
        <v>24.491010029272601</v>
      </c>
      <c r="AE1952">
        <v>3711231</v>
      </c>
      <c r="AF1952">
        <v>102204559</v>
      </c>
      <c r="AG1952">
        <v>89122843</v>
      </c>
      <c r="AH1952">
        <v>84.145001420468105</v>
      </c>
      <c r="AI1952">
        <v>96.496055026356302</v>
      </c>
      <c r="AK1952">
        <v>88.394831780449294</v>
      </c>
      <c r="AL1952">
        <v>3310075</v>
      </c>
      <c r="AM1952">
        <v>26917721</v>
      </c>
      <c r="AN1952">
        <v>19003935</v>
      </c>
      <c r="AO1952">
        <v>842021</v>
      </c>
      <c r="AP1952">
        <v>842021</v>
      </c>
      <c r="AQ1952">
        <v>-4101091</v>
      </c>
      <c r="AR1952">
        <v>1364854</v>
      </c>
      <c r="AS1952">
        <v>2779449</v>
      </c>
      <c r="AT1952">
        <v>86.912433785869197</v>
      </c>
      <c r="AU1952">
        <v>23314540</v>
      </c>
      <c r="AV1952">
        <v>82.121917868653995</v>
      </c>
    </row>
    <row r="1953" spans="1:48" x14ac:dyDescent="0.2">
      <c r="A1953" t="s">
        <v>395</v>
      </c>
      <c r="B1953" t="s">
        <v>62</v>
      </c>
      <c r="C1953">
        <v>3917911.62</v>
      </c>
      <c r="D1953">
        <v>434580.8</v>
      </c>
      <c r="E1953">
        <v>81125.69</v>
      </c>
      <c r="F1953">
        <v>2646543.09</v>
      </c>
      <c r="G1953">
        <v>1561856.76</v>
      </c>
      <c r="I1953">
        <v>3.2707453649999998</v>
      </c>
      <c r="J1953">
        <v>10384632.119999999</v>
      </c>
      <c r="K1953">
        <v>9.6552681719999995</v>
      </c>
      <c r="L1953">
        <v>200506.21</v>
      </c>
      <c r="M1953">
        <v>2432842.7000000002</v>
      </c>
      <c r="N1953">
        <v>15779243.779999999</v>
      </c>
      <c r="O1953">
        <v>107554051.7</v>
      </c>
      <c r="P1953">
        <v>11.141896320000001</v>
      </c>
      <c r="Q1953">
        <v>192122.52</v>
      </c>
      <c r="R1953">
        <v>256291.3</v>
      </c>
      <c r="S1953" t="s">
        <v>84</v>
      </c>
      <c r="U1953" t="s">
        <v>396</v>
      </c>
      <c r="V1953" t="s">
        <v>371</v>
      </c>
      <c r="W1953" t="s">
        <v>372</v>
      </c>
      <c r="X1953" t="s">
        <v>373</v>
      </c>
      <c r="Y1953" t="s">
        <v>374</v>
      </c>
      <c r="Z1953" t="s">
        <v>375</v>
      </c>
      <c r="AA1953" t="s">
        <v>376</v>
      </c>
      <c r="AB1953" t="s">
        <v>58</v>
      </c>
      <c r="AC1953" t="s">
        <v>397</v>
      </c>
      <c r="AD1953">
        <v>89.788119309999999</v>
      </c>
      <c r="AE1953">
        <v>3517819.16</v>
      </c>
      <c r="AF1953">
        <v>104038029.8</v>
      </c>
      <c r="AH1953">
        <v>84.734994479999997</v>
      </c>
      <c r="AI1953">
        <v>96.730925670000005</v>
      </c>
      <c r="AJ1953">
        <v>5046159.54</v>
      </c>
      <c r="AK1953">
        <v>54.600493409999999</v>
      </c>
      <c r="AL1953">
        <v>1203721.75</v>
      </c>
      <c r="AM1953">
        <v>11983560.93</v>
      </c>
      <c r="AN1953">
        <v>11983560.93</v>
      </c>
      <c r="AO1953">
        <v>2695909.77</v>
      </c>
      <c r="AR1953">
        <v>970037.77</v>
      </c>
      <c r="AS1953">
        <v>1674208.85</v>
      </c>
      <c r="AT1953">
        <v>83.681680989951602</v>
      </c>
      <c r="AU1953">
        <v>24116141.109999999</v>
      </c>
      <c r="AV1953">
        <v>83.448435309999994</v>
      </c>
    </row>
    <row r="1954" spans="1:48" x14ac:dyDescent="0.2">
      <c r="A1954" t="s">
        <v>395</v>
      </c>
      <c r="B1954" t="s">
        <v>86</v>
      </c>
      <c r="C1954">
        <v>4319043</v>
      </c>
      <c r="H1954">
        <v>-10522828</v>
      </c>
      <c r="I1954">
        <v>3.35609998219183</v>
      </c>
      <c r="N1954">
        <v>17621632</v>
      </c>
      <c r="O1954">
        <v>114419416</v>
      </c>
      <c r="P1954">
        <v>10.2068411186437</v>
      </c>
      <c r="S1954" t="s">
        <v>84</v>
      </c>
      <c r="U1954" t="s">
        <v>396</v>
      </c>
      <c r="V1954" t="s">
        <v>371</v>
      </c>
      <c r="W1954" t="s">
        <v>372</v>
      </c>
      <c r="X1954" t="s">
        <v>373</v>
      </c>
      <c r="Y1954" t="s">
        <v>374</v>
      </c>
      <c r="Z1954" t="s">
        <v>375</v>
      </c>
      <c r="AA1954" t="s">
        <v>376</v>
      </c>
      <c r="AB1954" t="s">
        <v>58</v>
      </c>
      <c r="AC1954" t="s">
        <v>397</v>
      </c>
      <c r="AD1954">
        <v>88.909279208380198</v>
      </c>
      <c r="AE1954">
        <v>3840030</v>
      </c>
      <c r="AF1954">
        <v>110579386</v>
      </c>
      <c r="AH1954">
        <v>85.3039487633812</v>
      </c>
      <c r="AI1954">
        <v>96.643900017808207</v>
      </c>
      <c r="AK1954">
        <v>57.368626734999999</v>
      </c>
      <c r="AM1954">
        <v>11678608</v>
      </c>
      <c r="AN1954">
        <v>11678608</v>
      </c>
      <c r="AO1954">
        <v>2183385</v>
      </c>
      <c r="AP1954">
        <v>2183385</v>
      </c>
      <c r="AQ1954">
        <v>-2706666</v>
      </c>
      <c r="AT1954">
        <v>82.028283827558099</v>
      </c>
      <c r="AU1954">
        <v>28144460</v>
      </c>
      <c r="AV1954">
        <v>91.626531549000006</v>
      </c>
    </row>
    <row r="1955" spans="1:48" x14ac:dyDescent="0.2">
      <c r="A1955" t="s">
        <v>398</v>
      </c>
      <c r="B1955" t="s">
        <v>102</v>
      </c>
      <c r="C1955">
        <v>27497.42</v>
      </c>
      <c r="D1955">
        <v>0</v>
      </c>
      <c r="E1955">
        <v>0</v>
      </c>
      <c r="F1955">
        <v>157563.9</v>
      </c>
      <c r="G1955">
        <v>343448</v>
      </c>
      <c r="I1955">
        <v>2.8130168671536699</v>
      </c>
      <c r="J1955">
        <v>1636303.56</v>
      </c>
      <c r="K1955">
        <v>38.945730260450297</v>
      </c>
      <c r="M1955">
        <v>1837322.23</v>
      </c>
      <c r="N1955">
        <v>3740061.23</v>
      </c>
      <c r="O1955">
        <v>4201496.67</v>
      </c>
      <c r="P1955">
        <v>64.805184529635696</v>
      </c>
      <c r="Q1955">
        <v>62295.11</v>
      </c>
      <c r="T1955" t="s">
        <v>369</v>
      </c>
      <c r="U1955" t="s">
        <v>399</v>
      </c>
      <c r="V1955" t="s">
        <v>372</v>
      </c>
      <c r="W1955" t="s">
        <v>372</v>
      </c>
      <c r="X1955" t="s">
        <v>373</v>
      </c>
      <c r="Y1955" t="s">
        <v>393</v>
      </c>
      <c r="Z1955" t="s">
        <v>375</v>
      </c>
      <c r="AA1955" t="s">
        <v>376</v>
      </c>
      <c r="AB1955" t="s">
        <v>58</v>
      </c>
      <c r="AC1955" t="s">
        <v>400</v>
      </c>
      <c r="AD1955">
        <v>429.81781563506598</v>
      </c>
      <c r="AE1955">
        <v>118188.81</v>
      </c>
      <c r="AF1955">
        <v>4083279.92</v>
      </c>
      <c r="AH1955">
        <v>49.782754677275499</v>
      </c>
      <c r="AI1955">
        <v>97.186318131724306</v>
      </c>
      <c r="AJ1955">
        <v>703916.13</v>
      </c>
      <c r="AK1955">
        <v>329.74032375424298</v>
      </c>
      <c r="AM1955">
        <v>2722787.67</v>
      </c>
      <c r="AN1955">
        <v>2722787.67</v>
      </c>
      <c r="AO1955">
        <v>61841.259999999696</v>
      </c>
      <c r="AS1955">
        <v>84000</v>
      </c>
      <c r="AU1955">
        <v>4616987.67</v>
      </c>
      <c r="AV1955">
        <v>407.05403346435298</v>
      </c>
    </row>
    <row r="1956" spans="1:48" x14ac:dyDescent="0.2">
      <c r="A1956" t="s">
        <v>398</v>
      </c>
      <c r="B1956" t="s">
        <v>85</v>
      </c>
      <c r="C1956">
        <v>260010</v>
      </c>
      <c r="H1956">
        <v>-1902667</v>
      </c>
      <c r="N1956">
        <v>3584965</v>
      </c>
      <c r="O1956">
        <v>4532474</v>
      </c>
      <c r="P1956">
        <v>79.068671987969495</v>
      </c>
      <c r="T1956" t="s">
        <v>369</v>
      </c>
      <c r="U1956" t="s">
        <v>399</v>
      </c>
      <c r="V1956" t="s">
        <v>372</v>
      </c>
      <c r="W1956" t="s">
        <v>372</v>
      </c>
      <c r="X1956" t="s">
        <v>373</v>
      </c>
      <c r="Y1956" t="s">
        <v>393</v>
      </c>
      <c r="Z1956" t="s">
        <v>375</v>
      </c>
      <c r="AA1956" t="s">
        <v>376</v>
      </c>
      <c r="AB1956" t="s">
        <v>58</v>
      </c>
      <c r="AC1956" t="s">
        <v>400</v>
      </c>
      <c r="AF1956">
        <v>4752586</v>
      </c>
      <c r="AH1956">
        <v>54.3185244967759</v>
      </c>
      <c r="AI1956">
        <v>104.85633232534801</v>
      </c>
      <c r="AK1956">
        <v>272</v>
      </c>
      <c r="AN1956">
        <v>3583767</v>
      </c>
      <c r="AU1956">
        <v>5487632</v>
      </c>
      <c r="AV1956">
        <v>416</v>
      </c>
    </row>
    <row r="1957" spans="1:48" x14ac:dyDescent="0.2">
      <c r="A1957" t="s">
        <v>398</v>
      </c>
      <c r="B1957" t="s">
        <v>60</v>
      </c>
      <c r="C1957">
        <v>159414</v>
      </c>
      <c r="D1957">
        <v>0</v>
      </c>
      <c r="E1957">
        <v>0</v>
      </c>
      <c r="F1957">
        <v>298315</v>
      </c>
      <c r="G1957">
        <v>1380110</v>
      </c>
      <c r="H1957">
        <v>-2087750</v>
      </c>
      <c r="I1957">
        <v>11.986682257061201</v>
      </c>
      <c r="L1957">
        <v>0</v>
      </c>
      <c r="M1957">
        <v>2186616</v>
      </c>
      <c r="N1957">
        <v>3978912</v>
      </c>
      <c r="O1957">
        <v>5745418</v>
      </c>
      <c r="P1957">
        <v>73.755173252842496</v>
      </c>
      <c r="Q1957">
        <v>53625</v>
      </c>
      <c r="R1957">
        <v>0</v>
      </c>
      <c r="T1957" t="s">
        <v>369</v>
      </c>
      <c r="U1957" t="s">
        <v>399</v>
      </c>
      <c r="V1957" t="s">
        <v>372</v>
      </c>
      <c r="W1957" t="s">
        <v>372</v>
      </c>
      <c r="X1957" t="s">
        <v>373</v>
      </c>
      <c r="Y1957" t="s">
        <v>393</v>
      </c>
      <c r="Z1957" t="s">
        <v>375</v>
      </c>
      <c r="AA1957" t="s">
        <v>376</v>
      </c>
      <c r="AB1957" t="s">
        <v>58</v>
      </c>
      <c r="AC1957" t="s">
        <v>400</v>
      </c>
      <c r="AD1957">
        <v>432.01036295431999</v>
      </c>
      <c r="AE1957">
        <v>688685</v>
      </c>
      <c r="AF1957">
        <v>5056733</v>
      </c>
      <c r="AG1957">
        <v>2904058</v>
      </c>
      <c r="AH1957">
        <v>50.545634799765701</v>
      </c>
      <c r="AI1957">
        <v>88.013317742938796</v>
      </c>
      <c r="AK1957">
        <v>283.267540524683</v>
      </c>
      <c r="AL1957">
        <v>463216</v>
      </c>
      <c r="AM1957">
        <v>4494962</v>
      </c>
      <c r="AN1957">
        <v>4237543</v>
      </c>
      <c r="AO1957">
        <v>359722</v>
      </c>
      <c r="AP1957">
        <v>359722</v>
      </c>
      <c r="AQ1957">
        <v>728894</v>
      </c>
      <c r="AR1957">
        <v>0</v>
      </c>
      <c r="AS1957">
        <v>113080</v>
      </c>
      <c r="AU1957">
        <v>6066662</v>
      </c>
      <c r="AV1957">
        <v>431.89907792244497</v>
      </c>
    </row>
    <row r="1958" spans="1:48" x14ac:dyDescent="0.2">
      <c r="A1958" t="s">
        <v>401</v>
      </c>
      <c r="B1958" t="s">
        <v>127</v>
      </c>
      <c r="C1958">
        <v>8140922</v>
      </c>
      <c r="D1958">
        <v>980356</v>
      </c>
      <c r="E1958">
        <v>262916</v>
      </c>
      <c r="F1958">
        <v>908230</v>
      </c>
      <c r="G1958">
        <v>8725368</v>
      </c>
      <c r="H1958">
        <v>-890531</v>
      </c>
      <c r="I1958">
        <v>7.68922165692896</v>
      </c>
      <c r="L1958">
        <v>544207</v>
      </c>
      <c r="M1958">
        <v>1135981</v>
      </c>
      <c r="N1958">
        <v>17139810</v>
      </c>
      <c r="O1958">
        <v>91882889</v>
      </c>
      <c r="P1958">
        <v>17.0174383611295</v>
      </c>
      <c r="Q1958">
        <v>321770</v>
      </c>
      <c r="S1958" t="s">
        <v>63</v>
      </c>
      <c r="T1958" t="s">
        <v>369</v>
      </c>
      <c r="U1958" t="s">
        <v>402</v>
      </c>
      <c r="V1958" t="s">
        <v>403</v>
      </c>
      <c r="W1958" t="s">
        <v>372</v>
      </c>
      <c r="X1958" t="s">
        <v>373</v>
      </c>
      <c r="Y1958" t="s">
        <v>404</v>
      </c>
      <c r="Z1958" t="s">
        <v>375</v>
      </c>
      <c r="AA1958" t="s">
        <v>376</v>
      </c>
      <c r="AB1958" t="s">
        <v>58</v>
      </c>
      <c r="AC1958" t="s">
        <v>405</v>
      </c>
      <c r="AD1958">
        <v>86.784752390454102</v>
      </c>
      <c r="AE1958">
        <v>7065079</v>
      </c>
      <c r="AF1958">
        <v>84817810</v>
      </c>
      <c r="AG1958">
        <v>73024854</v>
      </c>
      <c r="AH1958">
        <v>79.476009945660294</v>
      </c>
      <c r="AI1958">
        <v>92.310778343070993</v>
      </c>
      <c r="AK1958">
        <v>72.748065530105094</v>
      </c>
      <c r="AL1958">
        <v>5193535</v>
      </c>
      <c r="AM1958">
        <v>21267445</v>
      </c>
      <c r="AN1958">
        <v>15636114</v>
      </c>
      <c r="AO1958">
        <v>3988984</v>
      </c>
      <c r="AP1958">
        <v>3988984</v>
      </c>
      <c r="AQ1958">
        <v>5295625</v>
      </c>
      <c r="AR1958">
        <v>830391</v>
      </c>
      <c r="AS1958">
        <v>2364691</v>
      </c>
      <c r="AT1958">
        <v>85.527115366353101</v>
      </c>
      <c r="AU1958">
        <v>18030341</v>
      </c>
      <c r="AV1958">
        <v>76.527827822953697</v>
      </c>
    </row>
    <row r="1959" spans="1:48" x14ac:dyDescent="0.2">
      <c r="A1959" t="s">
        <v>406</v>
      </c>
      <c r="B1959" t="s">
        <v>95</v>
      </c>
      <c r="C1959">
        <v>21924150</v>
      </c>
      <c r="D1959">
        <v>6629850</v>
      </c>
      <c r="E1959">
        <v>0</v>
      </c>
      <c r="F1959">
        <v>2172223</v>
      </c>
      <c r="G1959">
        <v>1687734</v>
      </c>
      <c r="H1959">
        <v>-6187633</v>
      </c>
      <c r="I1959">
        <v>4.8117769076707502</v>
      </c>
      <c r="L1959">
        <v>0</v>
      </c>
      <c r="M1959">
        <v>38026</v>
      </c>
      <c r="N1959">
        <v>8433059</v>
      </c>
      <c r="O1959">
        <v>34153142</v>
      </c>
      <c r="P1959">
        <v>10.9543244952397</v>
      </c>
      <c r="Q1959">
        <v>62978</v>
      </c>
      <c r="R1959">
        <v>59762</v>
      </c>
      <c r="S1959" t="s">
        <v>86</v>
      </c>
      <c r="T1959" t="s">
        <v>369</v>
      </c>
      <c r="U1959" t="s">
        <v>407</v>
      </c>
      <c r="V1959" t="s">
        <v>371</v>
      </c>
      <c r="W1959" t="s">
        <v>372</v>
      </c>
      <c r="X1959" t="s">
        <v>373</v>
      </c>
      <c r="Y1959" t="s">
        <v>374</v>
      </c>
      <c r="Z1959" t="s">
        <v>375</v>
      </c>
      <c r="AA1959" t="s">
        <v>376</v>
      </c>
      <c r="AB1959" t="s">
        <v>58</v>
      </c>
      <c r="AC1959" t="s">
        <v>408</v>
      </c>
      <c r="AD1959">
        <v>7.4957204726295004</v>
      </c>
      <c r="AE1959">
        <v>1643373</v>
      </c>
      <c r="AF1959">
        <v>32509769</v>
      </c>
      <c r="AG1959">
        <v>24097954</v>
      </c>
      <c r="AH1959">
        <v>70.558527235942194</v>
      </c>
      <c r="AI1959">
        <v>95.188223092329295</v>
      </c>
      <c r="AK1959">
        <v>93.384275969478594</v>
      </c>
      <c r="AL1959">
        <v>360530</v>
      </c>
      <c r="AM1959">
        <v>12318937</v>
      </c>
      <c r="AN1959">
        <v>3741246</v>
      </c>
      <c r="AO1959">
        <v>993499</v>
      </c>
      <c r="AP1959">
        <v>993499</v>
      </c>
      <c r="AQ1959">
        <v>-1070970</v>
      </c>
      <c r="AR1959">
        <v>447027</v>
      </c>
      <c r="AS1959">
        <v>860807</v>
      </c>
      <c r="AT1959">
        <v>90.910498383577504</v>
      </c>
      <c r="AU1959">
        <v>14620692</v>
      </c>
      <c r="AV1959">
        <v>161.90361487957699</v>
      </c>
    </row>
    <row r="1960" spans="1:48" x14ac:dyDescent="0.2">
      <c r="A1960" t="s">
        <v>881</v>
      </c>
      <c r="B1960" t="s">
        <v>114</v>
      </c>
      <c r="C1960">
        <v>81132413</v>
      </c>
      <c r="D1960">
        <v>4974066</v>
      </c>
      <c r="E1960">
        <v>7553617</v>
      </c>
      <c r="F1960">
        <v>12731613</v>
      </c>
      <c r="G1960">
        <v>30355594</v>
      </c>
      <c r="H1960">
        <v>-43906177</v>
      </c>
      <c r="I1960">
        <v>3.1397739468183699</v>
      </c>
      <c r="L1960">
        <v>4393484</v>
      </c>
      <c r="M1960">
        <v>10070239</v>
      </c>
      <c r="N1960">
        <v>60737633</v>
      </c>
      <c r="O1960">
        <v>571095700</v>
      </c>
      <c r="P1960">
        <v>14.886409230537</v>
      </c>
      <c r="Q1960">
        <v>2205342</v>
      </c>
      <c r="R1960">
        <v>339802</v>
      </c>
      <c r="S1960" t="s">
        <v>95</v>
      </c>
      <c r="T1960" t="s">
        <v>369</v>
      </c>
      <c r="U1960" t="s">
        <v>418</v>
      </c>
      <c r="V1960" t="s">
        <v>372</v>
      </c>
      <c r="W1960" t="s">
        <v>372</v>
      </c>
      <c r="X1960" t="s">
        <v>373</v>
      </c>
      <c r="Y1960" t="s">
        <v>393</v>
      </c>
      <c r="Z1960" t="s">
        <v>375</v>
      </c>
      <c r="AA1960" t="s">
        <v>376</v>
      </c>
      <c r="AB1960" t="s">
        <v>58</v>
      </c>
      <c r="AC1960" t="s">
        <v>882</v>
      </c>
      <c r="AD1960">
        <v>22.101048566126099</v>
      </c>
      <c r="AE1960">
        <v>17931114</v>
      </c>
      <c r="AF1960">
        <v>553164586</v>
      </c>
      <c r="AG1960">
        <v>473764886</v>
      </c>
      <c r="AH1960">
        <v>82.957179681093706</v>
      </c>
      <c r="AI1960">
        <v>96.860226053181606</v>
      </c>
      <c r="AK1960">
        <v>39.528105076488004</v>
      </c>
      <c r="AL1960">
        <v>11622487</v>
      </c>
      <c r="AM1960">
        <v>106795519</v>
      </c>
      <c r="AN1960">
        <v>85015643</v>
      </c>
      <c r="AO1960">
        <v>3603491</v>
      </c>
      <c r="AP1960">
        <v>3655149</v>
      </c>
      <c r="AQ1960">
        <v>8137320</v>
      </c>
      <c r="AR1960">
        <v>13761983</v>
      </c>
      <c r="AS1960">
        <v>8787292</v>
      </c>
      <c r="AT1960">
        <v>83.145705598873604</v>
      </c>
      <c r="AU1960">
        <v>104643810</v>
      </c>
      <c r="AV1960">
        <v>68.102283756827504</v>
      </c>
    </row>
    <row r="1961" spans="1:48" x14ac:dyDescent="0.2">
      <c r="A1961" t="s">
        <v>412</v>
      </c>
      <c r="B1961" t="s">
        <v>50</v>
      </c>
      <c r="C1961">
        <v>10950952</v>
      </c>
      <c r="D1961">
        <v>1233457</v>
      </c>
      <c r="E1961">
        <v>2689423</v>
      </c>
      <c r="F1961">
        <v>3848137</v>
      </c>
      <c r="G1961">
        <v>19854053</v>
      </c>
      <c r="H1961">
        <v>-4552388</v>
      </c>
      <c r="I1961">
        <v>8.049284858512161</v>
      </c>
      <c r="L1961">
        <v>0</v>
      </c>
      <c r="M1961">
        <v>1560626</v>
      </c>
      <c r="N1961">
        <v>26068521</v>
      </c>
      <c r="O1961">
        <v>112531438</v>
      </c>
      <c r="P1961">
        <v>20.530872448284189</v>
      </c>
      <c r="Q1961">
        <v>324689</v>
      </c>
      <c r="R1961">
        <v>568779</v>
      </c>
      <c r="S1961" t="s">
        <v>60</v>
      </c>
      <c r="T1961" t="s">
        <v>369</v>
      </c>
      <c r="U1961" t="s">
        <v>413</v>
      </c>
      <c r="V1961" t="s">
        <v>388</v>
      </c>
      <c r="W1961" t="s">
        <v>372</v>
      </c>
      <c r="X1961" t="s">
        <v>373</v>
      </c>
      <c r="Y1961" t="s">
        <v>389</v>
      </c>
      <c r="Z1961" t="s">
        <v>375</v>
      </c>
      <c r="AA1961" t="s">
        <v>376</v>
      </c>
      <c r="AB1961" t="s">
        <v>58</v>
      </c>
      <c r="AC1961" t="s">
        <v>414</v>
      </c>
      <c r="AD1961">
        <v>82.714050796679601</v>
      </c>
      <c r="AE1961">
        <v>9057976</v>
      </c>
      <c r="AF1961">
        <v>102594087</v>
      </c>
      <c r="AG1961">
        <v>84105797</v>
      </c>
      <c r="AH1961">
        <v>74.739822484095512</v>
      </c>
      <c r="AI1961">
        <v>91.169266849678039</v>
      </c>
      <c r="AK1961">
        <v>91.473766514438594</v>
      </c>
      <c r="AL1961">
        <v>493141</v>
      </c>
      <c r="AM1961">
        <v>37157692</v>
      </c>
      <c r="AN1961">
        <v>23103686</v>
      </c>
      <c r="AO1961">
        <v>5631355</v>
      </c>
      <c r="AP1961">
        <v>5631355</v>
      </c>
      <c r="AQ1961">
        <v>13777395</v>
      </c>
      <c r="AR1961">
        <v>4023249</v>
      </c>
      <c r="AS1961">
        <v>2562138</v>
      </c>
      <c r="AT1961">
        <v>87.459119042086201</v>
      </c>
      <c r="AU1961">
        <v>30620909</v>
      </c>
      <c r="AV1961">
        <v>107.44797836156</v>
      </c>
    </row>
    <row r="1962" spans="1:48" x14ac:dyDescent="0.2">
      <c r="A1962" t="s">
        <v>412</v>
      </c>
      <c r="B1962" t="s">
        <v>88</v>
      </c>
      <c r="C1962">
        <v>17115314</v>
      </c>
      <c r="D1962">
        <v>503804</v>
      </c>
      <c r="E1962">
        <v>918914</v>
      </c>
      <c r="F1962">
        <v>4225300</v>
      </c>
      <c r="G1962">
        <v>18093128</v>
      </c>
      <c r="H1962">
        <v>309063</v>
      </c>
      <c r="I1962">
        <v>2.7369662345521859</v>
      </c>
      <c r="L1962">
        <v>399226</v>
      </c>
      <c r="M1962">
        <v>1322616</v>
      </c>
      <c r="N1962">
        <v>12957434</v>
      </c>
      <c r="O1962">
        <v>111437290</v>
      </c>
      <c r="P1962">
        <v>22.234080710325959</v>
      </c>
      <c r="Q1962">
        <v>210000</v>
      </c>
      <c r="R1962">
        <v>140000</v>
      </c>
      <c r="S1962" t="s">
        <v>60</v>
      </c>
      <c r="T1962" t="s">
        <v>369</v>
      </c>
      <c r="U1962" t="s">
        <v>413</v>
      </c>
      <c r="V1962" t="s">
        <v>388</v>
      </c>
      <c r="W1962" t="s">
        <v>372</v>
      </c>
      <c r="X1962" t="s">
        <v>373</v>
      </c>
      <c r="Y1962" t="s">
        <v>389</v>
      </c>
      <c r="Z1962" t="s">
        <v>375</v>
      </c>
      <c r="AA1962" t="s">
        <v>376</v>
      </c>
      <c r="AB1962" t="s">
        <v>89</v>
      </c>
      <c r="AC1962" t="s">
        <v>414</v>
      </c>
      <c r="AD1962">
        <v>17.820304085569219</v>
      </c>
      <c r="AE1962">
        <v>3050001</v>
      </c>
      <c r="AF1962">
        <v>108387289</v>
      </c>
      <c r="AG1962">
        <v>88158017</v>
      </c>
      <c r="AH1962">
        <v>79.109979253802749</v>
      </c>
      <c r="AI1962">
        <v>97.263033765447815</v>
      </c>
      <c r="AK1962">
        <v>43.037115173163897</v>
      </c>
      <c r="AL1962">
        <v>241384</v>
      </c>
      <c r="AM1962">
        <v>33292030</v>
      </c>
      <c r="AN1962">
        <v>24777057</v>
      </c>
      <c r="AO1962">
        <v>-224999</v>
      </c>
      <c r="AP1962">
        <v>-224999</v>
      </c>
      <c r="AQ1962">
        <v>-6246193</v>
      </c>
      <c r="AR1962">
        <v>2151465</v>
      </c>
      <c r="AS1962">
        <v>5086193</v>
      </c>
      <c r="AU1962">
        <v>12648371</v>
      </c>
      <c r="AV1962">
        <v>42.010586315153603</v>
      </c>
    </row>
    <row r="1963" spans="1:48" x14ac:dyDescent="0.2">
      <c r="A1963" t="s">
        <v>415</v>
      </c>
      <c r="B1963" t="s">
        <v>114</v>
      </c>
      <c r="C1963">
        <v>3054120</v>
      </c>
      <c r="D1963">
        <v>1142057</v>
      </c>
      <c r="F1963">
        <v>413864</v>
      </c>
      <c r="G1963">
        <v>978858</v>
      </c>
      <c r="H1963">
        <v>1476672</v>
      </c>
      <c r="I1963">
        <v>12.810003968095099</v>
      </c>
      <c r="L1963">
        <v>2164910</v>
      </c>
      <c r="M1963">
        <v>2078222</v>
      </c>
      <c r="N1963">
        <v>12374536</v>
      </c>
      <c r="O1963">
        <v>36077764</v>
      </c>
      <c r="P1963">
        <v>26.867366281347099</v>
      </c>
      <c r="Q1963">
        <v>1027809</v>
      </c>
      <c r="S1963" t="s">
        <v>84</v>
      </c>
      <c r="T1963" t="s">
        <v>369</v>
      </c>
      <c r="U1963" t="s">
        <v>416</v>
      </c>
      <c r="V1963" t="s">
        <v>371</v>
      </c>
      <c r="W1963" t="s">
        <v>372</v>
      </c>
      <c r="X1963" t="s">
        <v>373</v>
      </c>
      <c r="Y1963" t="s">
        <v>374</v>
      </c>
      <c r="Z1963" t="s">
        <v>375</v>
      </c>
      <c r="AA1963" t="s">
        <v>376</v>
      </c>
      <c r="AB1963" t="s">
        <v>58</v>
      </c>
      <c r="AC1963" t="s">
        <v>385</v>
      </c>
      <c r="AD1963">
        <v>151.32224667007199</v>
      </c>
      <c r="AE1963">
        <v>4621563</v>
      </c>
      <c r="AF1963">
        <v>31456201</v>
      </c>
      <c r="AG1963">
        <v>26237775</v>
      </c>
      <c r="AH1963">
        <v>72.725612928783505</v>
      </c>
      <c r="AI1963">
        <v>87.189996031904897</v>
      </c>
      <c r="AK1963">
        <v>141.620183568893</v>
      </c>
      <c r="AL1963">
        <v>240507</v>
      </c>
      <c r="AM1963">
        <v>8601294</v>
      </c>
      <c r="AN1963">
        <v>9693145</v>
      </c>
      <c r="AO1963">
        <v>2780333</v>
      </c>
      <c r="AP1963">
        <v>2800986</v>
      </c>
      <c r="AQ1963">
        <v>807949</v>
      </c>
      <c r="AR1963">
        <v>180443</v>
      </c>
      <c r="AS1963">
        <v>374624</v>
      </c>
      <c r="AT1963">
        <v>82.5</v>
      </c>
      <c r="AU1963">
        <v>10897864</v>
      </c>
      <c r="AV1963">
        <v>124.72043397739</v>
      </c>
    </row>
    <row r="1964" spans="1:48" x14ac:dyDescent="0.2">
      <c r="A1964" t="s">
        <v>415</v>
      </c>
      <c r="B1964" t="s">
        <v>87</v>
      </c>
      <c r="C1964">
        <v>2993921</v>
      </c>
      <c r="D1964">
        <v>1654728</v>
      </c>
      <c r="E1964">
        <v>15840</v>
      </c>
      <c r="F1964">
        <v>2059721</v>
      </c>
      <c r="G1964">
        <v>1026304</v>
      </c>
      <c r="H1964">
        <v>2426145</v>
      </c>
      <c r="I1964">
        <v>5.8151445132742996</v>
      </c>
      <c r="L1964">
        <v>3044216</v>
      </c>
      <c r="M1964">
        <v>2947799</v>
      </c>
      <c r="N1964">
        <v>12990253</v>
      </c>
      <c r="O1964">
        <v>38796955</v>
      </c>
      <c r="P1964">
        <v>29.434023881513401</v>
      </c>
      <c r="Q1964">
        <v>574462</v>
      </c>
      <c r="S1964" t="s">
        <v>84</v>
      </c>
      <c r="T1964" t="s">
        <v>369</v>
      </c>
      <c r="U1964" t="s">
        <v>416</v>
      </c>
      <c r="V1964" t="s">
        <v>371</v>
      </c>
      <c r="W1964" t="s">
        <v>372</v>
      </c>
      <c r="X1964" t="s">
        <v>373</v>
      </c>
      <c r="Y1964" t="s">
        <v>374</v>
      </c>
      <c r="Z1964" t="s">
        <v>375</v>
      </c>
      <c r="AA1964" t="s">
        <v>376</v>
      </c>
      <c r="AB1964" t="s">
        <v>58</v>
      </c>
      <c r="AC1964" t="s">
        <v>385</v>
      </c>
      <c r="AD1964">
        <v>75.355996367305593</v>
      </c>
      <c r="AE1964">
        <v>2256099</v>
      </c>
      <c r="AF1964">
        <v>36540855</v>
      </c>
      <c r="AG1964">
        <v>29354610</v>
      </c>
      <c r="AH1964">
        <v>75.662149258878699</v>
      </c>
      <c r="AI1964">
        <v>94.184852909203798</v>
      </c>
      <c r="AK1964">
        <v>127.979793576259</v>
      </c>
      <c r="AL1964">
        <v>402963</v>
      </c>
      <c r="AM1964">
        <v>12921596</v>
      </c>
      <c r="AN1964">
        <v>11419505</v>
      </c>
      <c r="AO1964">
        <v>145109</v>
      </c>
      <c r="AP1964">
        <v>183084</v>
      </c>
      <c r="AQ1964">
        <v>1392966</v>
      </c>
      <c r="AR1964">
        <v>318918</v>
      </c>
      <c r="AS1964">
        <v>876645</v>
      </c>
      <c r="AT1964">
        <v>79.258238705497106</v>
      </c>
      <c r="AU1964">
        <v>10564108</v>
      </c>
      <c r="AV1964">
        <v>104.077446463691</v>
      </c>
    </row>
    <row r="1965" spans="1:48" x14ac:dyDescent="0.2">
      <c r="A1965" t="s">
        <v>883</v>
      </c>
      <c r="B1965" t="s">
        <v>62</v>
      </c>
      <c r="C1965">
        <v>11749761.210000001</v>
      </c>
      <c r="D1965">
        <v>75362</v>
      </c>
      <c r="E1965">
        <v>473904.35</v>
      </c>
      <c r="F1965">
        <v>3983488.57</v>
      </c>
      <c r="G1965">
        <v>861128.81</v>
      </c>
      <c r="H1965">
        <v>3187779.31</v>
      </c>
      <c r="I1965">
        <v>4.1911630070000001</v>
      </c>
      <c r="J1965">
        <v>10960617.32</v>
      </c>
      <c r="K1965">
        <v>17.757254719999999</v>
      </c>
      <c r="L1965">
        <v>4105591.35</v>
      </c>
      <c r="M1965">
        <v>1453624.27</v>
      </c>
      <c r="N1965">
        <v>15034276.57</v>
      </c>
      <c r="O1965">
        <v>61724728.810000002</v>
      </c>
      <c r="P1965">
        <v>26.943990079999999</v>
      </c>
      <c r="Q1965">
        <v>2271038.25</v>
      </c>
      <c r="R1965">
        <v>3800</v>
      </c>
      <c r="S1965" t="s">
        <v>63</v>
      </c>
      <c r="T1965" t="s">
        <v>369</v>
      </c>
      <c r="U1965" t="s">
        <v>884</v>
      </c>
      <c r="V1965" t="s">
        <v>885</v>
      </c>
      <c r="W1965" t="s">
        <v>665</v>
      </c>
      <c r="X1965" t="s">
        <v>373</v>
      </c>
      <c r="Y1965" t="s">
        <v>886</v>
      </c>
      <c r="Z1965" t="s">
        <v>667</v>
      </c>
      <c r="AA1965" t="s">
        <v>376</v>
      </c>
      <c r="AB1965" t="s">
        <v>58</v>
      </c>
      <c r="AC1965" t="s">
        <v>887</v>
      </c>
      <c r="AD1965">
        <v>22.017332549999999</v>
      </c>
      <c r="AE1965">
        <v>2586984</v>
      </c>
      <c r="AF1965">
        <v>58578278.049999997</v>
      </c>
      <c r="AH1965">
        <v>73.604906670000005</v>
      </c>
      <c r="AI1965">
        <v>94.902447010000003</v>
      </c>
      <c r="AJ1965">
        <v>4101577.32</v>
      </c>
      <c r="AK1965">
        <v>92.394992569999999</v>
      </c>
      <c r="AL1965">
        <v>1478635.71</v>
      </c>
      <c r="AM1965">
        <v>16631104.810000001</v>
      </c>
      <c r="AN1965">
        <v>16631104.810000001</v>
      </c>
      <c r="AO1965">
        <v>2623509.0499999998</v>
      </c>
      <c r="AR1965">
        <v>42209.62</v>
      </c>
      <c r="AS1965">
        <v>841464.73</v>
      </c>
      <c r="AT1965">
        <v>68.168840768823699</v>
      </c>
      <c r="AU1965">
        <v>11846497.26</v>
      </c>
      <c r="AV1965">
        <v>72.804103420000004</v>
      </c>
    </row>
    <row r="1966" spans="1:48" x14ac:dyDescent="0.2">
      <c r="A1966" t="s">
        <v>883</v>
      </c>
      <c r="B1966" t="s">
        <v>76</v>
      </c>
      <c r="C1966">
        <v>9959831</v>
      </c>
      <c r="H1966">
        <v>5310858</v>
      </c>
      <c r="I1966">
        <v>4.3657082251390298</v>
      </c>
      <c r="N1966">
        <v>17486588</v>
      </c>
      <c r="O1966">
        <v>66249251</v>
      </c>
      <c r="P1966">
        <v>30.5967519542221</v>
      </c>
      <c r="S1966" t="s">
        <v>63</v>
      </c>
      <c r="T1966" t="s">
        <v>369</v>
      </c>
      <c r="U1966" t="s">
        <v>884</v>
      </c>
      <c r="V1966" t="s">
        <v>885</v>
      </c>
      <c r="W1966" t="s">
        <v>665</v>
      </c>
      <c r="X1966" t="s">
        <v>373</v>
      </c>
      <c r="Y1966" t="s">
        <v>886</v>
      </c>
      <c r="Z1966" t="s">
        <v>667</v>
      </c>
      <c r="AA1966" t="s">
        <v>376</v>
      </c>
      <c r="AB1966" t="s">
        <v>58</v>
      </c>
      <c r="AC1966" t="s">
        <v>887</v>
      </c>
      <c r="AD1966">
        <v>29.0391373106632</v>
      </c>
      <c r="AE1966">
        <v>2892249</v>
      </c>
      <c r="AF1966">
        <v>63297343</v>
      </c>
      <c r="AH1966">
        <v>72.405603498822998</v>
      </c>
      <c r="AI1966">
        <v>95.5442394360051</v>
      </c>
      <c r="AK1966">
        <v>99.453964126108701</v>
      </c>
      <c r="AM1966">
        <v>20270119</v>
      </c>
      <c r="AN1966">
        <v>20270119</v>
      </c>
      <c r="AO1966">
        <v>1821074</v>
      </c>
      <c r="AP1966">
        <v>1821074</v>
      </c>
      <c r="AT1966">
        <v>73.573345960686893</v>
      </c>
      <c r="AU1966">
        <v>12175730</v>
      </c>
      <c r="AV1966">
        <v>69.248764517651196</v>
      </c>
    </row>
    <row r="1967" spans="1:48" x14ac:dyDescent="0.2">
      <c r="A1967" t="s">
        <v>883</v>
      </c>
      <c r="B1967" t="s">
        <v>127</v>
      </c>
      <c r="C1967">
        <v>5828769</v>
      </c>
      <c r="D1967">
        <v>1189670</v>
      </c>
      <c r="E1967">
        <v>1387559</v>
      </c>
      <c r="F1967">
        <v>2317931</v>
      </c>
      <c r="G1967">
        <v>3195756</v>
      </c>
      <c r="H1967">
        <v>-256398</v>
      </c>
      <c r="I1967">
        <v>5.40180423319444</v>
      </c>
      <c r="L1967">
        <v>100064</v>
      </c>
      <c r="M1967">
        <v>2747757</v>
      </c>
      <c r="N1967">
        <v>25533869</v>
      </c>
      <c r="O1967">
        <v>61980569</v>
      </c>
      <c r="P1967">
        <v>21.265238787982099</v>
      </c>
      <c r="Q1967">
        <v>1260917</v>
      </c>
      <c r="R1967">
        <v>18065</v>
      </c>
      <c r="S1967" t="s">
        <v>63</v>
      </c>
      <c r="T1967" t="s">
        <v>369</v>
      </c>
      <c r="U1967" t="s">
        <v>884</v>
      </c>
      <c r="V1967" t="s">
        <v>885</v>
      </c>
      <c r="W1967" t="s">
        <v>665</v>
      </c>
      <c r="X1967" t="s">
        <v>373</v>
      </c>
      <c r="Y1967" t="s">
        <v>886</v>
      </c>
      <c r="Z1967" t="s">
        <v>667</v>
      </c>
      <c r="AA1967" t="s">
        <v>376</v>
      </c>
      <c r="AB1967" t="s">
        <v>58</v>
      </c>
      <c r="AC1967" t="s">
        <v>887</v>
      </c>
      <c r="AD1967">
        <v>57.440413233051402</v>
      </c>
      <c r="AE1967">
        <v>3348069</v>
      </c>
      <c r="AF1967">
        <v>58630233</v>
      </c>
      <c r="AG1967">
        <v>47273469</v>
      </c>
      <c r="AH1967">
        <v>76.271434358726196</v>
      </c>
      <c r="AI1967">
        <v>94.594538168889699</v>
      </c>
      <c r="AK1967">
        <v>156.78247159618101</v>
      </c>
      <c r="AL1967">
        <v>1082524</v>
      </c>
      <c r="AM1967">
        <v>15280692</v>
      </c>
      <c r="AN1967">
        <v>13180316</v>
      </c>
      <c r="AO1967">
        <v>2149319</v>
      </c>
      <c r="AP1967">
        <v>2149319</v>
      </c>
      <c r="AQ1967">
        <v>-125112</v>
      </c>
      <c r="AR1967">
        <v>265961</v>
      </c>
      <c r="AS1967">
        <v>1714488</v>
      </c>
      <c r="AT1967">
        <v>80.145613846858197</v>
      </c>
      <c r="AU1967">
        <v>25790267</v>
      </c>
      <c r="AV1967">
        <v>158.35680066289399</v>
      </c>
    </row>
    <row r="1968" spans="1:48" x14ac:dyDescent="0.2">
      <c r="A1968" t="s">
        <v>883</v>
      </c>
      <c r="B1968" t="s">
        <v>50</v>
      </c>
      <c r="C1968">
        <v>8137836</v>
      </c>
      <c r="D1968">
        <v>1339180</v>
      </c>
      <c r="E1968">
        <v>657067</v>
      </c>
      <c r="F1968">
        <v>2559340</v>
      </c>
      <c r="G1968">
        <v>3394616</v>
      </c>
      <c r="H1968">
        <v>-1379665</v>
      </c>
      <c r="I1968">
        <v>3.7957553626326681</v>
      </c>
      <c r="L1968">
        <v>141994</v>
      </c>
      <c r="M1968">
        <v>3011814</v>
      </c>
      <c r="N1968">
        <v>27149213</v>
      </c>
      <c r="O1968">
        <v>66762311</v>
      </c>
      <c r="P1968">
        <v>23.46421321454855</v>
      </c>
      <c r="Q1968">
        <v>1166281</v>
      </c>
      <c r="R1968">
        <v>99687</v>
      </c>
      <c r="S1968" t="s">
        <v>63</v>
      </c>
      <c r="T1968" t="s">
        <v>369</v>
      </c>
      <c r="U1968" t="s">
        <v>884</v>
      </c>
      <c r="V1968" t="s">
        <v>885</v>
      </c>
      <c r="W1968" t="s">
        <v>665</v>
      </c>
      <c r="X1968" t="s">
        <v>373</v>
      </c>
      <c r="Y1968" t="s">
        <v>886</v>
      </c>
      <c r="Z1968" t="s">
        <v>667</v>
      </c>
      <c r="AA1968" t="s">
        <v>376</v>
      </c>
      <c r="AB1968" t="s">
        <v>58</v>
      </c>
      <c r="AC1968" t="s">
        <v>887</v>
      </c>
      <c r="AD1968">
        <v>31.140145856957549</v>
      </c>
      <c r="AE1968">
        <v>2534134</v>
      </c>
      <c r="AF1968">
        <v>64228177</v>
      </c>
      <c r="AG1968">
        <v>50792897</v>
      </c>
      <c r="AH1968">
        <v>76.080195905740894</v>
      </c>
      <c r="AI1968">
        <v>96.204244637367324</v>
      </c>
      <c r="AK1968">
        <v>152.17179027204801</v>
      </c>
      <c r="AL1968">
        <v>3173039</v>
      </c>
      <c r="AM1968">
        <v>21878329</v>
      </c>
      <c r="AN1968">
        <v>15665251</v>
      </c>
      <c r="AO1968">
        <v>86320</v>
      </c>
      <c r="AP1968">
        <v>86320</v>
      </c>
      <c r="AQ1968">
        <v>1710528</v>
      </c>
      <c r="AR1968">
        <v>524415</v>
      </c>
      <c r="AS1968">
        <v>5810896</v>
      </c>
      <c r="AT1968">
        <v>78.797537107675396</v>
      </c>
      <c r="AU1968">
        <v>28528878</v>
      </c>
      <c r="AV1968">
        <v>159.90483553659001</v>
      </c>
    </row>
    <row r="1969" spans="1:48" x14ac:dyDescent="0.2">
      <c r="A1969" t="s">
        <v>883</v>
      </c>
      <c r="B1969" t="s">
        <v>88</v>
      </c>
      <c r="C1969">
        <v>7156362</v>
      </c>
      <c r="D1969">
        <v>924675</v>
      </c>
      <c r="E1969">
        <v>1154313</v>
      </c>
      <c r="F1969">
        <v>3030500</v>
      </c>
      <c r="G1969">
        <v>2889518</v>
      </c>
      <c r="H1969">
        <v>1124503</v>
      </c>
      <c r="I1969">
        <v>2.1636309397256368</v>
      </c>
      <c r="L1969">
        <v>31321</v>
      </c>
      <c r="M1969">
        <v>3375000</v>
      </c>
      <c r="N1969">
        <v>19567223</v>
      </c>
      <c r="O1969">
        <v>71290393</v>
      </c>
      <c r="P1969">
        <v>28.228138677815959</v>
      </c>
      <c r="Q1969">
        <v>1200000</v>
      </c>
      <c r="R1969">
        <v>66153</v>
      </c>
      <c r="S1969" t="s">
        <v>63</v>
      </c>
      <c r="T1969" t="s">
        <v>369</v>
      </c>
      <c r="U1969" t="s">
        <v>884</v>
      </c>
      <c r="V1969" t="s">
        <v>885</v>
      </c>
      <c r="W1969" t="s">
        <v>665</v>
      </c>
      <c r="X1969" t="s">
        <v>373</v>
      </c>
      <c r="Y1969" t="s">
        <v>886</v>
      </c>
      <c r="Z1969" t="s">
        <v>667</v>
      </c>
      <c r="AA1969" t="s">
        <v>376</v>
      </c>
      <c r="AB1969" t="s">
        <v>89</v>
      </c>
      <c r="AC1969" t="s">
        <v>887</v>
      </c>
      <c r="AD1969">
        <v>21.553702845104819</v>
      </c>
      <c r="AE1969">
        <v>1542461</v>
      </c>
      <c r="AF1969">
        <v>69747932</v>
      </c>
      <c r="AG1969">
        <v>53508863</v>
      </c>
      <c r="AH1969">
        <v>75.057606990608122</v>
      </c>
      <c r="AI1969">
        <v>97.836369060274365</v>
      </c>
      <c r="AK1969">
        <v>100.995113088084</v>
      </c>
      <c r="AL1969">
        <v>3659250</v>
      </c>
      <c r="AM1969">
        <v>21585532</v>
      </c>
      <c r="AN1969">
        <v>20123951</v>
      </c>
      <c r="AO1969">
        <v>42461</v>
      </c>
      <c r="AP1969">
        <v>42461</v>
      </c>
      <c r="AQ1969">
        <v>-4152318</v>
      </c>
      <c r="AR1969">
        <v>108697</v>
      </c>
      <c r="AS1969">
        <v>5146105</v>
      </c>
      <c r="AU1969">
        <v>18442720</v>
      </c>
      <c r="AV1969">
        <v>95.191054553416706</v>
      </c>
    </row>
    <row r="1970" spans="1:48" x14ac:dyDescent="0.2">
      <c r="A1970" t="s">
        <v>420</v>
      </c>
      <c r="B1970" t="s">
        <v>62</v>
      </c>
      <c r="C1970">
        <v>5878591.3200000003</v>
      </c>
      <c r="D1970">
        <v>0</v>
      </c>
      <c r="E1970">
        <v>0</v>
      </c>
      <c r="F1970">
        <v>1551521.82</v>
      </c>
      <c r="G1970">
        <v>2792007.2</v>
      </c>
      <c r="I1970">
        <v>7.3464473779999997</v>
      </c>
      <c r="J1970">
        <v>13758186.880000001</v>
      </c>
      <c r="K1970">
        <v>11.9675385</v>
      </c>
      <c r="L1970">
        <v>342642.06</v>
      </c>
      <c r="M1970">
        <v>1295803.96</v>
      </c>
      <c r="N1970">
        <v>44217596.130000003</v>
      </c>
      <c r="O1970">
        <v>114962545.40000001</v>
      </c>
      <c r="P1970">
        <v>10.054850399999999</v>
      </c>
      <c r="Q1970">
        <v>784132.12</v>
      </c>
      <c r="R1970">
        <v>42287.35</v>
      </c>
      <c r="S1970" t="s">
        <v>102</v>
      </c>
      <c r="T1970" t="s">
        <v>369</v>
      </c>
      <c r="U1970" t="s">
        <v>421</v>
      </c>
      <c r="V1970" t="s">
        <v>422</v>
      </c>
      <c r="W1970" t="s">
        <v>372</v>
      </c>
      <c r="X1970" t="s">
        <v>373</v>
      </c>
      <c r="Y1970" t="s">
        <v>423</v>
      </c>
      <c r="Z1970" t="s">
        <v>375</v>
      </c>
      <c r="AA1970" t="s">
        <v>376</v>
      </c>
      <c r="AB1970" t="s">
        <v>58</v>
      </c>
      <c r="AC1970" t="s">
        <v>424</v>
      </c>
      <c r="AD1970">
        <v>143.66814160000001</v>
      </c>
      <c r="AE1970">
        <v>8445662.9000000004</v>
      </c>
      <c r="AF1970">
        <v>106478808.5</v>
      </c>
      <c r="AH1970">
        <v>79.426228949999995</v>
      </c>
      <c r="AI1970">
        <v>92.620434020000005</v>
      </c>
      <c r="AJ1970">
        <v>9293214.8200000003</v>
      </c>
      <c r="AK1970">
        <v>149.49767779999999</v>
      </c>
      <c r="AL1970">
        <v>3126362.48</v>
      </c>
      <c r="AM1970">
        <v>11559311.949999999</v>
      </c>
      <c r="AN1970">
        <v>11559311.949999999</v>
      </c>
      <c r="AO1970">
        <v>6029572.79</v>
      </c>
      <c r="AR1970">
        <v>386332.37</v>
      </c>
      <c r="AS1970">
        <v>711837.95</v>
      </c>
      <c r="AT1970">
        <v>88.557382864405298</v>
      </c>
      <c r="AU1970">
        <v>49059488.259999998</v>
      </c>
      <c r="AV1970">
        <v>165.86789450000001</v>
      </c>
    </row>
    <row r="1971" spans="1:48" x14ac:dyDescent="0.2">
      <c r="A1971" t="s">
        <v>425</v>
      </c>
      <c r="B1971" t="s">
        <v>62</v>
      </c>
      <c r="C1971">
        <v>385970.64</v>
      </c>
      <c r="D1971">
        <v>0</v>
      </c>
      <c r="E1971">
        <v>0</v>
      </c>
      <c r="F1971">
        <v>95787.8</v>
      </c>
      <c r="G1971">
        <v>45366.77</v>
      </c>
      <c r="I1971">
        <v>30.497263650000001</v>
      </c>
      <c r="J1971">
        <v>758408.89</v>
      </c>
      <c r="K1971">
        <v>41.869824260000001</v>
      </c>
      <c r="L1971">
        <v>202349.07</v>
      </c>
      <c r="M1971">
        <v>125499</v>
      </c>
      <c r="N1971">
        <v>1425615.78</v>
      </c>
      <c r="O1971">
        <v>1811349.59</v>
      </c>
      <c r="P1971">
        <v>42.487358280000002</v>
      </c>
      <c r="Q1971">
        <v>100387.59</v>
      </c>
      <c r="U1971" t="s">
        <v>426</v>
      </c>
      <c r="V1971" t="s">
        <v>427</v>
      </c>
      <c r="W1971" t="s">
        <v>428</v>
      </c>
      <c r="X1971" t="s">
        <v>286</v>
      </c>
      <c r="Y1971" t="s">
        <v>429</v>
      </c>
      <c r="Z1971" t="s">
        <v>430</v>
      </c>
      <c r="AA1971" t="s">
        <v>289</v>
      </c>
      <c r="AB1971" t="s">
        <v>58</v>
      </c>
      <c r="AC1971" t="s">
        <v>431</v>
      </c>
      <c r="AD1971">
        <v>143.1228189</v>
      </c>
      <c r="AE1971">
        <v>552412.06000000006</v>
      </c>
      <c r="AF1971">
        <v>1258937.53</v>
      </c>
      <c r="AH1971">
        <v>20.80611893</v>
      </c>
      <c r="AI1971">
        <v>69.502736350000006</v>
      </c>
      <c r="AJ1971">
        <v>689801.84</v>
      </c>
      <c r="AK1971">
        <v>407.66254759999998</v>
      </c>
      <c r="AL1971">
        <v>12987.3</v>
      </c>
      <c r="AM1971">
        <v>769594.59</v>
      </c>
      <c r="AN1971">
        <v>769594.59</v>
      </c>
      <c r="AO1971">
        <v>278976.88</v>
      </c>
      <c r="AR1971">
        <v>47913.06</v>
      </c>
      <c r="AS1971">
        <v>80000</v>
      </c>
      <c r="AU1971">
        <v>1788699.83</v>
      </c>
      <c r="AV1971">
        <v>511.48839670000001</v>
      </c>
    </row>
    <row r="1972" spans="1:48" x14ac:dyDescent="0.2">
      <c r="A1972" t="s">
        <v>432</v>
      </c>
      <c r="B1972" t="s">
        <v>62</v>
      </c>
      <c r="C1972">
        <v>7180360.6100000003</v>
      </c>
      <c r="D1972">
        <v>311348.53000000003</v>
      </c>
      <c r="E1972">
        <v>0</v>
      </c>
      <c r="F1972">
        <v>4774525.08</v>
      </c>
      <c r="G1972">
        <v>1913172.65</v>
      </c>
      <c r="I1972">
        <v>7.1900106189999997</v>
      </c>
      <c r="J1972">
        <v>16250916.75</v>
      </c>
      <c r="K1972">
        <v>15.370008990000001</v>
      </c>
      <c r="L1972">
        <v>1336796.7</v>
      </c>
      <c r="M1972">
        <v>1766812.46</v>
      </c>
      <c r="N1972">
        <v>26239700.739999998</v>
      </c>
      <c r="O1972">
        <v>105731341.90000001</v>
      </c>
      <c r="P1972">
        <v>16.303955699999999</v>
      </c>
      <c r="Q1972">
        <v>594537.54</v>
      </c>
      <c r="R1972">
        <v>139129.60999999999</v>
      </c>
      <c r="S1972" t="s">
        <v>67</v>
      </c>
      <c r="U1972" t="s">
        <v>433</v>
      </c>
      <c r="V1972" t="s">
        <v>428</v>
      </c>
      <c r="W1972" t="s">
        <v>428</v>
      </c>
      <c r="X1972" t="s">
        <v>286</v>
      </c>
      <c r="Y1972" t="s">
        <v>434</v>
      </c>
      <c r="Z1972" t="s">
        <v>430</v>
      </c>
      <c r="AA1972" t="s">
        <v>289</v>
      </c>
      <c r="AB1972" t="s">
        <v>58</v>
      </c>
      <c r="AC1972" t="s">
        <v>435</v>
      </c>
      <c r="AD1972">
        <v>105.873439</v>
      </c>
      <c r="AE1972">
        <v>7602094.71</v>
      </c>
      <c r="AF1972">
        <v>97866198.219999999</v>
      </c>
      <c r="AH1972">
        <v>74.178762230000004</v>
      </c>
      <c r="AI1972">
        <v>92.56119941</v>
      </c>
      <c r="AJ1972">
        <v>8001267.2599999998</v>
      </c>
      <c r="AK1972">
        <v>96.522521960000006</v>
      </c>
      <c r="AL1972">
        <v>3582600.82</v>
      </c>
      <c r="AM1972">
        <v>17238391.140000001</v>
      </c>
      <c r="AN1972">
        <v>17238391.140000001</v>
      </c>
      <c r="AO1972">
        <v>4840294.04</v>
      </c>
      <c r="AR1972">
        <v>242845.93</v>
      </c>
      <c r="AS1972">
        <v>1861185.24</v>
      </c>
      <c r="AT1972">
        <v>78.783943428255796</v>
      </c>
      <c r="AU1972">
        <v>45373501.240000002</v>
      </c>
      <c r="AV1972">
        <v>166.90604870000001</v>
      </c>
    </row>
    <row r="1973" spans="1:48" x14ac:dyDescent="0.2">
      <c r="A1973" t="s">
        <v>432</v>
      </c>
      <c r="B1973" t="s">
        <v>76</v>
      </c>
      <c r="C1973">
        <v>14235301</v>
      </c>
      <c r="H1973">
        <v>-14898687</v>
      </c>
      <c r="I1973">
        <v>6.9610604729101997</v>
      </c>
      <c r="N1973">
        <v>34882457</v>
      </c>
      <c r="O1973">
        <v>108509099</v>
      </c>
      <c r="P1973">
        <v>13.56122494391</v>
      </c>
      <c r="S1973" t="s">
        <v>67</v>
      </c>
      <c r="U1973" t="s">
        <v>433</v>
      </c>
      <c r="V1973" t="s">
        <v>428</v>
      </c>
      <c r="W1973" t="s">
        <v>428</v>
      </c>
      <c r="X1973" t="s">
        <v>286</v>
      </c>
      <c r="Y1973" t="s">
        <v>434</v>
      </c>
      <c r="Z1973" t="s">
        <v>430</v>
      </c>
      <c r="AA1973" t="s">
        <v>289</v>
      </c>
      <c r="AB1973" t="s">
        <v>58</v>
      </c>
      <c r="AC1973" t="s">
        <v>435</v>
      </c>
      <c r="AD1973">
        <v>53.060936329999997</v>
      </c>
      <c r="AE1973">
        <v>7553384</v>
      </c>
      <c r="AF1973">
        <v>100980184</v>
      </c>
      <c r="AH1973">
        <v>74.905319230417703</v>
      </c>
      <c r="AI1973">
        <v>93.061489709724697</v>
      </c>
      <c r="AK1973">
        <v>124.357908874478</v>
      </c>
      <c r="AM1973">
        <v>14715163</v>
      </c>
      <c r="AN1973">
        <v>14715163</v>
      </c>
      <c r="AO1973">
        <v>4558073</v>
      </c>
      <c r="AP1973">
        <v>4558073</v>
      </c>
      <c r="AQ1973">
        <v>1518081</v>
      </c>
      <c r="AT1973">
        <v>81.698412754320998</v>
      </c>
      <c r="AU1973">
        <v>49781144</v>
      </c>
      <c r="AV1973">
        <v>177.47256075508801</v>
      </c>
    </row>
    <row r="1974" spans="1:48" x14ac:dyDescent="0.2">
      <c r="A1974" t="s">
        <v>888</v>
      </c>
      <c r="B1974" t="s">
        <v>102</v>
      </c>
      <c r="C1974">
        <v>778208.57</v>
      </c>
      <c r="D1974">
        <v>0</v>
      </c>
      <c r="E1974">
        <v>0</v>
      </c>
      <c r="F1974">
        <v>1100553.1000000001</v>
      </c>
      <c r="G1974">
        <v>248418</v>
      </c>
      <c r="H1974">
        <v>138544.44</v>
      </c>
      <c r="I1974">
        <v>22.8772739498358</v>
      </c>
      <c r="J1974">
        <v>1496669.11</v>
      </c>
      <c r="K1974">
        <v>34.949940258701297</v>
      </c>
      <c r="N1974">
        <v>3740650.65</v>
      </c>
      <c r="O1974">
        <v>4282322.37</v>
      </c>
      <c r="P1974">
        <v>44.643518278611097</v>
      </c>
      <c r="Q1974">
        <v>225178.22</v>
      </c>
      <c r="S1974" t="s">
        <v>84</v>
      </c>
      <c r="U1974" t="s">
        <v>889</v>
      </c>
      <c r="V1974" t="s">
        <v>427</v>
      </c>
      <c r="W1974" t="s">
        <v>428</v>
      </c>
      <c r="X1974" t="s">
        <v>286</v>
      </c>
      <c r="Y1974" t="s">
        <v>429</v>
      </c>
      <c r="Z1974" t="s">
        <v>430</v>
      </c>
      <c r="AA1974" t="s">
        <v>289</v>
      </c>
      <c r="AB1974" t="s">
        <v>58</v>
      </c>
      <c r="AC1974" t="s">
        <v>890</v>
      </c>
      <c r="AD1974">
        <v>125.88895288058799</v>
      </c>
      <c r="AE1974">
        <v>979678.62</v>
      </c>
      <c r="AF1974">
        <v>3302643.75</v>
      </c>
      <c r="AH1974">
        <v>38.502849798297703</v>
      </c>
      <c r="AI1974">
        <v>77.122726050164204</v>
      </c>
      <c r="AJ1974">
        <v>1041280.86</v>
      </c>
      <c r="AK1974">
        <v>407.74432119722297</v>
      </c>
      <c r="AM1974">
        <v>1911779.37</v>
      </c>
      <c r="AN1974">
        <v>1911779.37</v>
      </c>
      <c r="AO1974">
        <v>526268</v>
      </c>
      <c r="AU1974">
        <v>3602106.21</v>
      </c>
      <c r="AV1974">
        <v>392.642480921534</v>
      </c>
    </row>
    <row r="1975" spans="1:48" x14ac:dyDescent="0.2">
      <c r="A1975" t="s">
        <v>888</v>
      </c>
      <c r="B1975" t="s">
        <v>49</v>
      </c>
      <c r="C1975">
        <v>659048</v>
      </c>
      <c r="H1975">
        <v>-1536911</v>
      </c>
      <c r="I1975">
        <v>10.547701192099201</v>
      </c>
      <c r="N1975">
        <v>3839995</v>
      </c>
      <c r="O1975">
        <v>10450808</v>
      </c>
      <c r="P1975">
        <v>23.9161794954036</v>
      </c>
      <c r="S1975" t="s">
        <v>84</v>
      </c>
      <c r="U1975" t="s">
        <v>889</v>
      </c>
      <c r="V1975" t="s">
        <v>427</v>
      </c>
      <c r="W1975" t="s">
        <v>428</v>
      </c>
      <c r="X1975" t="s">
        <v>286</v>
      </c>
      <c r="Y1975" t="s">
        <v>429</v>
      </c>
      <c r="Z1975" t="s">
        <v>430</v>
      </c>
      <c r="AA1975" t="s">
        <v>289</v>
      </c>
      <c r="AB1975" t="s">
        <v>58</v>
      </c>
      <c r="AC1975" t="s">
        <v>890</v>
      </c>
      <c r="AD1975">
        <v>167.25944089049699</v>
      </c>
      <c r="AE1975">
        <v>1102320</v>
      </c>
      <c r="AF1975">
        <v>9348488</v>
      </c>
      <c r="AH1975">
        <v>71.547711908973895</v>
      </c>
      <c r="AI1975">
        <v>89.452298807900803</v>
      </c>
      <c r="AK1975">
        <v>148</v>
      </c>
      <c r="AN1975">
        <v>2499434</v>
      </c>
      <c r="AO1975">
        <v>591528</v>
      </c>
      <c r="AT1975">
        <v>80.273274356828097</v>
      </c>
      <c r="AU1975">
        <v>5376906</v>
      </c>
      <c r="AV1975">
        <v>207</v>
      </c>
    </row>
    <row r="1976" spans="1:48" x14ac:dyDescent="0.2">
      <c r="A1976" t="s">
        <v>439</v>
      </c>
      <c r="B1976" t="s">
        <v>86</v>
      </c>
      <c r="C1976">
        <v>3535061</v>
      </c>
      <c r="H1976">
        <v>-1628185</v>
      </c>
      <c r="I1976">
        <v>10.239962980389899</v>
      </c>
      <c r="N1976">
        <v>4238675</v>
      </c>
      <c r="O1976">
        <v>16704660</v>
      </c>
      <c r="P1976">
        <v>22.7742498201101</v>
      </c>
      <c r="T1976" t="s">
        <v>167</v>
      </c>
      <c r="U1976" t="s">
        <v>440</v>
      </c>
      <c r="V1976" t="s">
        <v>427</v>
      </c>
      <c r="W1976" t="s">
        <v>428</v>
      </c>
      <c r="X1976" t="s">
        <v>286</v>
      </c>
      <c r="Y1976" t="s">
        <v>429</v>
      </c>
      <c r="Z1976" t="s">
        <v>430</v>
      </c>
      <c r="AA1976" t="s">
        <v>289</v>
      </c>
      <c r="AB1976" t="s">
        <v>58</v>
      </c>
      <c r="AC1976" t="s">
        <v>441</v>
      </c>
      <c r="AD1976">
        <v>48.388160770068801</v>
      </c>
      <c r="AE1976">
        <v>1710551</v>
      </c>
      <c r="AF1976">
        <v>14993968</v>
      </c>
      <c r="AH1976">
        <v>74.567420109119297</v>
      </c>
      <c r="AI1976">
        <v>89.759192943765399</v>
      </c>
      <c r="AK1976">
        <v>101.76912476</v>
      </c>
      <c r="AM1976">
        <v>3804361</v>
      </c>
      <c r="AN1976">
        <v>3804361</v>
      </c>
      <c r="AO1976">
        <v>874328</v>
      </c>
      <c r="AP1976">
        <v>874328</v>
      </c>
      <c r="AQ1976">
        <v>-2429980</v>
      </c>
      <c r="AT1976">
        <v>83.278943117846893</v>
      </c>
      <c r="AU1976">
        <v>5866860</v>
      </c>
      <c r="AV1976">
        <v>140.86128502</v>
      </c>
    </row>
    <row r="1977" spans="1:48" x14ac:dyDescent="0.2">
      <c r="A1977" t="s">
        <v>439</v>
      </c>
      <c r="B1977" t="s">
        <v>95</v>
      </c>
      <c r="C1977">
        <v>4611558</v>
      </c>
      <c r="D1977">
        <v>136176</v>
      </c>
      <c r="E1977">
        <v>0</v>
      </c>
      <c r="F1977">
        <v>553214</v>
      </c>
      <c r="G1977">
        <v>409708</v>
      </c>
      <c r="H1977">
        <v>-2166568</v>
      </c>
      <c r="I1977">
        <v>8.5198370889839907</v>
      </c>
      <c r="L1977">
        <v>327940</v>
      </c>
      <c r="M1977">
        <v>440234</v>
      </c>
      <c r="N1977">
        <v>3513278</v>
      </c>
      <c r="O1977">
        <v>16604402</v>
      </c>
      <c r="P1977">
        <v>17.645911006009101</v>
      </c>
      <c r="Q1977">
        <v>204931</v>
      </c>
      <c r="R1977">
        <v>527594</v>
      </c>
      <c r="T1977" t="s">
        <v>167</v>
      </c>
      <c r="U1977" t="s">
        <v>440</v>
      </c>
      <c r="V1977" t="s">
        <v>427</v>
      </c>
      <c r="W1977" t="s">
        <v>428</v>
      </c>
      <c r="X1977" t="s">
        <v>286</v>
      </c>
      <c r="Y1977" t="s">
        <v>429</v>
      </c>
      <c r="Z1977" t="s">
        <v>430</v>
      </c>
      <c r="AA1977" t="s">
        <v>289</v>
      </c>
      <c r="AB1977" t="s">
        <v>58</v>
      </c>
      <c r="AC1977" t="s">
        <v>441</v>
      </c>
      <c r="AD1977">
        <v>30.676573947459801</v>
      </c>
      <c r="AE1977">
        <v>1414668</v>
      </c>
      <c r="AF1977">
        <v>15189736</v>
      </c>
      <c r="AG1977">
        <v>12542760</v>
      </c>
      <c r="AH1977">
        <v>75.538763756743506</v>
      </c>
      <c r="AI1977">
        <v>91.480174956014693</v>
      </c>
      <c r="AK1977">
        <v>83.265441874697501</v>
      </c>
      <c r="AL1977">
        <v>450</v>
      </c>
      <c r="AM1977">
        <v>2633676</v>
      </c>
      <c r="AN1977">
        <v>2929998</v>
      </c>
      <c r="AO1977">
        <v>693572</v>
      </c>
      <c r="AP1977">
        <v>693572</v>
      </c>
      <c r="AQ1977">
        <v>-3184973</v>
      </c>
      <c r="AR1977">
        <v>8540</v>
      </c>
      <c r="AS1977">
        <v>24889</v>
      </c>
      <c r="AT1977">
        <v>84.769709308585306</v>
      </c>
      <c r="AU1977">
        <v>5679846</v>
      </c>
      <c r="AV1977">
        <v>134.61356800407901</v>
      </c>
    </row>
    <row r="1978" spans="1:48" x14ac:dyDescent="0.2">
      <c r="A1978" t="s">
        <v>439</v>
      </c>
      <c r="B1978" t="s">
        <v>50</v>
      </c>
      <c r="C1978">
        <v>2868983</v>
      </c>
      <c r="D1978">
        <v>1709760</v>
      </c>
      <c r="F1978">
        <v>1881658</v>
      </c>
      <c r="G1978">
        <v>1450683</v>
      </c>
      <c r="H1978">
        <v>-3219591</v>
      </c>
      <c r="I1978">
        <v>12.50928611771848</v>
      </c>
      <c r="L1978">
        <v>1288654</v>
      </c>
      <c r="M1978">
        <v>1949633</v>
      </c>
      <c r="N1978">
        <v>7273654</v>
      </c>
      <c r="O1978">
        <v>23629358</v>
      </c>
      <c r="P1978">
        <v>37.88953555149488</v>
      </c>
      <c r="Q1978">
        <v>294841</v>
      </c>
      <c r="T1978" t="s">
        <v>167</v>
      </c>
      <c r="U1978" t="s">
        <v>440</v>
      </c>
      <c r="V1978" t="s">
        <v>427</v>
      </c>
      <c r="W1978" t="s">
        <v>428</v>
      </c>
      <c r="X1978" t="s">
        <v>286</v>
      </c>
      <c r="Y1978" t="s">
        <v>429</v>
      </c>
      <c r="Z1978" t="s">
        <v>430</v>
      </c>
      <c r="AA1978" t="s">
        <v>289</v>
      </c>
      <c r="AB1978" t="s">
        <v>58</v>
      </c>
      <c r="AC1978" t="s">
        <v>441</v>
      </c>
      <c r="AD1978">
        <v>103.0282856329229</v>
      </c>
      <c r="AE1978">
        <v>2955864</v>
      </c>
      <c r="AF1978">
        <v>20673495</v>
      </c>
      <c r="AG1978">
        <v>15133456</v>
      </c>
      <c r="AH1978">
        <v>64.045142487578374</v>
      </c>
      <c r="AI1978">
        <v>87.490718114305096</v>
      </c>
      <c r="AK1978">
        <v>126.660510958597</v>
      </c>
      <c r="AL1978">
        <v>1372231</v>
      </c>
      <c r="AM1978">
        <v>10158672</v>
      </c>
      <c r="AN1978">
        <v>8953054</v>
      </c>
      <c r="AO1978">
        <v>1293429</v>
      </c>
      <c r="AP1978">
        <v>1293429</v>
      </c>
      <c r="AQ1978">
        <v>1713194</v>
      </c>
      <c r="AR1978">
        <v>29262</v>
      </c>
      <c r="AS1978">
        <v>181950</v>
      </c>
      <c r="AT1978">
        <v>78.1444550492932</v>
      </c>
      <c r="AU1978">
        <v>10493245</v>
      </c>
      <c r="AV1978">
        <v>182.72518507393201</v>
      </c>
    </row>
    <row r="1979" spans="1:48" x14ac:dyDescent="0.2">
      <c r="A1979" t="s">
        <v>925</v>
      </c>
      <c r="B1979" t="s">
        <v>50</v>
      </c>
      <c r="C1979">
        <v>38084066</v>
      </c>
      <c r="D1979">
        <v>6525619</v>
      </c>
      <c r="E1979">
        <v>3227347</v>
      </c>
      <c r="F1979">
        <v>9452145</v>
      </c>
      <c r="G1979">
        <v>18402461</v>
      </c>
      <c r="H1979">
        <v>-36315565</v>
      </c>
      <c r="I1979">
        <v>1.525855939662238</v>
      </c>
      <c r="L1979">
        <v>11103</v>
      </c>
      <c r="M1979">
        <v>3853817</v>
      </c>
      <c r="N1979">
        <v>70317079</v>
      </c>
      <c r="O1979">
        <v>326702205</v>
      </c>
      <c r="P1979">
        <v>17.965528270615739</v>
      </c>
      <c r="Q1979">
        <v>487428</v>
      </c>
      <c r="R1979">
        <v>2717792</v>
      </c>
      <c r="S1979" t="s">
        <v>114</v>
      </c>
      <c r="T1979" t="s">
        <v>167</v>
      </c>
      <c r="U1979" t="s">
        <v>443</v>
      </c>
      <c r="V1979" t="s">
        <v>428</v>
      </c>
      <c r="W1979" t="s">
        <v>428</v>
      </c>
      <c r="X1979" t="s">
        <v>286</v>
      </c>
      <c r="Y1979" t="s">
        <v>434</v>
      </c>
      <c r="Z1979" t="s">
        <v>430</v>
      </c>
      <c r="AA1979" t="s">
        <v>289</v>
      </c>
      <c r="AB1979" t="s">
        <v>58</v>
      </c>
      <c r="AC1979" t="s">
        <v>926</v>
      </c>
      <c r="AD1979">
        <v>13.0894768431501</v>
      </c>
      <c r="AE1979">
        <v>4985005</v>
      </c>
      <c r="AF1979">
        <v>320230379</v>
      </c>
      <c r="AG1979">
        <v>257887743</v>
      </c>
      <c r="AH1979">
        <v>78.936639867490328</v>
      </c>
      <c r="AI1979">
        <v>98.019044285299515</v>
      </c>
      <c r="AK1979">
        <v>79.0498032043362</v>
      </c>
      <c r="AL1979">
        <v>12830662</v>
      </c>
      <c r="AM1979">
        <v>71919112</v>
      </c>
      <c r="AN1979">
        <v>58693777</v>
      </c>
      <c r="AO1979">
        <v>-4152348</v>
      </c>
      <c r="AP1979">
        <v>-4152348</v>
      </c>
      <c r="AQ1979">
        <v>-7850578</v>
      </c>
      <c r="AR1979">
        <v>11290574</v>
      </c>
      <c r="AS1979">
        <v>3120164</v>
      </c>
      <c r="AT1979">
        <v>81.785062715352197</v>
      </c>
      <c r="AU1979">
        <v>106632644</v>
      </c>
      <c r="AV1979">
        <v>119.87542206293899</v>
      </c>
    </row>
    <row r="1980" spans="1:48" x14ac:dyDescent="0.2">
      <c r="A1980" t="s">
        <v>445</v>
      </c>
      <c r="B1980" t="s">
        <v>85</v>
      </c>
      <c r="C1980">
        <v>9944696</v>
      </c>
      <c r="D1980">
        <v>997829.24</v>
      </c>
      <c r="E1980">
        <v>367500.32</v>
      </c>
      <c r="F1980">
        <v>2386729.2000000002</v>
      </c>
      <c r="G1980">
        <v>3461016.26</v>
      </c>
      <c r="H1980">
        <v>-3685649</v>
      </c>
      <c r="I1980">
        <v>0.53524098881816895</v>
      </c>
      <c r="J1980">
        <v>12398447.460000001</v>
      </c>
      <c r="K1980">
        <v>11.923393600000001</v>
      </c>
      <c r="L1980">
        <v>2388814.2799999998</v>
      </c>
      <c r="M1980">
        <v>1680048.04</v>
      </c>
      <c r="N1980">
        <v>1142867</v>
      </c>
      <c r="O1980">
        <v>103817348</v>
      </c>
      <c r="P1980">
        <v>16.2855527767864</v>
      </c>
      <c r="Q1980">
        <v>1126270.93</v>
      </c>
      <c r="R1980">
        <v>35473.07</v>
      </c>
      <c r="S1980" t="s">
        <v>63</v>
      </c>
      <c r="T1980" t="s">
        <v>103</v>
      </c>
      <c r="U1980" t="s">
        <v>446</v>
      </c>
      <c r="V1980" t="s">
        <v>447</v>
      </c>
      <c r="W1980" t="s">
        <v>203</v>
      </c>
      <c r="X1980" t="s">
        <v>122</v>
      </c>
      <c r="Y1980" t="s">
        <v>448</v>
      </c>
      <c r="Z1980" t="s">
        <v>205</v>
      </c>
      <c r="AA1980" t="s">
        <v>125</v>
      </c>
      <c r="AB1980" t="s">
        <v>58</v>
      </c>
      <c r="AC1980" t="s">
        <v>449</v>
      </c>
      <c r="AD1980">
        <v>5.5876318391230901</v>
      </c>
      <c r="AE1980">
        <v>555673</v>
      </c>
      <c r="AF1980">
        <v>103251180</v>
      </c>
      <c r="AH1980">
        <v>86.491791333371395</v>
      </c>
      <c r="AI1980">
        <v>99.454649910725905</v>
      </c>
      <c r="AJ1980">
        <v>1390933.72</v>
      </c>
      <c r="AK1980">
        <v>3.98</v>
      </c>
      <c r="AL1980">
        <v>3185304.53</v>
      </c>
      <c r="AM1980">
        <v>17074098.199999999</v>
      </c>
      <c r="AN1980">
        <v>16907229</v>
      </c>
      <c r="AO1980">
        <v>-1527435</v>
      </c>
      <c r="AR1980">
        <v>724164.07</v>
      </c>
      <c r="AS1980">
        <v>554079.06000000006</v>
      </c>
      <c r="AT1980">
        <v>85.830518004340405</v>
      </c>
      <c r="AU1980">
        <v>4828516</v>
      </c>
      <c r="AV1980">
        <v>17</v>
      </c>
    </row>
    <row r="1981" spans="1:48" x14ac:dyDescent="0.2">
      <c r="A1981" t="s">
        <v>445</v>
      </c>
      <c r="B1981" t="s">
        <v>76</v>
      </c>
      <c r="C1981">
        <v>6290026</v>
      </c>
      <c r="H1981">
        <v>1095388</v>
      </c>
      <c r="I1981">
        <v>1.5099024299447901</v>
      </c>
      <c r="N1981">
        <v>7512742</v>
      </c>
      <c r="O1981">
        <v>105312434</v>
      </c>
      <c r="P1981">
        <v>17.307568828957098</v>
      </c>
      <c r="S1981" t="s">
        <v>63</v>
      </c>
      <c r="T1981" t="s">
        <v>103</v>
      </c>
      <c r="U1981" t="s">
        <v>446</v>
      </c>
      <c r="V1981" t="s">
        <v>447</v>
      </c>
      <c r="W1981" t="s">
        <v>203</v>
      </c>
      <c r="X1981" t="s">
        <v>122</v>
      </c>
      <c r="Y1981" t="s">
        <v>448</v>
      </c>
      <c r="Z1981" t="s">
        <v>205</v>
      </c>
      <c r="AA1981" t="s">
        <v>125</v>
      </c>
      <c r="AB1981" t="s">
        <v>58</v>
      </c>
      <c r="AC1981" t="s">
        <v>449</v>
      </c>
      <c r="AD1981">
        <v>25.279943198962901</v>
      </c>
      <c r="AE1981">
        <v>1590115</v>
      </c>
      <c r="AF1981">
        <v>103839742</v>
      </c>
      <c r="AH1981">
        <v>86.172492224422399</v>
      </c>
      <c r="AI1981">
        <v>98.601597224502498</v>
      </c>
      <c r="AK1981">
        <v>26.045780429616201</v>
      </c>
      <c r="AM1981">
        <v>18227022</v>
      </c>
      <c r="AN1981">
        <v>18227022</v>
      </c>
      <c r="AO1981">
        <v>-916344</v>
      </c>
      <c r="AP1981">
        <v>-916344</v>
      </c>
      <c r="AQ1981">
        <v>2478755</v>
      </c>
      <c r="AT1981">
        <v>86.185068281306997</v>
      </c>
      <c r="AU1981">
        <v>6417354</v>
      </c>
      <c r="AV1981">
        <v>22.248200886323499</v>
      </c>
    </row>
    <row r="1982" spans="1:48" x14ac:dyDescent="0.2">
      <c r="A1982" t="s">
        <v>445</v>
      </c>
      <c r="B1982" t="s">
        <v>95</v>
      </c>
      <c r="C1982">
        <v>5284365</v>
      </c>
      <c r="D1982">
        <v>633042</v>
      </c>
      <c r="E1982">
        <v>4502340</v>
      </c>
      <c r="F1982">
        <v>2123403</v>
      </c>
      <c r="G1982">
        <v>5184720</v>
      </c>
      <c r="H1982">
        <v>-19253815</v>
      </c>
      <c r="I1982">
        <v>1.6458113457485199</v>
      </c>
      <c r="L1982">
        <v>4699178</v>
      </c>
      <c r="M1982">
        <v>2191316</v>
      </c>
      <c r="N1982">
        <v>197478</v>
      </c>
      <c r="O1982">
        <v>113084650</v>
      </c>
      <c r="P1982">
        <v>19.405875156354099</v>
      </c>
      <c r="Q1982">
        <v>1343541</v>
      </c>
      <c r="S1982" t="s">
        <v>63</v>
      </c>
      <c r="T1982" t="s">
        <v>103</v>
      </c>
      <c r="U1982" t="s">
        <v>446</v>
      </c>
      <c r="V1982" t="s">
        <v>447</v>
      </c>
      <c r="W1982" t="s">
        <v>203</v>
      </c>
      <c r="X1982" t="s">
        <v>122</v>
      </c>
      <c r="Y1982" t="s">
        <v>448</v>
      </c>
      <c r="Z1982" t="s">
        <v>205</v>
      </c>
      <c r="AA1982" t="s">
        <v>125</v>
      </c>
      <c r="AB1982" t="s">
        <v>58</v>
      </c>
      <c r="AC1982" t="s">
        <v>449</v>
      </c>
      <c r="AD1982">
        <v>35.2201257861635</v>
      </c>
      <c r="AE1982">
        <v>1861160</v>
      </c>
      <c r="AF1982">
        <v>111212302</v>
      </c>
      <c r="AG1982">
        <v>96643986</v>
      </c>
      <c r="AH1982">
        <v>85.461630734144705</v>
      </c>
      <c r="AI1982">
        <v>98.344295180645602</v>
      </c>
      <c r="AK1982">
        <v>0.63924654666351599</v>
      </c>
      <c r="AL1982">
        <v>1992991</v>
      </c>
      <c r="AM1982">
        <v>26599526</v>
      </c>
      <c r="AN1982">
        <v>21945066</v>
      </c>
      <c r="AO1982">
        <v>-453363</v>
      </c>
      <c r="AP1982">
        <v>-453363</v>
      </c>
      <c r="AQ1982">
        <v>1694319</v>
      </c>
      <c r="AR1982">
        <v>2197284</v>
      </c>
      <c r="AS1982">
        <v>1731711</v>
      </c>
      <c r="AT1982">
        <v>84.439279663322097</v>
      </c>
      <c r="AU1982">
        <v>19451293</v>
      </c>
      <c r="AV1982">
        <v>62.964846101288302</v>
      </c>
    </row>
    <row r="1983" spans="1:48" x14ac:dyDescent="0.2">
      <c r="A1983" t="s">
        <v>450</v>
      </c>
      <c r="B1983" t="s">
        <v>63</v>
      </c>
      <c r="C1983">
        <v>872901.7</v>
      </c>
      <c r="D1983">
        <v>0</v>
      </c>
      <c r="E1983">
        <v>0</v>
      </c>
      <c r="F1983">
        <v>119604.75</v>
      </c>
      <c r="G1983">
        <v>147966.89000000001</v>
      </c>
      <c r="I1983">
        <v>3.5308422647214099</v>
      </c>
      <c r="J1983">
        <v>2471889.5</v>
      </c>
      <c r="K1983">
        <v>43.122043036909801</v>
      </c>
      <c r="L1983">
        <v>409067.38</v>
      </c>
      <c r="M1983">
        <v>449791.79</v>
      </c>
      <c r="N1983">
        <v>1714807.9300000099</v>
      </c>
      <c r="O1983">
        <v>5732310.7300000004</v>
      </c>
      <c r="P1983">
        <v>45.998112352852203</v>
      </c>
      <c r="R1983">
        <v>350478.49</v>
      </c>
      <c r="S1983" t="s">
        <v>102</v>
      </c>
      <c r="T1983" t="s">
        <v>167</v>
      </c>
      <c r="U1983" t="s">
        <v>451</v>
      </c>
      <c r="V1983" t="s">
        <v>452</v>
      </c>
      <c r="W1983" t="s">
        <v>178</v>
      </c>
      <c r="X1983" t="s">
        <v>171</v>
      </c>
      <c r="Y1983" t="s">
        <v>453</v>
      </c>
      <c r="Z1983" t="s">
        <v>180</v>
      </c>
      <c r="AA1983" t="s">
        <v>174</v>
      </c>
      <c r="AB1983" t="s">
        <v>58</v>
      </c>
      <c r="AC1983" t="s">
        <v>454</v>
      </c>
      <c r="AD1983">
        <v>23.1869006555951</v>
      </c>
      <c r="AE1983">
        <v>202398.85</v>
      </c>
      <c r="AF1983">
        <v>5527479.9199999999</v>
      </c>
      <c r="AH1983">
        <v>50.505454891835598</v>
      </c>
      <c r="AI1983">
        <v>96.426732261249896</v>
      </c>
      <c r="AJ1983">
        <v>429892.48</v>
      </c>
      <c r="AK1983">
        <v>111.68396154029</v>
      </c>
      <c r="AM1983">
        <v>2636754.73</v>
      </c>
      <c r="AN1983">
        <v>2636754.73</v>
      </c>
      <c r="AO1983">
        <v>52502.850000000297</v>
      </c>
      <c r="AS1983">
        <v>6445.81</v>
      </c>
      <c r="AU1983">
        <v>2299768.5</v>
      </c>
      <c r="AV1983">
        <v>149.781938963606</v>
      </c>
    </row>
    <row r="1984" spans="1:48" x14ac:dyDescent="0.2">
      <c r="A1984" t="s">
        <v>450</v>
      </c>
      <c r="B1984" t="s">
        <v>95</v>
      </c>
      <c r="C1984">
        <v>1963248</v>
      </c>
      <c r="D1984">
        <v>313136</v>
      </c>
      <c r="E1984">
        <v>61027</v>
      </c>
      <c r="F1984">
        <v>262508</v>
      </c>
      <c r="G1984">
        <v>839325</v>
      </c>
      <c r="H1984">
        <v>917951</v>
      </c>
      <c r="I1984">
        <v>3.0048807245648801</v>
      </c>
      <c r="L1984">
        <v>538287</v>
      </c>
      <c r="M1984">
        <v>589982</v>
      </c>
      <c r="N1984">
        <v>2907679</v>
      </c>
      <c r="O1984">
        <v>17362586</v>
      </c>
      <c r="P1984">
        <v>21.5903149450203</v>
      </c>
      <c r="Q1984">
        <v>245192</v>
      </c>
      <c r="R1984">
        <v>313354</v>
      </c>
      <c r="S1984" t="s">
        <v>102</v>
      </c>
      <c r="T1984" t="s">
        <v>167</v>
      </c>
      <c r="U1984" t="s">
        <v>451</v>
      </c>
      <c r="V1984" t="s">
        <v>452</v>
      </c>
      <c r="W1984" t="s">
        <v>178</v>
      </c>
      <c r="X1984" t="s">
        <v>171</v>
      </c>
      <c r="Y1984" t="s">
        <v>453</v>
      </c>
      <c r="Z1984" t="s">
        <v>180</v>
      </c>
      <c r="AA1984" t="s">
        <v>174</v>
      </c>
      <c r="AB1984" t="s">
        <v>58</v>
      </c>
      <c r="AC1984" t="s">
        <v>454</v>
      </c>
      <c r="AD1984">
        <v>26.574584565984502</v>
      </c>
      <c r="AE1984">
        <v>521725</v>
      </c>
      <c r="AF1984">
        <v>16840861</v>
      </c>
      <c r="AG1984">
        <v>13784471</v>
      </c>
      <c r="AH1984">
        <v>79.391808340070995</v>
      </c>
      <c r="AI1984">
        <v>96.995119275435101</v>
      </c>
      <c r="AK1984">
        <v>62.1562306107746</v>
      </c>
      <c r="AL1984">
        <v>873050</v>
      </c>
      <c r="AM1984">
        <v>5421541</v>
      </c>
      <c r="AN1984">
        <v>3748637</v>
      </c>
      <c r="AO1984">
        <v>109896</v>
      </c>
      <c r="AP1984">
        <v>109896</v>
      </c>
      <c r="AQ1984">
        <v>379624</v>
      </c>
      <c r="AR1984">
        <v>650815</v>
      </c>
      <c r="AS1984">
        <v>734865</v>
      </c>
      <c r="AT1984">
        <v>79.837588873363998</v>
      </c>
      <c r="AU1984">
        <v>1989728</v>
      </c>
      <c r="AV1984">
        <v>42.533578301014401</v>
      </c>
    </row>
    <row r="1985" spans="1:48" x14ac:dyDescent="0.2">
      <c r="A1985" t="s">
        <v>450</v>
      </c>
      <c r="B1985" t="s">
        <v>50</v>
      </c>
      <c r="C1985">
        <v>1401632</v>
      </c>
      <c r="D1985">
        <v>617812</v>
      </c>
      <c r="F1985">
        <v>610475</v>
      </c>
      <c r="G1985">
        <v>592321</v>
      </c>
      <c r="H1985">
        <v>-421814</v>
      </c>
      <c r="I1985">
        <v>1.507392030238301</v>
      </c>
      <c r="L1985">
        <v>362387</v>
      </c>
      <c r="M1985">
        <v>481990</v>
      </c>
      <c r="N1985">
        <v>5454313</v>
      </c>
      <c r="O1985">
        <v>20672061</v>
      </c>
      <c r="P1985">
        <v>26.612760091990829</v>
      </c>
      <c r="Q1985">
        <v>275965</v>
      </c>
      <c r="R1985">
        <v>444552</v>
      </c>
      <c r="S1985" t="s">
        <v>102</v>
      </c>
      <c r="T1985" t="s">
        <v>167</v>
      </c>
      <c r="U1985" t="s">
        <v>451</v>
      </c>
      <c r="V1985" t="s">
        <v>452</v>
      </c>
      <c r="W1985" t="s">
        <v>178</v>
      </c>
      <c r="X1985" t="s">
        <v>171</v>
      </c>
      <c r="Y1985" t="s">
        <v>453</v>
      </c>
      <c r="Z1985" t="s">
        <v>180</v>
      </c>
      <c r="AA1985" t="s">
        <v>174</v>
      </c>
      <c r="AB1985" t="s">
        <v>58</v>
      </c>
      <c r="AC1985" t="s">
        <v>454</v>
      </c>
      <c r="AD1985">
        <v>22.231869706171089</v>
      </c>
      <c r="AE1985">
        <v>311609</v>
      </c>
      <c r="AF1985">
        <v>20360453</v>
      </c>
      <c r="AG1985">
        <v>15785671</v>
      </c>
      <c r="AH1985">
        <v>76.362347227980791</v>
      </c>
      <c r="AI1985">
        <v>98.492612807208715</v>
      </c>
      <c r="AK1985">
        <v>96.439537961164206</v>
      </c>
      <c r="AL1985">
        <v>1538315</v>
      </c>
      <c r="AM1985">
        <v>6385537</v>
      </c>
      <c r="AN1985">
        <v>5501406</v>
      </c>
      <c r="AO1985">
        <v>445269</v>
      </c>
      <c r="AP1985">
        <v>445269</v>
      </c>
      <c r="AQ1985">
        <v>-232944</v>
      </c>
      <c r="AR1985">
        <v>1063855</v>
      </c>
      <c r="AS1985">
        <v>397865</v>
      </c>
      <c r="AT1985">
        <v>85.956600007636595</v>
      </c>
      <c r="AU1985">
        <v>5876127</v>
      </c>
      <c r="AV1985">
        <v>103.897772804957</v>
      </c>
    </row>
    <row r="1986" spans="1:48" x14ac:dyDescent="0.2">
      <c r="A1986" t="s">
        <v>455</v>
      </c>
      <c r="B1986" t="s">
        <v>76</v>
      </c>
      <c r="C1986">
        <v>1982268</v>
      </c>
      <c r="H1986">
        <v>-7856412</v>
      </c>
      <c r="I1986">
        <v>3.0429485396013298</v>
      </c>
      <c r="N1986">
        <v>9759256</v>
      </c>
      <c r="O1986">
        <v>67553985</v>
      </c>
      <c r="P1986">
        <v>15.0411644849671</v>
      </c>
      <c r="S1986" t="s">
        <v>84</v>
      </c>
      <c r="T1986" t="s">
        <v>167</v>
      </c>
      <c r="U1986" t="s">
        <v>456</v>
      </c>
      <c r="V1986" t="s">
        <v>457</v>
      </c>
      <c r="W1986" t="s">
        <v>170</v>
      </c>
      <c r="X1986" t="s">
        <v>171</v>
      </c>
      <c r="Y1986" t="s">
        <v>458</v>
      </c>
      <c r="Z1986" t="s">
        <v>173</v>
      </c>
      <c r="AA1986" t="s">
        <v>174</v>
      </c>
      <c r="AB1986" t="s">
        <v>58</v>
      </c>
      <c r="AC1986" t="s">
        <v>459</v>
      </c>
      <c r="AD1986">
        <v>103.701063630145</v>
      </c>
      <c r="AE1986">
        <v>2055633</v>
      </c>
      <c r="AF1986">
        <v>65498351</v>
      </c>
      <c r="AH1986">
        <v>82.362757726283604</v>
      </c>
      <c r="AI1986">
        <v>96.957049980101104</v>
      </c>
      <c r="AK1986">
        <v>53.640009349243002</v>
      </c>
      <c r="AM1986">
        <v>10160906</v>
      </c>
      <c r="AN1986">
        <v>10160906</v>
      </c>
      <c r="AO1986">
        <v>569214</v>
      </c>
      <c r="AP1986">
        <v>569214</v>
      </c>
      <c r="AT1986">
        <v>85.6609202473972</v>
      </c>
      <c r="AU1986">
        <v>17615668</v>
      </c>
      <c r="AV1986">
        <v>96.821376159531098</v>
      </c>
    </row>
    <row r="1987" spans="1:48" x14ac:dyDescent="0.2">
      <c r="A1987" t="s">
        <v>455</v>
      </c>
      <c r="B1987" t="s">
        <v>50</v>
      </c>
      <c r="C1987">
        <v>7236325</v>
      </c>
      <c r="D1987">
        <v>1177436</v>
      </c>
      <c r="E1987">
        <v>175698</v>
      </c>
      <c r="F1987">
        <v>1768240</v>
      </c>
      <c r="G1987">
        <v>11497016</v>
      </c>
      <c r="H1987">
        <v>-795686</v>
      </c>
      <c r="I1987">
        <v>0.57301127435852717</v>
      </c>
      <c r="L1987">
        <v>164407</v>
      </c>
      <c r="M1987">
        <v>925497</v>
      </c>
      <c r="N1987">
        <v>26837613</v>
      </c>
      <c r="O1987">
        <v>80659844</v>
      </c>
      <c r="P1987">
        <v>16.553427750244591</v>
      </c>
      <c r="Q1987">
        <v>177493</v>
      </c>
      <c r="R1987">
        <v>55686</v>
      </c>
      <c r="S1987" t="s">
        <v>84</v>
      </c>
      <c r="T1987" t="s">
        <v>167</v>
      </c>
      <c r="U1987" t="s">
        <v>456</v>
      </c>
      <c r="V1987" t="s">
        <v>457</v>
      </c>
      <c r="W1987" t="s">
        <v>170</v>
      </c>
      <c r="X1987" t="s">
        <v>171</v>
      </c>
      <c r="Y1987" t="s">
        <v>458</v>
      </c>
      <c r="Z1987" t="s">
        <v>173</v>
      </c>
      <c r="AA1987" t="s">
        <v>174</v>
      </c>
      <c r="AB1987" t="s">
        <v>58</v>
      </c>
      <c r="AC1987" t="s">
        <v>459</v>
      </c>
      <c r="AD1987">
        <v>6.3870818405751537</v>
      </c>
      <c r="AE1987">
        <v>462190</v>
      </c>
      <c r="AF1987">
        <v>80197654</v>
      </c>
      <c r="AG1987">
        <v>66800540</v>
      </c>
      <c r="AH1987">
        <v>82.817591365537481</v>
      </c>
      <c r="AI1987">
        <v>99.426988725641479</v>
      </c>
      <c r="AK1987">
        <v>120.471612299282</v>
      </c>
      <c r="AL1987">
        <v>581735</v>
      </c>
      <c r="AM1987">
        <v>18306153</v>
      </c>
      <c r="AN1987">
        <v>13351969</v>
      </c>
      <c r="AO1987">
        <v>-88064</v>
      </c>
      <c r="AP1987">
        <v>-88064</v>
      </c>
      <c r="AQ1987">
        <v>-1387730</v>
      </c>
      <c r="AR1987">
        <v>947874</v>
      </c>
      <c r="AS1987">
        <v>835071</v>
      </c>
      <c r="AT1987">
        <v>81.863412510870603</v>
      </c>
      <c r="AU1987">
        <v>27633299</v>
      </c>
      <c r="AV1987">
        <v>124.043374635373</v>
      </c>
    </row>
    <row r="1988" spans="1:48" x14ac:dyDescent="0.2">
      <c r="A1988" t="s">
        <v>455</v>
      </c>
      <c r="B1988" t="s">
        <v>88</v>
      </c>
      <c r="C1988">
        <v>8398267</v>
      </c>
      <c r="D1988">
        <v>568662</v>
      </c>
      <c r="E1988">
        <v>357519</v>
      </c>
      <c r="F1988">
        <v>1719824</v>
      </c>
      <c r="G1988">
        <v>8793199</v>
      </c>
      <c r="H1988">
        <v>122908</v>
      </c>
      <c r="I1988">
        <v>-2.6204145576657161</v>
      </c>
      <c r="L1988">
        <v>297000</v>
      </c>
      <c r="M1988">
        <v>1098000</v>
      </c>
      <c r="N1988">
        <v>18909430</v>
      </c>
      <c r="O1988">
        <v>82467562</v>
      </c>
      <c r="P1988">
        <v>18.609527949910781</v>
      </c>
      <c r="Q1988">
        <v>178000</v>
      </c>
      <c r="R1988">
        <v>0</v>
      </c>
      <c r="S1988" t="s">
        <v>84</v>
      </c>
      <c r="T1988" t="s">
        <v>167</v>
      </c>
      <c r="U1988" t="s">
        <v>456</v>
      </c>
      <c r="V1988" t="s">
        <v>457</v>
      </c>
      <c r="W1988" t="s">
        <v>170</v>
      </c>
      <c r="X1988" t="s">
        <v>171</v>
      </c>
      <c r="Y1988" t="s">
        <v>458</v>
      </c>
      <c r="Z1988" t="s">
        <v>173</v>
      </c>
      <c r="AA1988" t="s">
        <v>174</v>
      </c>
      <c r="AB1988" t="s">
        <v>89</v>
      </c>
      <c r="AC1988" t="s">
        <v>459</v>
      </c>
      <c r="AD1988">
        <v>-25.73140387177498</v>
      </c>
      <c r="AE1988">
        <v>-2160992</v>
      </c>
      <c r="AF1988">
        <v>84628553</v>
      </c>
      <c r="AG1988">
        <v>68777200</v>
      </c>
      <c r="AH1988">
        <v>83.399094543379377</v>
      </c>
      <c r="AI1988">
        <v>102.6204133450677</v>
      </c>
      <c r="AK1988">
        <v>80.438511101566405</v>
      </c>
      <c r="AL1988">
        <v>503756</v>
      </c>
      <c r="AM1988">
        <v>15861513</v>
      </c>
      <c r="AN1988">
        <v>15346824</v>
      </c>
      <c r="AO1988">
        <v>-3968035</v>
      </c>
      <c r="AP1988">
        <v>-3968035</v>
      </c>
      <c r="AQ1988">
        <v>-9681270</v>
      </c>
      <c r="AR1988">
        <v>1005479</v>
      </c>
      <c r="AS1988">
        <v>1340074</v>
      </c>
      <c r="AU1988">
        <v>18786522</v>
      </c>
      <c r="AV1988">
        <v>79.9156747959521</v>
      </c>
    </row>
    <row r="1989" spans="1:48" x14ac:dyDescent="0.2">
      <c r="A1989" t="s">
        <v>460</v>
      </c>
      <c r="B1989" t="s">
        <v>62</v>
      </c>
      <c r="C1989">
        <v>835961.92</v>
      </c>
      <c r="D1989">
        <v>104811.63</v>
      </c>
      <c r="E1989">
        <v>1322.63</v>
      </c>
      <c r="F1989">
        <v>864100.16</v>
      </c>
      <c r="G1989">
        <v>159734.98000000001</v>
      </c>
      <c r="I1989">
        <v>8.0414954190000003</v>
      </c>
      <c r="J1989">
        <v>2185373.86</v>
      </c>
      <c r="K1989">
        <v>11.36445097</v>
      </c>
      <c r="L1989">
        <v>146201.03</v>
      </c>
      <c r="M1989">
        <v>609942.16</v>
      </c>
      <c r="N1989">
        <v>3058055.07</v>
      </c>
      <c r="O1989">
        <v>19229911.469999999</v>
      </c>
      <c r="P1989">
        <v>18.17482871</v>
      </c>
      <c r="Q1989">
        <v>534236.91</v>
      </c>
      <c r="S1989" t="s">
        <v>62</v>
      </c>
      <c r="T1989" t="s">
        <v>51</v>
      </c>
      <c r="U1989" t="s">
        <v>461</v>
      </c>
      <c r="V1989" t="s">
        <v>462</v>
      </c>
      <c r="W1989" t="s">
        <v>462</v>
      </c>
      <c r="X1989" t="s">
        <v>71</v>
      </c>
      <c r="Y1989" t="s">
        <v>463</v>
      </c>
      <c r="Z1989" t="s">
        <v>464</v>
      </c>
      <c r="AA1989" t="s">
        <v>74</v>
      </c>
      <c r="AB1989" t="s">
        <v>58</v>
      </c>
      <c r="AC1989" t="s">
        <v>465</v>
      </c>
      <c r="AD1989">
        <v>184.98120700000001</v>
      </c>
      <c r="AE1989">
        <v>1546372.45</v>
      </c>
      <c r="AF1989">
        <v>17675975.68</v>
      </c>
      <c r="AH1989">
        <v>77.977856389999999</v>
      </c>
      <c r="AI1989">
        <v>91.919173459999996</v>
      </c>
      <c r="AJ1989">
        <v>1640622.01</v>
      </c>
      <c r="AK1989">
        <v>62.28226634</v>
      </c>
      <c r="AL1989">
        <v>529429.91</v>
      </c>
      <c r="AM1989">
        <v>3495003.47</v>
      </c>
      <c r="AN1989">
        <v>3495003.47</v>
      </c>
      <c r="AO1989">
        <v>564307.84</v>
      </c>
      <c r="AR1989">
        <v>292708.56</v>
      </c>
      <c r="AS1989">
        <v>252515.5</v>
      </c>
      <c r="AT1989">
        <v>85.509511553800706</v>
      </c>
      <c r="AU1989">
        <v>4532994.05</v>
      </c>
      <c r="AV1989">
        <v>92.321798099999995</v>
      </c>
    </row>
    <row r="1990" spans="1:48" x14ac:dyDescent="0.2">
      <c r="A1990" t="s">
        <v>460</v>
      </c>
      <c r="B1990" t="s">
        <v>86</v>
      </c>
      <c r="C1990">
        <v>2318866</v>
      </c>
      <c r="H1990">
        <v>-2207725</v>
      </c>
      <c r="I1990">
        <v>9.13264823148773</v>
      </c>
      <c r="N1990">
        <v>4583832</v>
      </c>
      <c r="O1990">
        <v>22194559</v>
      </c>
      <c r="P1990">
        <v>17.616777156960001</v>
      </c>
      <c r="S1990" t="s">
        <v>62</v>
      </c>
      <c r="T1990" t="s">
        <v>51</v>
      </c>
      <c r="U1990" t="s">
        <v>461</v>
      </c>
      <c r="V1990" t="s">
        <v>462</v>
      </c>
      <c r="W1990" t="s">
        <v>462</v>
      </c>
      <c r="X1990" t="s">
        <v>71</v>
      </c>
      <c r="Y1990" t="s">
        <v>463</v>
      </c>
      <c r="Z1990" t="s">
        <v>464</v>
      </c>
      <c r="AA1990" t="s">
        <v>74</v>
      </c>
      <c r="AB1990" t="s">
        <v>58</v>
      </c>
      <c r="AC1990" t="s">
        <v>465</v>
      </c>
      <c r="AD1990">
        <v>87.411303628583994</v>
      </c>
      <c r="AE1990">
        <v>2026951</v>
      </c>
      <c r="AF1990">
        <v>20149645</v>
      </c>
      <c r="AH1990">
        <v>76.257568352676003</v>
      </c>
      <c r="AI1990">
        <v>90.786417517915098</v>
      </c>
      <c r="AK1990">
        <v>81.896208096999999</v>
      </c>
      <c r="AM1990">
        <v>3909966</v>
      </c>
      <c r="AN1990">
        <v>3909966</v>
      </c>
      <c r="AO1990">
        <v>1462585</v>
      </c>
      <c r="AP1990">
        <v>1462585</v>
      </c>
      <c r="AQ1990">
        <v>526170</v>
      </c>
      <c r="AT1990">
        <v>82.715080231752793</v>
      </c>
      <c r="AU1990">
        <v>6791557</v>
      </c>
      <c r="AV1990">
        <v>121.34012882</v>
      </c>
    </row>
    <row r="1991" spans="1:48" x14ac:dyDescent="0.2">
      <c r="A1991" t="s">
        <v>460</v>
      </c>
      <c r="B1991" t="s">
        <v>114</v>
      </c>
      <c r="C1991">
        <v>5623174</v>
      </c>
      <c r="D1991">
        <v>207699</v>
      </c>
      <c r="E1991">
        <v>16449</v>
      </c>
      <c r="F1991">
        <v>699321</v>
      </c>
      <c r="G1991">
        <v>7461793</v>
      </c>
      <c r="H1991">
        <v>-8352503</v>
      </c>
      <c r="I1991">
        <v>8.3119804452335906</v>
      </c>
      <c r="L1991">
        <v>119234</v>
      </c>
      <c r="M1991">
        <v>765029</v>
      </c>
      <c r="N1991">
        <v>5915254</v>
      </c>
      <c r="O1991">
        <v>22660869</v>
      </c>
      <c r="P1991">
        <v>19.867799421107801</v>
      </c>
      <c r="Q1991">
        <v>409445</v>
      </c>
      <c r="R1991">
        <v>0</v>
      </c>
      <c r="S1991" t="s">
        <v>62</v>
      </c>
      <c r="T1991" t="s">
        <v>51</v>
      </c>
      <c r="U1991" t="s">
        <v>461</v>
      </c>
      <c r="V1991" t="s">
        <v>462</v>
      </c>
      <c r="W1991" t="s">
        <v>462</v>
      </c>
      <c r="X1991" t="s">
        <v>71</v>
      </c>
      <c r="Y1991" t="s">
        <v>463</v>
      </c>
      <c r="Z1991" t="s">
        <v>464</v>
      </c>
      <c r="AA1991" t="s">
        <v>74</v>
      </c>
      <c r="AB1991" t="s">
        <v>58</v>
      </c>
      <c r="AC1991" t="s">
        <v>465</v>
      </c>
      <c r="AD1991">
        <v>33.496509266830401</v>
      </c>
      <c r="AE1991">
        <v>1883567</v>
      </c>
      <c r="AF1991">
        <v>20777301</v>
      </c>
      <c r="AG1991">
        <v>17952331</v>
      </c>
      <c r="AH1991">
        <v>79.221723579973897</v>
      </c>
      <c r="AI1991">
        <v>91.688015141872995</v>
      </c>
      <c r="AK1991">
        <v>102.491244652036</v>
      </c>
      <c r="AL1991">
        <v>1058253</v>
      </c>
      <c r="AM1991">
        <v>12073694</v>
      </c>
      <c r="AN1991">
        <v>4502216</v>
      </c>
      <c r="AO1991">
        <v>591070</v>
      </c>
      <c r="AP1991">
        <v>591070</v>
      </c>
      <c r="AQ1991">
        <v>4041791</v>
      </c>
      <c r="AR1991">
        <v>46800</v>
      </c>
      <c r="AS1991">
        <v>1289671</v>
      </c>
      <c r="AT1991">
        <v>81.969532551192202</v>
      </c>
      <c r="AU1991">
        <v>14267757</v>
      </c>
      <c r="AV1991">
        <v>247.21172976220501</v>
      </c>
    </row>
    <row r="1992" spans="1:48" x14ac:dyDescent="0.2">
      <c r="A1992" t="s">
        <v>466</v>
      </c>
      <c r="B1992" t="s">
        <v>84</v>
      </c>
      <c r="C1992">
        <v>822830.07</v>
      </c>
      <c r="D1992">
        <v>0</v>
      </c>
      <c r="E1992">
        <v>0</v>
      </c>
      <c r="F1992">
        <v>220372.97</v>
      </c>
      <c r="G1992">
        <v>20339</v>
      </c>
      <c r="I1992">
        <v>39.279299211859097</v>
      </c>
      <c r="J1992">
        <v>2135352.21</v>
      </c>
      <c r="K1992">
        <v>45.214869291451301</v>
      </c>
      <c r="N1992">
        <v>3222195.26</v>
      </c>
      <c r="O1992">
        <v>4722676.95</v>
      </c>
      <c r="P1992">
        <v>9.6950724101507806</v>
      </c>
      <c r="T1992" t="s">
        <v>51</v>
      </c>
      <c r="U1992" t="s">
        <v>467</v>
      </c>
      <c r="V1992" t="s">
        <v>462</v>
      </c>
      <c r="W1992" t="s">
        <v>462</v>
      </c>
      <c r="X1992" t="s">
        <v>71</v>
      </c>
      <c r="Y1992" t="s">
        <v>463</v>
      </c>
      <c r="Z1992" t="s">
        <v>464</v>
      </c>
      <c r="AA1992" t="s">
        <v>74</v>
      </c>
      <c r="AB1992" t="s">
        <v>58</v>
      </c>
      <c r="AC1992" t="s">
        <v>468</v>
      </c>
      <c r="AD1992">
        <v>225.44562694457699</v>
      </c>
      <c r="AE1992">
        <v>1855034.41</v>
      </c>
      <c r="AF1992">
        <v>2865880.67</v>
      </c>
      <c r="AH1992">
        <v>15.4495070851713</v>
      </c>
      <c r="AI1992">
        <v>60.683394192355301</v>
      </c>
      <c r="AJ1992">
        <v>1855698.02</v>
      </c>
      <c r="AK1992">
        <v>404.75875556954003</v>
      </c>
      <c r="AM1992">
        <v>457866.95</v>
      </c>
      <c r="AN1992">
        <v>457866.95</v>
      </c>
      <c r="AO1992">
        <v>1548117.46</v>
      </c>
      <c r="AS1992">
        <v>5900</v>
      </c>
      <c r="AU1992">
        <v>3658103.94</v>
      </c>
      <c r="AV1992">
        <v>459.515789399563</v>
      </c>
    </row>
    <row r="1993" spans="1:48" x14ac:dyDescent="0.2">
      <c r="A1993" t="s">
        <v>466</v>
      </c>
      <c r="B1993" t="s">
        <v>62</v>
      </c>
      <c r="C1993">
        <v>993038.62</v>
      </c>
      <c r="D1993">
        <v>0</v>
      </c>
      <c r="E1993">
        <v>0</v>
      </c>
      <c r="F1993">
        <v>2651819.0299999998</v>
      </c>
      <c r="G1993">
        <v>43980.1</v>
      </c>
      <c r="I1993">
        <v>29.997563199999998</v>
      </c>
      <c r="J1993">
        <v>2245652.85</v>
      </c>
      <c r="K1993">
        <v>34.952945759999999</v>
      </c>
      <c r="N1993">
        <v>5186436.6399999997</v>
      </c>
      <c r="O1993">
        <v>6424788.5300000003</v>
      </c>
      <c r="P1993">
        <v>44.40257476</v>
      </c>
      <c r="T1993" t="s">
        <v>51</v>
      </c>
      <c r="U1993" t="s">
        <v>467</v>
      </c>
      <c r="V1993" t="s">
        <v>462</v>
      </c>
      <c r="W1993" t="s">
        <v>462</v>
      </c>
      <c r="X1993" t="s">
        <v>71</v>
      </c>
      <c r="Y1993" t="s">
        <v>463</v>
      </c>
      <c r="Z1993" t="s">
        <v>464</v>
      </c>
      <c r="AA1993" t="s">
        <v>74</v>
      </c>
      <c r="AB1993" t="s">
        <v>58</v>
      </c>
      <c r="AC1993" t="s">
        <v>468</v>
      </c>
      <c r="AD1993">
        <v>194.0790581</v>
      </c>
      <c r="AE1993">
        <v>1927280</v>
      </c>
      <c r="AF1993">
        <v>4495993.13</v>
      </c>
      <c r="AH1993">
        <v>12.76088538</v>
      </c>
      <c r="AI1993">
        <v>69.978850030000004</v>
      </c>
      <c r="AJ1993">
        <v>850073.29</v>
      </c>
      <c r="AK1993">
        <v>415.28470720000001</v>
      </c>
      <c r="AM1993">
        <v>2852771.53</v>
      </c>
      <c r="AN1993">
        <v>2852771.53</v>
      </c>
      <c r="AO1993">
        <v>1625960.47</v>
      </c>
      <c r="AS1993">
        <v>0</v>
      </c>
      <c r="AU1993">
        <v>5517260.6399999997</v>
      </c>
      <c r="AV1993">
        <v>441.77421379999998</v>
      </c>
    </row>
    <row r="1994" spans="1:48" x14ac:dyDescent="0.2">
      <c r="A1994" t="s">
        <v>466</v>
      </c>
      <c r="B1994" t="s">
        <v>60</v>
      </c>
      <c r="F1994">
        <v>0</v>
      </c>
      <c r="T1994" t="s">
        <v>51</v>
      </c>
      <c r="U1994" t="s">
        <v>467</v>
      </c>
      <c r="V1994" t="s">
        <v>462</v>
      </c>
      <c r="W1994" t="s">
        <v>462</v>
      </c>
      <c r="X1994" t="s">
        <v>71</v>
      </c>
      <c r="Y1994" t="s">
        <v>463</v>
      </c>
      <c r="Z1994" t="s">
        <v>464</v>
      </c>
      <c r="AA1994" t="s">
        <v>74</v>
      </c>
      <c r="AB1994" t="s">
        <v>58</v>
      </c>
      <c r="AC1994" t="s">
        <v>468</v>
      </c>
      <c r="AM1994">
        <v>0</v>
      </c>
    </row>
    <row r="1995" spans="1:48" x14ac:dyDescent="0.2">
      <c r="A1995" t="s">
        <v>469</v>
      </c>
      <c r="B1995" t="s">
        <v>63</v>
      </c>
      <c r="C1995">
        <v>28546600.34</v>
      </c>
      <c r="D1995">
        <v>0</v>
      </c>
      <c r="E1995">
        <v>0</v>
      </c>
      <c r="F1995">
        <v>15173841.41</v>
      </c>
      <c r="G1995">
        <v>10333863.4</v>
      </c>
      <c r="I1995">
        <v>1.6448072459134999</v>
      </c>
      <c r="J1995">
        <v>63102227.369999997</v>
      </c>
      <c r="K1995">
        <v>15.6078074416546</v>
      </c>
      <c r="L1995">
        <v>6103717.3600000003</v>
      </c>
      <c r="N1995">
        <v>53614101.789999999</v>
      </c>
      <c r="O1995">
        <v>404299115.07999998</v>
      </c>
      <c r="P1995">
        <v>21.1312696969656</v>
      </c>
      <c r="Q1995">
        <v>1683405.68</v>
      </c>
      <c r="R1995">
        <v>249995.38</v>
      </c>
      <c r="S1995" t="s">
        <v>67</v>
      </c>
      <c r="T1995" t="s">
        <v>51</v>
      </c>
      <c r="U1995" t="s">
        <v>470</v>
      </c>
      <c r="V1995" t="s">
        <v>462</v>
      </c>
      <c r="W1995" t="s">
        <v>462</v>
      </c>
      <c r="X1995" t="s">
        <v>71</v>
      </c>
      <c r="Y1995" t="s">
        <v>463</v>
      </c>
      <c r="Z1995" t="s">
        <v>464</v>
      </c>
      <c r="AA1995" t="s">
        <v>74</v>
      </c>
      <c r="AB1995" t="s">
        <v>58</v>
      </c>
      <c r="AC1995" t="s">
        <v>471</v>
      </c>
      <c r="AD1995">
        <v>23.295037100028999</v>
      </c>
      <c r="AE1995">
        <v>6649941.1399999997</v>
      </c>
      <c r="AF1995">
        <v>397653976.04000002</v>
      </c>
      <c r="AH1995">
        <v>76.946886517038905</v>
      </c>
      <c r="AI1995">
        <v>98.356380513302597</v>
      </c>
      <c r="AJ1995">
        <v>9415269.6400000006</v>
      </c>
      <c r="AK1995">
        <v>48.537366170981102</v>
      </c>
      <c r="AL1995">
        <v>9026399.9600000009</v>
      </c>
      <c r="AM1995">
        <v>85433536.390000001</v>
      </c>
      <c r="AN1995">
        <v>85433536.390000001</v>
      </c>
      <c r="AO1995">
        <v>1441304.52</v>
      </c>
      <c r="AR1995">
        <v>587842.04</v>
      </c>
      <c r="AS1995">
        <v>3331621.83</v>
      </c>
      <c r="AU1995">
        <v>61697397.810000204</v>
      </c>
      <c r="AV1995">
        <v>55.855252430233101</v>
      </c>
    </row>
    <row r="1996" spans="1:48" x14ac:dyDescent="0.2">
      <c r="A1996" t="s">
        <v>469</v>
      </c>
      <c r="B1996" t="s">
        <v>85</v>
      </c>
      <c r="C1996">
        <v>29547361</v>
      </c>
      <c r="D1996">
        <v>3607810.23</v>
      </c>
      <c r="E1996">
        <v>19824743.16</v>
      </c>
      <c r="F1996">
        <v>28781111.489999998</v>
      </c>
      <c r="G1996">
        <v>13843757.060000001</v>
      </c>
      <c r="H1996">
        <v>-51868440</v>
      </c>
      <c r="I1996">
        <v>3.4371489677164702</v>
      </c>
      <c r="J1996">
        <v>63139601.619999997</v>
      </c>
      <c r="K1996">
        <v>14.38354955</v>
      </c>
      <c r="L1996">
        <v>2705801.19</v>
      </c>
      <c r="N1996">
        <v>46543052</v>
      </c>
      <c r="O1996">
        <v>425880523</v>
      </c>
      <c r="P1996">
        <v>23.367511220981601</v>
      </c>
      <c r="Q1996">
        <v>950696.36</v>
      </c>
      <c r="R1996">
        <v>294599.46999999997</v>
      </c>
      <c r="S1996" t="s">
        <v>67</v>
      </c>
      <c r="T1996" t="s">
        <v>51</v>
      </c>
      <c r="U1996" t="s">
        <v>470</v>
      </c>
      <c r="V1996" t="s">
        <v>462</v>
      </c>
      <c r="W1996" t="s">
        <v>462</v>
      </c>
      <c r="X1996" t="s">
        <v>71</v>
      </c>
      <c r="Y1996" t="s">
        <v>463</v>
      </c>
      <c r="Z1996" t="s">
        <v>464</v>
      </c>
      <c r="AA1996" t="s">
        <v>74</v>
      </c>
      <c r="AB1996" t="s">
        <v>58</v>
      </c>
      <c r="AC1996" t="s">
        <v>471</v>
      </c>
      <c r="AD1996">
        <v>49.541304213259501</v>
      </c>
      <c r="AE1996">
        <v>14638148</v>
      </c>
      <c r="AF1996">
        <v>411230396</v>
      </c>
      <c r="AH1996">
        <v>79.894255694806702</v>
      </c>
      <c r="AI1996">
        <v>96.560038271578804</v>
      </c>
      <c r="AJ1996">
        <v>16074306.42</v>
      </c>
      <c r="AK1996">
        <v>41</v>
      </c>
      <c r="AL1996">
        <v>10000772.26</v>
      </c>
      <c r="AM1996">
        <v>111728854</v>
      </c>
      <c r="AN1996">
        <v>99517679</v>
      </c>
      <c r="AO1996">
        <v>7903689</v>
      </c>
      <c r="AR1996">
        <v>4888576.0199999996</v>
      </c>
      <c r="AS1996">
        <v>1680610.77</v>
      </c>
      <c r="AT1996">
        <v>78.4208465795395</v>
      </c>
      <c r="AU1996">
        <v>98411492</v>
      </c>
      <c r="AV1996">
        <v>86</v>
      </c>
    </row>
    <row r="1997" spans="1:48" x14ac:dyDescent="0.2">
      <c r="A1997" t="s">
        <v>469</v>
      </c>
      <c r="B1997" t="s">
        <v>60</v>
      </c>
      <c r="C1997">
        <v>60705910</v>
      </c>
      <c r="D1997">
        <v>5628694</v>
      </c>
      <c r="E1997">
        <v>44571692</v>
      </c>
      <c r="F1997">
        <v>26797902</v>
      </c>
      <c r="G1997">
        <v>17368638</v>
      </c>
      <c r="H1997">
        <v>-32306744</v>
      </c>
      <c r="I1997">
        <v>2.2995896347923002</v>
      </c>
      <c r="L1997">
        <v>7508</v>
      </c>
      <c r="M1997">
        <v>8353209</v>
      </c>
      <c r="N1997">
        <v>117207186</v>
      </c>
      <c r="O1997">
        <v>467499672</v>
      </c>
      <c r="P1997">
        <v>27.109083190971699</v>
      </c>
      <c r="Q1997">
        <v>1145677</v>
      </c>
      <c r="R1997">
        <v>2081345</v>
      </c>
      <c r="S1997" t="s">
        <v>67</v>
      </c>
      <c r="T1997" t="s">
        <v>51</v>
      </c>
      <c r="U1997" t="s">
        <v>470</v>
      </c>
      <c r="V1997" t="s">
        <v>462</v>
      </c>
      <c r="W1997" t="s">
        <v>462</v>
      </c>
      <c r="X1997" t="s">
        <v>71</v>
      </c>
      <c r="Y1997" t="s">
        <v>463</v>
      </c>
      <c r="Z1997" t="s">
        <v>464</v>
      </c>
      <c r="AA1997" t="s">
        <v>74</v>
      </c>
      <c r="AB1997" t="s">
        <v>58</v>
      </c>
      <c r="AC1997" t="s">
        <v>471</v>
      </c>
      <c r="AD1997">
        <v>17.7092708107003</v>
      </c>
      <c r="AE1997">
        <v>10750574</v>
      </c>
      <c r="AF1997">
        <v>456749098</v>
      </c>
      <c r="AG1997">
        <v>366705458</v>
      </c>
      <c r="AH1997">
        <v>78.439725194074597</v>
      </c>
      <c r="AI1997">
        <v>97.700410365207702</v>
      </c>
      <c r="AK1997">
        <v>92.380230513339697</v>
      </c>
      <c r="AL1997">
        <v>26015783</v>
      </c>
      <c r="AM1997">
        <v>143433084</v>
      </c>
      <c r="AN1997">
        <v>126734875</v>
      </c>
      <c r="AO1997">
        <v>3088820</v>
      </c>
      <c r="AP1997">
        <v>3194147</v>
      </c>
      <c r="AQ1997">
        <v>-16788621</v>
      </c>
      <c r="AR1997">
        <v>7929238</v>
      </c>
      <c r="AS1997">
        <v>3533398</v>
      </c>
      <c r="AT1997">
        <v>77.664731339175901</v>
      </c>
      <c r="AU1997">
        <v>149513930</v>
      </c>
      <c r="AV1997">
        <v>117.843724346008</v>
      </c>
    </row>
    <row r="1998" spans="1:48" x14ac:dyDescent="0.2">
      <c r="A1998" t="s">
        <v>469</v>
      </c>
      <c r="B1998" t="s">
        <v>87</v>
      </c>
      <c r="C1998">
        <v>50931285</v>
      </c>
      <c r="D1998">
        <v>7853249</v>
      </c>
      <c r="E1998">
        <v>50058885</v>
      </c>
      <c r="F1998">
        <v>21747799</v>
      </c>
      <c r="G1998">
        <v>21948252</v>
      </c>
      <c r="H1998">
        <v>-38435106</v>
      </c>
      <c r="I1998">
        <v>3.3221216236062001</v>
      </c>
      <c r="L1998">
        <v>27000</v>
      </c>
      <c r="M1998">
        <v>7756295</v>
      </c>
      <c r="N1998">
        <v>156777811</v>
      </c>
      <c r="O1998">
        <v>518355375</v>
      </c>
      <c r="P1998">
        <v>29.6888566073034</v>
      </c>
      <c r="Q1998">
        <v>881033</v>
      </c>
      <c r="R1998">
        <v>1763036</v>
      </c>
      <c r="S1998" t="s">
        <v>67</v>
      </c>
      <c r="T1998" t="s">
        <v>51</v>
      </c>
      <c r="U1998" t="s">
        <v>470</v>
      </c>
      <c r="V1998" t="s">
        <v>462</v>
      </c>
      <c r="W1998" t="s">
        <v>462</v>
      </c>
      <c r="X1998" t="s">
        <v>71</v>
      </c>
      <c r="Y1998" t="s">
        <v>463</v>
      </c>
      <c r="Z1998" t="s">
        <v>464</v>
      </c>
      <c r="AA1998" t="s">
        <v>74</v>
      </c>
      <c r="AB1998" t="s">
        <v>58</v>
      </c>
      <c r="AC1998" t="s">
        <v>471</v>
      </c>
      <c r="AD1998">
        <v>33.811037754103403</v>
      </c>
      <c r="AE1998">
        <v>17220396</v>
      </c>
      <c r="AF1998">
        <v>501134979</v>
      </c>
      <c r="AG1998">
        <v>390132546</v>
      </c>
      <c r="AH1998">
        <v>75.263528616829703</v>
      </c>
      <c r="AI1998">
        <v>96.677878376393807</v>
      </c>
      <c r="AK1998">
        <v>112.624371327311</v>
      </c>
      <c r="AL1998">
        <v>41080999</v>
      </c>
      <c r="AM1998">
        <v>166252175</v>
      </c>
      <c r="AN1998">
        <v>153893784</v>
      </c>
      <c r="AO1998">
        <v>5944695</v>
      </c>
      <c r="AP1998">
        <v>6058800</v>
      </c>
      <c r="AQ1998">
        <v>-1802807</v>
      </c>
      <c r="AR1998">
        <v>8942567</v>
      </c>
      <c r="AS1998">
        <v>4193060</v>
      </c>
      <c r="AT1998">
        <v>75.823672924284907</v>
      </c>
      <c r="AU1998">
        <v>195212917</v>
      </c>
      <c r="AV1998">
        <v>140.234972741745</v>
      </c>
    </row>
    <row r="1999" spans="1:48" x14ac:dyDescent="0.2">
      <c r="A1999" t="s">
        <v>477</v>
      </c>
      <c r="B1999" t="s">
        <v>63</v>
      </c>
      <c r="C1999">
        <v>106603.4</v>
      </c>
      <c r="D1999">
        <v>0</v>
      </c>
      <c r="E1999">
        <v>0</v>
      </c>
      <c r="F1999">
        <v>104355.39</v>
      </c>
      <c r="G1999">
        <v>134308.29999999999</v>
      </c>
      <c r="I1999">
        <v>8.5849963397559605</v>
      </c>
      <c r="J1999">
        <v>1862795.07</v>
      </c>
      <c r="K1999">
        <v>49.316551873404798</v>
      </c>
      <c r="L1999">
        <v>1500</v>
      </c>
      <c r="M1999">
        <v>675635.7</v>
      </c>
      <c r="N1999">
        <v>3205864.64</v>
      </c>
      <c r="O1999">
        <v>3777220.83</v>
      </c>
      <c r="P1999">
        <v>62.144372162641098</v>
      </c>
      <c r="T1999" t="s">
        <v>167</v>
      </c>
      <c r="U1999" t="s">
        <v>478</v>
      </c>
      <c r="V1999" t="s">
        <v>479</v>
      </c>
      <c r="W1999" t="s">
        <v>313</v>
      </c>
      <c r="X1999" t="s">
        <v>286</v>
      </c>
      <c r="Y1999" t="s">
        <v>480</v>
      </c>
      <c r="Z1999" t="s">
        <v>315</v>
      </c>
      <c r="AA1999" t="s">
        <v>289</v>
      </c>
      <c r="AB1999" t="s">
        <v>58</v>
      </c>
      <c r="AC1999" t="s">
        <v>481</v>
      </c>
      <c r="AD1999">
        <v>304.18754936521702</v>
      </c>
      <c r="AE1999">
        <v>324274.27</v>
      </c>
      <c r="AF1999">
        <v>3452946.56</v>
      </c>
      <c r="AH1999">
        <v>41.139540417074301</v>
      </c>
      <c r="AI1999">
        <v>91.415003660243997</v>
      </c>
      <c r="AJ1999">
        <v>1039828.8</v>
      </c>
      <c r="AK1999">
        <v>334.23954015668301</v>
      </c>
      <c r="AL1999">
        <v>208686.19</v>
      </c>
      <c r="AM1999">
        <v>2347330.17</v>
      </c>
      <c r="AN1999">
        <v>2347330.17</v>
      </c>
      <c r="AO1999">
        <v>219957.209999999</v>
      </c>
      <c r="AR1999">
        <v>5493</v>
      </c>
      <c r="AS1999">
        <v>647901.43999999994</v>
      </c>
      <c r="AU1999">
        <v>3211833.98</v>
      </c>
      <c r="AV1999">
        <v>334.86189626983401</v>
      </c>
    </row>
    <row r="2000" spans="1:48" x14ac:dyDescent="0.2">
      <c r="A2000" t="s">
        <v>477</v>
      </c>
      <c r="B2000" t="s">
        <v>86</v>
      </c>
      <c r="C2000">
        <v>194177</v>
      </c>
      <c r="H2000">
        <v>-718751</v>
      </c>
      <c r="I2000">
        <v>11.1517634570881</v>
      </c>
      <c r="N2000">
        <v>1453669</v>
      </c>
      <c r="O2000">
        <v>4366565</v>
      </c>
      <c r="P2000">
        <v>60.917059519324702</v>
      </c>
      <c r="T2000" t="s">
        <v>167</v>
      </c>
      <c r="U2000" t="s">
        <v>478</v>
      </c>
      <c r="V2000" t="s">
        <v>479</v>
      </c>
      <c r="W2000" t="s">
        <v>313</v>
      </c>
      <c r="X2000" t="s">
        <v>286</v>
      </c>
      <c r="Y2000" t="s">
        <v>480</v>
      </c>
      <c r="Z2000" t="s">
        <v>315</v>
      </c>
      <c r="AA2000" t="s">
        <v>289</v>
      </c>
      <c r="AB2000" t="s">
        <v>58</v>
      </c>
      <c r="AC2000" t="s">
        <v>481</v>
      </c>
      <c r="AD2000">
        <v>250.77583853906501</v>
      </c>
      <c r="AE2000">
        <v>486949</v>
      </c>
      <c r="AF2000">
        <v>3879616</v>
      </c>
      <c r="AH2000">
        <v>49.006919626754701</v>
      </c>
      <c r="AI2000">
        <v>88.848236542911906</v>
      </c>
      <c r="AK2000">
        <v>134.88985507999999</v>
      </c>
      <c r="AM2000">
        <v>2659983</v>
      </c>
      <c r="AN2000">
        <v>2659983</v>
      </c>
      <c r="AO2000">
        <v>256692</v>
      </c>
      <c r="AP2000">
        <v>256692</v>
      </c>
      <c r="AQ2000">
        <v>258198</v>
      </c>
      <c r="AU2000">
        <v>2172420</v>
      </c>
      <c r="AV2000">
        <v>201.58469292000001</v>
      </c>
    </row>
    <row r="2001" spans="1:48" x14ac:dyDescent="0.2">
      <c r="A2001" t="s">
        <v>482</v>
      </c>
      <c r="B2001" t="s">
        <v>102</v>
      </c>
      <c r="C2001">
        <v>2712677.2</v>
      </c>
      <c r="D2001">
        <v>0</v>
      </c>
      <c r="E2001">
        <v>0</v>
      </c>
      <c r="F2001">
        <v>2522649.41</v>
      </c>
      <c r="G2001">
        <v>1385300.01</v>
      </c>
      <c r="H2001">
        <v>2443964.96</v>
      </c>
      <c r="I2001">
        <v>8.8021971288849699</v>
      </c>
      <c r="J2001">
        <v>6797391.6399999997</v>
      </c>
      <c r="K2001">
        <v>47.430380842339503</v>
      </c>
      <c r="L2001">
        <v>121268.18</v>
      </c>
      <c r="M2001">
        <v>499907</v>
      </c>
      <c r="N2001">
        <v>11134819.800000001</v>
      </c>
      <c r="O2001">
        <v>14331303.1</v>
      </c>
      <c r="P2001">
        <v>49.905637959746997</v>
      </c>
      <c r="Q2001">
        <v>1211210.6599999999</v>
      </c>
      <c r="R2001">
        <v>3357</v>
      </c>
      <c r="S2001" t="s">
        <v>62</v>
      </c>
      <c r="T2001" t="s">
        <v>167</v>
      </c>
      <c r="U2001" t="s">
        <v>483</v>
      </c>
      <c r="V2001" t="s">
        <v>484</v>
      </c>
      <c r="W2001" t="s">
        <v>313</v>
      </c>
      <c r="X2001" t="s">
        <v>286</v>
      </c>
      <c r="Y2001" t="s">
        <v>485</v>
      </c>
      <c r="Z2001" t="s">
        <v>315</v>
      </c>
      <c r="AA2001" t="s">
        <v>289</v>
      </c>
      <c r="AB2001" t="s">
        <v>58</v>
      </c>
      <c r="AC2001" t="s">
        <v>486</v>
      </c>
      <c r="AD2001">
        <v>46.502751967687203</v>
      </c>
      <c r="AE2001">
        <v>1261469.55</v>
      </c>
      <c r="AF2001">
        <v>12843497.9</v>
      </c>
      <c r="AH2001">
        <v>37.3735038790715</v>
      </c>
      <c r="AI2001">
        <v>89.6184932408554</v>
      </c>
      <c r="AJ2001">
        <v>2297255.62</v>
      </c>
      <c r="AK2001">
        <v>312.10618471779401</v>
      </c>
      <c r="AL2001">
        <v>337444.58</v>
      </c>
      <c r="AM2001">
        <v>7152128.2400000002</v>
      </c>
      <c r="AN2001">
        <v>7152128.2400000002</v>
      </c>
      <c r="AO2001">
        <v>468150.79000000202</v>
      </c>
      <c r="AR2001">
        <v>192377.29</v>
      </c>
      <c r="AS2001">
        <v>624236.14</v>
      </c>
      <c r="AU2001">
        <v>8690854.8399999999</v>
      </c>
      <c r="AV2001">
        <v>243.602464590273</v>
      </c>
    </row>
    <row r="2002" spans="1:48" x14ac:dyDescent="0.2">
      <c r="A2002" t="s">
        <v>482</v>
      </c>
      <c r="B2002" t="s">
        <v>86</v>
      </c>
      <c r="C2002">
        <v>5482396</v>
      </c>
      <c r="H2002">
        <v>-3949212</v>
      </c>
      <c r="I2002">
        <v>5.5955195429859801</v>
      </c>
      <c r="N2002">
        <v>4387669</v>
      </c>
      <c r="O2002">
        <v>34780202</v>
      </c>
      <c r="P2002">
        <v>26.641846415958099</v>
      </c>
      <c r="S2002" t="s">
        <v>62</v>
      </c>
      <c r="T2002" t="s">
        <v>167</v>
      </c>
      <c r="U2002" t="s">
        <v>483</v>
      </c>
      <c r="V2002" t="s">
        <v>484</v>
      </c>
      <c r="W2002" t="s">
        <v>313</v>
      </c>
      <c r="X2002" t="s">
        <v>286</v>
      </c>
      <c r="Y2002" t="s">
        <v>485</v>
      </c>
      <c r="Z2002" t="s">
        <v>315</v>
      </c>
      <c r="AA2002" t="s">
        <v>289</v>
      </c>
      <c r="AB2002" t="s">
        <v>58</v>
      </c>
      <c r="AC2002" t="s">
        <v>486</v>
      </c>
      <c r="AD2002">
        <v>35.497855317273697</v>
      </c>
      <c r="AE2002">
        <v>1946133</v>
      </c>
      <c r="AF2002">
        <v>32834069</v>
      </c>
      <c r="AH2002">
        <v>74.145210542480498</v>
      </c>
      <c r="AI2002">
        <v>94.404480457014003</v>
      </c>
      <c r="AK2002">
        <v>48.107374081000003</v>
      </c>
      <c r="AM2002">
        <v>9266088</v>
      </c>
      <c r="AN2002">
        <v>9266088</v>
      </c>
      <c r="AO2002">
        <v>458515</v>
      </c>
      <c r="AP2002">
        <v>458515</v>
      </c>
      <c r="AQ2002">
        <v>4200107</v>
      </c>
      <c r="AT2002">
        <v>78.767540540523598</v>
      </c>
      <c r="AU2002">
        <v>8336881</v>
      </c>
      <c r="AV2002">
        <v>91.407408567000004</v>
      </c>
    </row>
    <row r="2003" spans="1:48" x14ac:dyDescent="0.2">
      <c r="A2003" t="s">
        <v>482</v>
      </c>
      <c r="B2003" t="s">
        <v>95</v>
      </c>
      <c r="C2003">
        <v>2913199</v>
      </c>
      <c r="D2003">
        <v>1100524</v>
      </c>
      <c r="E2003">
        <v>598921</v>
      </c>
      <c r="F2003">
        <v>4502889</v>
      </c>
      <c r="G2003">
        <v>254608</v>
      </c>
      <c r="H2003">
        <v>-2051979</v>
      </c>
      <c r="I2003">
        <v>12.8179420675225</v>
      </c>
      <c r="L2003">
        <v>182292</v>
      </c>
      <c r="M2003">
        <v>1532099</v>
      </c>
      <c r="N2003">
        <v>7794951</v>
      </c>
      <c r="O2003">
        <v>37484777</v>
      </c>
      <c r="P2003">
        <v>30.5657333909176</v>
      </c>
      <c r="Q2003">
        <v>701987</v>
      </c>
      <c r="R2003">
        <v>90243</v>
      </c>
      <c r="S2003" t="s">
        <v>62</v>
      </c>
      <c r="T2003" t="s">
        <v>167</v>
      </c>
      <c r="U2003" t="s">
        <v>483</v>
      </c>
      <c r="V2003" t="s">
        <v>484</v>
      </c>
      <c r="W2003" t="s">
        <v>313</v>
      </c>
      <c r="X2003" t="s">
        <v>286</v>
      </c>
      <c r="Y2003" t="s">
        <v>485</v>
      </c>
      <c r="Z2003" t="s">
        <v>315</v>
      </c>
      <c r="AA2003" t="s">
        <v>289</v>
      </c>
      <c r="AB2003" t="s">
        <v>58</v>
      </c>
      <c r="AC2003" t="s">
        <v>486</v>
      </c>
      <c r="AD2003">
        <v>164.93130060802599</v>
      </c>
      <c r="AE2003">
        <v>4804777</v>
      </c>
      <c r="AF2003">
        <v>32679999</v>
      </c>
      <c r="AG2003">
        <v>25779483</v>
      </c>
      <c r="AH2003">
        <v>68.773206253834701</v>
      </c>
      <c r="AI2003">
        <v>87.182055264727893</v>
      </c>
      <c r="AK2003">
        <v>85.868495895608802</v>
      </c>
      <c r="AL2003">
        <v>518910</v>
      </c>
      <c r="AM2003">
        <v>10769399</v>
      </c>
      <c r="AN2003">
        <v>11457497</v>
      </c>
      <c r="AO2003">
        <v>3372519</v>
      </c>
      <c r="AP2003">
        <v>3372519</v>
      </c>
      <c r="AQ2003">
        <v>1090880</v>
      </c>
      <c r="AR2003">
        <v>932821</v>
      </c>
      <c r="AS2003">
        <v>354105</v>
      </c>
      <c r="AT2003">
        <v>79.880489737844101</v>
      </c>
      <c r="AU2003">
        <v>9846930</v>
      </c>
      <c r="AV2003">
        <v>108.47291641594001</v>
      </c>
    </row>
    <row r="2004" spans="1:48" x14ac:dyDescent="0.2">
      <c r="A2004" t="s">
        <v>482</v>
      </c>
      <c r="B2004" t="s">
        <v>50</v>
      </c>
      <c r="C2004">
        <v>8374382</v>
      </c>
      <c r="D2004">
        <v>2504075</v>
      </c>
      <c r="E2004">
        <v>802364</v>
      </c>
      <c r="F2004">
        <v>6912381</v>
      </c>
      <c r="G2004">
        <v>5285064</v>
      </c>
      <c r="H2004">
        <v>-3073963</v>
      </c>
      <c r="I2004">
        <v>7.4757097435786974</v>
      </c>
      <c r="L2004">
        <v>285442</v>
      </c>
      <c r="M2004">
        <v>3650852</v>
      </c>
      <c r="N2004">
        <v>22929498</v>
      </c>
      <c r="O2004">
        <v>57471707</v>
      </c>
      <c r="P2004">
        <v>31.091082782698621</v>
      </c>
      <c r="Q2004">
        <v>963246</v>
      </c>
      <c r="R2004">
        <v>23524</v>
      </c>
      <c r="S2004" t="s">
        <v>62</v>
      </c>
      <c r="T2004" t="s">
        <v>167</v>
      </c>
      <c r="U2004" t="s">
        <v>483</v>
      </c>
      <c r="V2004" t="s">
        <v>484</v>
      </c>
      <c r="W2004" t="s">
        <v>313</v>
      </c>
      <c r="X2004" t="s">
        <v>286</v>
      </c>
      <c r="Y2004" t="s">
        <v>485</v>
      </c>
      <c r="Z2004" t="s">
        <v>315</v>
      </c>
      <c r="AA2004" t="s">
        <v>289</v>
      </c>
      <c r="AB2004" t="s">
        <v>58</v>
      </c>
      <c r="AC2004" t="s">
        <v>486</v>
      </c>
      <c r="AD2004">
        <v>51.304299230677557</v>
      </c>
      <c r="AE2004">
        <v>4296418</v>
      </c>
      <c r="AF2004">
        <v>53175288</v>
      </c>
      <c r="AG2004">
        <v>42188225</v>
      </c>
      <c r="AH2004">
        <v>73.406946134382267</v>
      </c>
      <c r="AI2004">
        <v>92.524288516434723</v>
      </c>
      <c r="AK2004">
        <v>155.234124542964</v>
      </c>
      <c r="AL2004">
        <v>815418</v>
      </c>
      <c r="AM2004">
        <v>25740584</v>
      </c>
      <c r="AN2004">
        <v>17868576</v>
      </c>
      <c r="AO2004">
        <v>2096154</v>
      </c>
      <c r="AP2004">
        <v>2096154</v>
      </c>
      <c r="AQ2004">
        <v>4267547</v>
      </c>
      <c r="AR2004">
        <v>445897</v>
      </c>
      <c r="AS2004">
        <v>4052321</v>
      </c>
      <c r="AT2004">
        <v>79.810605318830895</v>
      </c>
      <c r="AU2004">
        <v>26003461</v>
      </c>
      <c r="AV2004">
        <v>176.04504483360799</v>
      </c>
    </row>
    <row r="2005" spans="1:48" x14ac:dyDescent="0.2">
      <c r="A2005" t="s">
        <v>487</v>
      </c>
      <c r="B2005" t="s">
        <v>102</v>
      </c>
      <c r="C2005">
        <v>4946019.59</v>
      </c>
      <c r="D2005">
        <v>0</v>
      </c>
      <c r="E2005">
        <v>0</v>
      </c>
      <c r="F2005">
        <v>15710317.49</v>
      </c>
      <c r="G2005">
        <v>634297.64</v>
      </c>
      <c r="I2005">
        <v>12.435183973260701</v>
      </c>
      <c r="J2005">
        <v>27180155.059999999</v>
      </c>
      <c r="K2005">
        <v>48.250093820644899</v>
      </c>
      <c r="L2005">
        <v>6344719.0999999996</v>
      </c>
      <c r="M2005">
        <v>3129632.6</v>
      </c>
      <c r="N2005">
        <v>1051654.81999996</v>
      </c>
      <c r="O2005">
        <v>56331818.049999997</v>
      </c>
      <c r="P2005">
        <v>66.868080338834403</v>
      </c>
      <c r="Q2005">
        <v>3038249.05</v>
      </c>
      <c r="R2005">
        <v>29000</v>
      </c>
      <c r="S2005" t="s">
        <v>127</v>
      </c>
      <c r="T2005" t="s">
        <v>167</v>
      </c>
      <c r="U2005" t="s">
        <v>488</v>
      </c>
      <c r="V2005" t="s">
        <v>489</v>
      </c>
      <c r="W2005" t="s">
        <v>313</v>
      </c>
      <c r="X2005" t="s">
        <v>286</v>
      </c>
      <c r="Y2005" t="s">
        <v>490</v>
      </c>
      <c r="Z2005" t="s">
        <v>315</v>
      </c>
      <c r="AA2005" t="s">
        <v>289</v>
      </c>
      <c r="AB2005" t="s">
        <v>58</v>
      </c>
      <c r="AC2005" t="s">
        <v>491</v>
      </c>
      <c r="AD2005">
        <v>141.62833532165601</v>
      </c>
      <c r="AE2005">
        <v>7004965.21</v>
      </c>
      <c r="AF2005">
        <v>49078075.259999998</v>
      </c>
      <c r="AH2005">
        <v>33.931966820303998</v>
      </c>
      <c r="AI2005">
        <v>87.123187141658406</v>
      </c>
      <c r="AJ2005">
        <v>9803523.7799999993</v>
      </c>
      <c r="AK2005">
        <v>7.7141520565814199</v>
      </c>
      <c r="AL2005">
        <v>2365358.62</v>
      </c>
      <c r="AM2005">
        <v>37668005.350000001</v>
      </c>
      <c r="AN2005">
        <v>37668005.350000001</v>
      </c>
      <c r="AO2005">
        <v>7407214.3200000003</v>
      </c>
      <c r="AR2005">
        <v>274458.67</v>
      </c>
      <c r="AS2005">
        <v>1876717.31</v>
      </c>
      <c r="AU2005">
        <v>4463560.0599999996</v>
      </c>
      <c r="AV2005">
        <v>32.741333336469602</v>
      </c>
    </row>
    <row r="2006" spans="1:48" x14ac:dyDescent="0.2">
      <c r="A2006" t="s">
        <v>487</v>
      </c>
      <c r="B2006" t="s">
        <v>62</v>
      </c>
      <c r="C2006">
        <v>10355158.960000001</v>
      </c>
      <c r="D2006">
        <v>0</v>
      </c>
      <c r="E2006">
        <v>0</v>
      </c>
      <c r="F2006">
        <v>16061220.9</v>
      </c>
      <c r="G2006">
        <v>787892.91</v>
      </c>
      <c r="I2006">
        <v>10.24809383</v>
      </c>
      <c r="J2006">
        <v>28750267.050000001</v>
      </c>
      <c r="K2006">
        <v>50.914725619999999</v>
      </c>
      <c r="L2006">
        <v>6437221.9800000004</v>
      </c>
      <c r="M2006">
        <v>2371906.64</v>
      </c>
      <c r="N2006">
        <v>8614191.6999999993</v>
      </c>
      <c r="O2006">
        <v>56467488.920000002</v>
      </c>
      <c r="P2006">
        <v>67.317046160000004</v>
      </c>
      <c r="Q2006">
        <v>2962624.67</v>
      </c>
      <c r="S2006" t="s">
        <v>127</v>
      </c>
      <c r="T2006" t="s">
        <v>167</v>
      </c>
      <c r="U2006" t="s">
        <v>488</v>
      </c>
      <c r="V2006" t="s">
        <v>489</v>
      </c>
      <c r="W2006" t="s">
        <v>313</v>
      </c>
      <c r="X2006" t="s">
        <v>286</v>
      </c>
      <c r="Y2006" t="s">
        <v>490</v>
      </c>
      <c r="Z2006" t="s">
        <v>315</v>
      </c>
      <c r="AA2006" t="s">
        <v>289</v>
      </c>
      <c r="AB2006" t="s">
        <v>58</v>
      </c>
      <c r="AC2006" t="s">
        <v>491</v>
      </c>
      <c r="AD2006">
        <v>55.883654440000001</v>
      </c>
      <c r="AE2006">
        <v>5786841.25</v>
      </c>
      <c r="AF2006">
        <v>50651807.640000001</v>
      </c>
      <c r="AH2006">
        <v>34.099111430000001</v>
      </c>
      <c r="AI2006">
        <v>89.700832480000003</v>
      </c>
      <c r="AJ2006">
        <v>7678772.21</v>
      </c>
      <c r="AK2006">
        <v>61.224054119999998</v>
      </c>
      <c r="AL2006">
        <v>2230574.5</v>
      </c>
      <c r="AM2006">
        <v>38012245.579999998</v>
      </c>
      <c r="AN2006">
        <v>38012245.579999998</v>
      </c>
      <c r="AO2006">
        <v>5376644.71</v>
      </c>
      <c r="AR2006">
        <v>320609.31</v>
      </c>
      <c r="AS2006">
        <v>214700.47</v>
      </c>
      <c r="AU2006">
        <v>8942577.2599999998</v>
      </c>
      <c r="AV2006">
        <v>63.558004410000002</v>
      </c>
    </row>
    <row r="2007" spans="1:48" x14ac:dyDescent="0.2">
      <c r="A2007" t="s">
        <v>487</v>
      </c>
      <c r="B2007" t="s">
        <v>49</v>
      </c>
      <c r="C2007">
        <v>10218877.42</v>
      </c>
      <c r="D2007">
        <v>0</v>
      </c>
      <c r="E2007">
        <v>0</v>
      </c>
      <c r="F2007">
        <v>15924914.710000001</v>
      </c>
      <c r="G2007">
        <v>508930.56</v>
      </c>
      <c r="H2007">
        <v>-3838050.32</v>
      </c>
      <c r="I2007">
        <v>7.9549542190000002</v>
      </c>
      <c r="J2007">
        <v>27722671.260000002</v>
      </c>
      <c r="K2007">
        <v>51.01772442</v>
      </c>
      <c r="L2007">
        <v>4328354.66</v>
      </c>
      <c r="M2007">
        <v>2872931.9</v>
      </c>
      <c r="N2007">
        <v>9538425.3599999994</v>
      </c>
      <c r="O2007">
        <v>54339293.990000002</v>
      </c>
      <c r="P2007">
        <v>66.582657269999999</v>
      </c>
      <c r="Q2007">
        <v>2740832.06</v>
      </c>
      <c r="S2007" t="s">
        <v>127</v>
      </c>
      <c r="T2007" t="s">
        <v>167</v>
      </c>
      <c r="U2007" t="s">
        <v>488</v>
      </c>
      <c r="V2007" t="s">
        <v>489</v>
      </c>
      <c r="W2007" t="s">
        <v>313</v>
      </c>
      <c r="X2007" t="s">
        <v>286</v>
      </c>
      <c r="Y2007" t="s">
        <v>490</v>
      </c>
      <c r="Z2007" t="s">
        <v>315</v>
      </c>
      <c r="AA2007" t="s">
        <v>289</v>
      </c>
      <c r="AB2007" t="s">
        <v>58</v>
      </c>
      <c r="AC2007" t="s">
        <v>491</v>
      </c>
      <c r="AD2007">
        <v>42.300790800000001</v>
      </c>
      <c r="AE2007">
        <v>4322665.96</v>
      </c>
      <c r="AF2007">
        <v>49397659.469999999</v>
      </c>
      <c r="AH2007">
        <v>33.426668710000001</v>
      </c>
      <c r="AI2007">
        <v>90.90596481</v>
      </c>
      <c r="AJ2007">
        <v>7149187.1399999997</v>
      </c>
      <c r="AK2007">
        <v>69.514085620000003</v>
      </c>
      <c r="AL2007">
        <v>2428476.83</v>
      </c>
      <c r="AM2007">
        <v>36180545.880000003</v>
      </c>
      <c r="AN2007">
        <v>36180545.880000003</v>
      </c>
      <c r="AO2007">
        <v>2331059.6</v>
      </c>
      <c r="AR2007">
        <v>545451.97</v>
      </c>
      <c r="AS2007">
        <v>637892.72</v>
      </c>
      <c r="AU2007">
        <v>13376475.68</v>
      </c>
      <c r="AV2007">
        <v>97.485008329999999</v>
      </c>
    </row>
    <row r="2008" spans="1:48" x14ac:dyDescent="0.2">
      <c r="A2008" t="s">
        <v>487</v>
      </c>
      <c r="B2008" t="s">
        <v>114</v>
      </c>
      <c r="C2008">
        <v>11780347</v>
      </c>
      <c r="D2008">
        <v>4167718</v>
      </c>
      <c r="E2008">
        <v>726496</v>
      </c>
      <c r="F2008">
        <v>14702417</v>
      </c>
      <c r="G2008">
        <v>836751</v>
      </c>
      <c r="H2008">
        <v>-2185457</v>
      </c>
      <c r="I2008">
        <v>16.5674694808291</v>
      </c>
      <c r="L2008">
        <v>5781420</v>
      </c>
      <c r="M2008">
        <v>5511578</v>
      </c>
      <c r="N2008">
        <v>19779410</v>
      </c>
      <c r="O2008">
        <v>54337731</v>
      </c>
      <c r="P2008">
        <v>62.466471042009502</v>
      </c>
      <c r="Q2008">
        <v>1773992</v>
      </c>
      <c r="R2008">
        <v>0</v>
      </c>
      <c r="S2008" t="s">
        <v>127</v>
      </c>
      <c r="T2008" t="s">
        <v>167</v>
      </c>
      <c r="U2008" t="s">
        <v>488</v>
      </c>
      <c r="V2008" t="s">
        <v>489</v>
      </c>
      <c r="W2008" t="s">
        <v>313</v>
      </c>
      <c r="X2008" t="s">
        <v>286</v>
      </c>
      <c r="Y2008" t="s">
        <v>490</v>
      </c>
      <c r="Z2008" t="s">
        <v>315</v>
      </c>
      <c r="AA2008" t="s">
        <v>289</v>
      </c>
      <c r="AB2008" t="s">
        <v>58</v>
      </c>
      <c r="AC2008" t="s">
        <v>491</v>
      </c>
      <c r="AD2008">
        <v>76.4186912321004</v>
      </c>
      <c r="AE2008">
        <v>9002387</v>
      </c>
      <c r="AF2008">
        <v>45335344</v>
      </c>
      <c r="AG2008">
        <v>17366805</v>
      </c>
      <c r="AH2008">
        <v>31.960857916573701</v>
      </c>
      <c r="AI2008">
        <v>83.432530519170896</v>
      </c>
      <c r="AK2008">
        <v>157.06481900743901</v>
      </c>
      <c r="AL2008">
        <v>1042568</v>
      </c>
      <c r="AM2008">
        <v>36081716</v>
      </c>
      <c r="AN2008">
        <v>33942863</v>
      </c>
      <c r="AO2008">
        <v>4896066</v>
      </c>
      <c r="AP2008">
        <v>3901520</v>
      </c>
      <c r="AQ2008">
        <v>428415</v>
      </c>
      <c r="AR2008">
        <v>966528</v>
      </c>
      <c r="AS2008">
        <v>572248</v>
      </c>
      <c r="AU2008">
        <v>21964867</v>
      </c>
      <c r="AV2008">
        <v>174.419148997744</v>
      </c>
    </row>
    <row r="2009" spans="1:48" x14ac:dyDescent="0.2">
      <c r="A2009" t="s">
        <v>487</v>
      </c>
      <c r="B2009" t="s">
        <v>50</v>
      </c>
      <c r="C2009">
        <v>7577073</v>
      </c>
      <c r="D2009">
        <v>4381184</v>
      </c>
      <c r="E2009">
        <v>1365705</v>
      </c>
      <c r="F2009">
        <v>20366957</v>
      </c>
      <c r="G2009">
        <v>5521432</v>
      </c>
      <c r="H2009">
        <v>-8242676</v>
      </c>
      <c r="I2009">
        <v>5.308390161732123</v>
      </c>
      <c r="L2009">
        <v>1731769</v>
      </c>
      <c r="M2009">
        <v>6363653</v>
      </c>
      <c r="N2009">
        <v>23296650</v>
      </c>
      <c r="O2009">
        <v>143353649</v>
      </c>
      <c r="P2009">
        <v>28.818123771652299</v>
      </c>
      <c r="Q2009">
        <v>1688170</v>
      </c>
      <c r="S2009" t="s">
        <v>127</v>
      </c>
      <c r="T2009" t="s">
        <v>167</v>
      </c>
      <c r="U2009" t="s">
        <v>488</v>
      </c>
      <c r="V2009" t="s">
        <v>489</v>
      </c>
      <c r="W2009" t="s">
        <v>313</v>
      </c>
      <c r="X2009" t="s">
        <v>286</v>
      </c>
      <c r="Y2009" t="s">
        <v>490</v>
      </c>
      <c r="Z2009" t="s">
        <v>315</v>
      </c>
      <c r="AA2009" t="s">
        <v>289</v>
      </c>
      <c r="AB2009" t="s">
        <v>58</v>
      </c>
      <c r="AC2009" t="s">
        <v>491</v>
      </c>
      <c r="AD2009">
        <v>100.4315386693516</v>
      </c>
      <c r="AE2009">
        <v>7609771</v>
      </c>
      <c r="AF2009">
        <v>135743878</v>
      </c>
      <c r="AG2009">
        <v>99463379</v>
      </c>
      <c r="AH2009">
        <v>69.383220932171739</v>
      </c>
      <c r="AI2009">
        <v>94.69160983826788</v>
      </c>
      <c r="AK2009">
        <v>61.783957579287701</v>
      </c>
      <c r="AL2009">
        <v>1535044</v>
      </c>
      <c r="AM2009">
        <v>44952873</v>
      </c>
      <c r="AN2009">
        <v>41311832</v>
      </c>
      <c r="AO2009">
        <v>5272812</v>
      </c>
      <c r="AP2009">
        <v>5017629</v>
      </c>
      <c r="AQ2009">
        <v>-1950963</v>
      </c>
      <c r="AR2009">
        <v>1058103</v>
      </c>
      <c r="AS2009">
        <v>940856</v>
      </c>
      <c r="AT2009">
        <v>83.417093263449601</v>
      </c>
      <c r="AU2009">
        <v>31539326</v>
      </c>
      <c r="AV2009">
        <v>83.643973689922106</v>
      </c>
    </row>
    <row r="2010" spans="1:48" x14ac:dyDescent="0.2">
      <c r="A2010" t="s">
        <v>492</v>
      </c>
      <c r="B2010" t="s">
        <v>85</v>
      </c>
      <c r="C2010">
        <v>26819815</v>
      </c>
      <c r="D2010">
        <v>7370481.6600000001</v>
      </c>
      <c r="E2010">
        <v>3243546.99</v>
      </c>
      <c r="F2010">
        <v>22541626.329999998</v>
      </c>
      <c r="G2010">
        <v>9200385.9100000001</v>
      </c>
      <c r="H2010">
        <v>-14814466</v>
      </c>
      <c r="I2010">
        <v>6.4984504937934</v>
      </c>
      <c r="J2010">
        <v>53172392.759999998</v>
      </c>
      <c r="K2010">
        <v>14.382969859999999</v>
      </c>
      <c r="L2010">
        <v>1476087.38</v>
      </c>
      <c r="M2010">
        <v>7423103.6299999999</v>
      </c>
      <c r="N2010">
        <v>52880025</v>
      </c>
      <c r="O2010">
        <v>358184109</v>
      </c>
      <c r="P2010">
        <v>18.825636957556899</v>
      </c>
      <c r="Q2010">
        <v>1903706.22</v>
      </c>
      <c r="R2010">
        <v>315807.51</v>
      </c>
      <c r="S2010" t="s">
        <v>67</v>
      </c>
      <c r="T2010" t="s">
        <v>167</v>
      </c>
      <c r="U2010" t="s">
        <v>493</v>
      </c>
      <c r="V2010" t="s">
        <v>489</v>
      </c>
      <c r="W2010" t="s">
        <v>313</v>
      </c>
      <c r="X2010" t="s">
        <v>286</v>
      </c>
      <c r="Y2010" t="s">
        <v>490</v>
      </c>
      <c r="Z2010" t="s">
        <v>315</v>
      </c>
      <c r="AA2010" t="s">
        <v>289</v>
      </c>
      <c r="AB2010" t="s">
        <v>58</v>
      </c>
      <c r="AC2010" t="s">
        <v>494</v>
      </c>
      <c r="AD2010">
        <v>86.788134071767502</v>
      </c>
      <c r="AE2010">
        <v>23276417</v>
      </c>
      <c r="AF2010">
        <v>334916535</v>
      </c>
      <c r="AH2010">
        <v>77.693767536739003</v>
      </c>
      <c r="AI2010">
        <v>93.504018348284703</v>
      </c>
      <c r="AJ2010">
        <v>20641225.079999998</v>
      </c>
      <c r="AK2010">
        <v>57</v>
      </c>
      <c r="AL2010">
        <v>14462298.789999999</v>
      </c>
      <c r="AM2010">
        <v>80504736.719999999</v>
      </c>
      <c r="AN2010">
        <v>67430440</v>
      </c>
      <c r="AO2010">
        <v>10463908</v>
      </c>
      <c r="AR2010">
        <v>6033703.9699999997</v>
      </c>
      <c r="AS2010">
        <v>4137000.19</v>
      </c>
      <c r="AT2010">
        <v>82.143549967088703</v>
      </c>
      <c r="AU2010">
        <v>67694491</v>
      </c>
      <c r="AV2010">
        <v>73</v>
      </c>
    </row>
    <row r="2011" spans="1:48" x14ac:dyDescent="0.2">
      <c r="A2011" t="s">
        <v>492</v>
      </c>
      <c r="B2011" t="s">
        <v>87</v>
      </c>
      <c r="C2011">
        <v>47228874</v>
      </c>
      <c r="D2011">
        <v>12613032</v>
      </c>
      <c r="E2011">
        <v>12021694</v>
      </c>
      <c r="F2011">
        <v>13799343</v>
      </c>
      <c r="G2011">
        <v>26875895</v>
      </c>
      <c r="H2011">
        <v>-39985056</v>
      </c>
      <c r="I2011">
        <v>3.7723326698136499</v>
      </c>
      <c r="L2011">
        <v>0</v>
      </c>
      <c r="M2011">
        <v>7336683</v>
      </c>
      <c r="N2011">
        <v>75447406</v>
      </c>
      <c r="O2011">
        <v>411326157</v>
      </c>
      <c r="P2011">
        <v>22.382210426749001</v>
      </c>
      <c r="Q2011">
        <v>1391935</v>
      </c>
      <c r="R2011">
        <v>2879208</v>
      </c>
      <c r="S2011" t="s">
        <v>67</v>
      </c>
      <c r="T2011" t="s">
        <v>167</v>
      </c>
      <c r="U2011" t="s">
        <v>493</v>
      </c>
      <c r="V2011" t="s">
        <v>489</v>
      </c>
      <c r="W2011" t="s">
        <v>313</v>
      </c>
      <c r="X2011" t="s">
        <v>286</v>
      </c>
      <c r="Y2011" t="s">
        <v>490</v>
      </c>
      <c r="Z2011" t="s">
        <v>315</v>
      </c>
      <c r="AA2011" t="s">
        <v>289</v>
      </c>
      <c r="AB2011" t="s">
        <v>58</v>
      </c>
      <c r="AC2011" t="s">
        <v>494</v>
      </c>
      <c r="AD2011">
        <v>32.854035436034302</v>
      </c>
      <c r="AE2011">
        <v>15516591</v>
      </c>
      <c r="AF2011">
        <v>395809567</v>
      </c>
      <c r="AG2011">
        <v>316066303</v>
      </c>
      <c r="AH2011">
        <v>76.840798383750695</v>
      </c>
      <c r="AI2011">
        <v>96.227667573302398</v>
      </c>
      <c r="AK2011">
        <v>68.621550423514606</v>
      </c>
      <c r="AL2011">
        <v>24435526</v>
      </c>
      <c r="AM2011">
        <v>110647361</v>
      </c>
      <c r="AN2011">
        <v>92063886</v>
      </c>
      <c r="AO2011">
        <v>-249144</v>
      </c>
      <c r="AP2011">
        <v>939669</v>
      </c>
      <c r="AQ2011">
        <v>-2740465</v>
      </c>
      <c r="AR2011">
        <v>5337383</v>
      </c>
      <c r="AS2011">
        <v>3956662</v>
      </c>
      <c r="AT2011">
        <v>81.777044779556505</v>
      </c>
      <c r="AU2011">
        <v>115432462</v>
      </c>
      <c r="AV2011">
        <v>104.98909017022299</v>
      </c>
    </row>
    <row r="2012" spans="1:48" x14ac:dyDescent="0.2">
      <c r="A2012" t="s">
        <v>492</v>
      </c>
      <c r="B2012" t="s">
        <v>50</v>
      </c>
      <c r="C2012">
        <v>46922391</v>
      </c>
      <c r="D2012">
        <v>11547066</v>
      </c>
      <c r="E2012">
        <v>6347441</v>
      </c>
      <c r="F2012">
        <v>15410380</v>
      </c>
      <c r="G2012">
        <v>15290092</v>
      </c>
      <c r="H2012">
        <v>-45245655</v>
      </c>
      <c r="I2012">
        <v>3.8302876749659118</v>
      </c>
      <c r="M2012">
        <v>6912013</v>
      </c>
      <c r="N2012">
        <v>80384293</v>
      </c>
      <c r="O2012">
        <v>436388789</v>
      </c>
      <c r="P2012">
        <v>23.507452891966938</v>
      </c>
      <c r="Q2012">
        <v>1216153</v>
      </c>
      <c r="R2012">
        <v>3005693</v>
      </c>
      <c r="S2012" t="s">
        <v>67</v>
      </c>
      <c r="T2012" t="s">
        <v>167</v>
      </c>
      <c r="U2012" t="s">
        <v>493</v>
      </c>
      <c r="V2012" t="s">
        <v>489</v>
      </c>
      <c r="W2012" t="s">
        <v>313</v>
      </c>
      <c r="X2012" t="s">
        <v>286</v>
      </c>
      <c r="Y2012" t="s">
        <v>490</v>
      </c>
      <c r="Z2012" t="s">
        <v>315</v>
      </c>
      <c r="AA2012" t="s">
        <v>289</v>
      </c>
      <c r="AB2012" t="s">
        <v>58</v>
      </c>
      <c r="AC2012" t="s">
        <v>494</v>
      </c>
      <c r="AD2012">
        <v>35.622536796984619</v>
      </c>
      <c r="AE2012">
        <v>16714946</v>
      </c>
      <c r="AF2012">
        <v>419636814</v>
      </c>
      <c r="AG2012">
        <v>334988167</v>
      </c>
      <c r="AH2012">
        <v>76.763696832734169</v>
      </c>
      <c r="AI2012">
        <v>96.161227001640498</v>
      </c>
      <c r="AK2012">
        <v>68.960454646860398</v>
      </c>
      <c r="AL2012">
        <v>30302089</v>
      </c>
      <c r="AM2012">
        <v>110432109</v>
      </c>
      <c r="AN2012">
        <v>102583889</v>
      </c>
      <c r="AO2012">
        <v>-273582</v>
      </c>
      <c r="AP2012">
        <v>1015198</v>
      </c>
      <c r="AQ2012">
        <v>-16988049</v>
      </c>
      <c r="AR2012">
        <v>9728505</v>
      </c>
      <c r="AS2012">
        <v>10672677</v>
      </c>
      <c r="AT2012">
        <v>80.287524911691904</v>
      </c>
      <c r="AU2012">
        <v>125629948</v>
      </c>
      <c r="AV2012">
        <v>107.776009566215</v>
      </c>
    </row>
    <row r="2013" spans="1:48" x14ac:dyDescent="0.2">
      <c r="A2013" t="s">
        <v>495</v>
      </c>
      <c r="B2013" t="s">
        <v>63</v>
      </c>
      <c r="C2013">
        <v>3587076.98</v>
      </c>
      <c r="D2013">
        <v>0</v>
      </c>
      <c r="E2013">
        <v>0</v>
      </c>
      <c r="F2013">
        <v>2487376.5</v>
      </c>
      <c r="G2013">
        <v>3351428.43</v>
      </c>
      <c r="I2013">
        <v>15.990212818521499</v>
      </c>
      <c r="J2013">
        <v>15184584.039999999</v>
      </c>
      <c r="K2013">
        <v>31.587192695135901</v>
      </c>
      <c r="L2013">
        <v>347202.68</v>
      </c>
      <c r="M2013">
        <v>4013068.88</v>
      </c>
      <c r="N2013">
        <v>18848809.280000001</v>
      </c>
      <c r="O2013">
        <v>48071964.439999998</v>
      </c>
      <c r="P2013">
        <v>46.124490018864698</v>
      </c>
      <c r="R2013">
        <v>131693.03</v>
      </c>
      <c r="S2013" t="s">
        <v>84</v>
      </c>
      <c r="T2013" t="s">
        <v>167</v>
      </c>
      <c r="U2013" t="s">
        <v>496</v>
      </c>
      <c r="V2013" t="s">
        <v>479</v>
      </c>
      <c r="W2013" t="s">
        <v>313</v>
      </c>
      <c r="X2013" t="s">
        <v>286</v>
      </c>
      <c r="Y2013" t="s">
        <v>480</v>
      </c>
      <c r="Z2013" t="s">
        <v>315</v>
      </c>
      <c r="AA2013" t="s">
        <v>289</v>
      </c>
      <c r="AB2013" t="s">
        <v>58</v>
      </c>
      <c r="AC2013" t="s">
        <v>497</v>
      </c>
      <c r="AD2013">
        <v>214.29173287493799</v>
      </c>
      <c r="AE2013">
        <v>7686809.4199999999</v>
      </c>
      <c r="AF2013">
        <v>40380634.520000003</v>
      </c>
      <c r="AH2013">
        <v>46.896465440137902</v>
      </c>
      <c r="AI2013">
        <v>84.000383571593403</v>
      </c>
      <c r="AJ2013">
        <v>11875857.66</v>
      </c>
      <c r="AK2013">
        <v>168.040235658982</v>
      </c>
      <c r="AL2013">
        <v>4437511.53</v>
      </c>
      <c r="AM2013">
        <v>22172948.440000001</v>
      </c>
      <c r="AN2013">
        <v>22172948.440000001</v>
      </c>
      <c r="AO2013">
        <v>3417133.55</v>
      </c>
      <c r="AR2013">
        <v>1666513.02</v>
      </c>
      <c r="AS2013">
        <v>2692995.54</v>
      </c>
      <c r="AU2013">
        <v>19816242.34</v>
      </c>
      <c r="AV2013">
        <v>176.66506054694901</v>
      </c>
    </row>
    <row r="2014" spans="1:48" x14ac:dyDescent="0.2">
      <c r="A2014" t="s">
        <v>495</v>
      </c>
      <c r="B2014" t="s">
        <v>84</v>
      </c>
      <c r="N2014">
        <v>16981925.809999999</v>
      </c>
      <c r="S2014" t="s">
        <v>84</v>
      </c>
      <c r="T2014" t="s">
        <v>167</v>
      </c>
      <c r="U2014" t="s">
        <v>496</v>
      </c>
      <c r="V2014" t="s">
        <v>479</v>
      </c>
      <c r="W2014" t="s">
        <v>313</v>
      </c>
      <c r="X2014" t="s">
        <v>286</v>
      </c>
      <c r="Y2014" t="s">
        <v>480</v>
      </c>
      <c r="Z2014" t="s">
        <v>315</v>
      </c>
      <c r="AA2014" t="s">
        <v>289</v>
      </c>
      <c r="AB2014" t="s">
        <v>58</v>
      </c>
      <c r="AC2014" t="s">
        <v>497</v>
      </c>
      <c r="AT2014">
        <v>74.820976924145199</v>
      </c>
      <c r="AU2014">
        <v>24773895.390000001</v>
      </c>
    </row>
    <row r="2015" spans="1:48" x14ac:dyDescent="0.2">
      <c r="A2015" t="s">
        <v>495</v>
      </c>
      <c r="B2015" t="s">
        <v>62</v>
      </c>
      <c r="D2015">
        <v>721928.8</v>
      </c>
      <c r="E2015">
        <v>90573.92</v>
      </c>
      <c r="F2015">
        <v>2636674.1800000002</v>
      </c>
      <c r="G2015">
        <v>3303083.36</v>
      </c>
      <c r="I2015">
        <v>4.3562586139999997</v>
      </c>
      <c r="J2015">
        <v>13989598.25</v>
      </c>
      <c r="K2015">
        <v>10.901254740000001</v>
      </c>
      <c r="L2015">
        <v>237224.87</v>
      </c>
      <c r="M2015">
        <v>4212094.58</v>
      </c>
      <c r="N2015">
        <v>16601215</v>
      </c>
      <c r="O2015">
        <v>128330165.5</v>
      </c>
      <c r="P2015">
        <v>15.791229149999999</v>
      </c>
      <c r="Q2015">
        <v>670873.16</v>
      </c>
      <c r="R2015">
        <v>71916.47</v>
      </c>
      <c r="S2015" t="s">
        <v>84</v>
      </c>
      <c r="T2015" t="s">
        <v>167</v>
      </c>
      <c r="U2015" t="s">
        <v>496</v>
      </c>
      <c r="V2015" t="s">
        <v>479</v>
      </c>
      <c r="W2015" t="s">
        <v>313</v>
      </c>
      <c r="X2015" t="s">
        <v>286</v>
      </c>
      <c r="Y2015" t="s">
        <v>480</v>
      </c>
      <c r="Z2015" t="s">
        <v>315</v>
      </c>
      <c r="AA2015" t="s">
        <v>289</v>
      </c>
      <c r="AB2015" t="s">
        <v>58</v>
      </c>
      <c r="AC2015" t="s">
        <v>497</v>
      </c>
      <c r="AE2015">
        <v>5590393.8899999997</v>
      </c>
      <c r="AF2015">
        <v>122728270</v>
      </c>
      <c r="AH2015">
        <v>83.350309440000004</v>
      </c>
      <c r="AI2015">
        <v>95.634778839999996</v>
      </c>
      <c r="AJ2015">
        <v>8515508.9299999997</v>
      </c>
      <c r="AK2015">
        <v>48.37471</v>
      </c>
      <c r="AL2015">
        <v>4902872.25</v>
      </c>
      <c r="AM2015">
        <v>20264910.510000002</v>
      </c>
      <c r="AN2015">
        <v>20264910.510000002</v>
      </c>
      <c r="AO2015">
        <v>2836878.23</v>
      </c>
      <c r="AR2015">
        <v>1687486.16</v>
      </c>
      <c r="AS2015">
        <v>1729576.23</v>
      </c>
      <c r="AT2015">
        <v>78.814929125764095</v>
      </c>
      <c r="AU2015">
        <v>27074000</v>
      </c>
      <c r="AV2015">
        <v>78.891630000000006</v>
      </c>
    </row>
    <row r="2016" spans="1:48" x14ac:dyDescent="0.2">
      <c r="A2016" t="s">
        <v>495</v>
      </c>
      <c r="B2016" t="s">
        <v>86</v>
      </c>
      <c r="C2016">
        <v>7609638</v>
      </c>
      <c r="H2016">
        <v>-10527440</v>
      </c>
      <c r="I2016">
        <v>6.32855531581151</v>
      </c>
      <c r="N2016">
        <v>35858823</v>
      </c>
      <c r="O2016">
        <v>133978998</v>
      </c>
      <c r="P2016">
        <v>12.9485943759633</v>
      </c>
      <c r="S2016" t="s">
        <v>84</v>
      </c>
      <c r="T2016" t="s">
        <v>167</v>
      </c>
      <c r="U2016" t="s">
        <v>496</v>
      </c>
      <c r="V2016" t="s">
        <v>479</v>
      </c>
      <c r="W2016" t="s">
        <v>313</v>
      </c>
      <c r="X2016" t="s">
        <v>286</v>
      </c>
      <c r="Y2016" t="s">
        <v>480</v>
      </c>
      <c r="Z2016" t="s">
        <v>315</v>
      </c>
      <c r="AA2016" t="s">
        <v>289</v>
      </c>
      <c r="AB2016" t="s">
        <v>58</v>
      </c>
      <c r="AC2016" t="s">
        <v>497</v>
      </c>
      <c r="AD2016">
        <v>111.423631452639</v>
      </c>
      <c r="AE2016">
        <v>8478935</v>
      </c>
      <c r="AF2016">
        <v>125500063</v>
      </c>
      <c r="AH2016">
        <v>83.131152391511407</v>
      </c>
      <c r="AI2016">
        <v>93.671444684188501</v>
      </c>
      <c r="AK2016">
        <v>102.86191075000001</v>
      </c>
      <c r="AM2016">
        <v>17348397</v>
      </c>
      <c r="AN2016">
        <v>17348397</v>
      </c>
      <c r="AO2016">
        <v>5320457</v>
      </c>
      <c r="AP2016">
        <v>5320457</v>
      </c>
      <c r="AQ2016">
        <v>3857992</v>
      </c>
      <c r="AT2016">
        <v>81.1103925914706</v>
      </c>
      <c r="AU2016">
        <v>46386263</v>
      </c>
      <c r="AV2016">
        <v>133.06012985999999</v>
      </c>
    </row>
    <row r="2017" spans="1:48" x14ac:dyDescent="0.2">
      <c r="A2017" t="s">
        <v>495</v>
      </c>
      <c r="B2017" t="s">
        <v>60</v>
      </c>
      <c r="C2017">
        <v>12936722</v>
      </c>
      <c r="D2017">
        <v>1306314</v>
      </c>
      <c r="F2017">
        <v>4307042</v>
      </c>
      <c r="G2017">
        <v>7808812</v>
      </c>
      <c r="H2017">
        <v>-5791229</v>
      </c>
      <c r="I2017">
        <v>3.8086919475786898</v>
      </c>
      <c r="L2017">
        <v>11452</v>
      </c>
      <c r="M2017">
        <v>3503910</v>
      </c>
      <c r="N2017">
        <v>41087525</v>
      </c>
      <c r="O2017">
        <v>141647817</v>
      </c>
      <c r="P2017">
        <v>16.0616008646289</v>
      </c>
      <c r="Q2017">
        <v>794110</v>
      </c>
      <c r="R2017">
        <v>153867</v>
      </c>
      <c r="S2017" t="s">
        <v>84</v>
      </c>
      <c r="T2017" t="s">
        <v>167</v>
      </c>
      <c r="U2017" t="s">
        <v>496</v>
      </c>
      <c r="V2017" t="s">
        <v>479</v>
      </c>
      <c r="W2017" t="s">
        <v>313</v>
      </c>
      <c r="X2017" t="s">
        <v>286</v>
      </c>
      <c r="Y2017" t="s">
        <v>480</v>
      </c>
      <c r="Z2017" t="s">
        <v>315</v>
      </c>
      <c r="AA2017" t="s">
        <v>289</v>
      </c>
      <c r="AB2017" t="s">
        <v>58</v>
      </c>
      <c r="AC2017" t="s">
        <v>497</v>
      </c>
      <c r="AD2017">
        <v>41.702442086952203</v>
      </c>
      <c r="AE2017">
        <v>5394929</v>
      </c>
      <c r="AF2017">
        <v>136252888</v>
      </c>
      <c r="AG2017">
        <v>116490927</v>
      </c>
      <c r="AH2017">
        <v>82.239832188871603</v>
      </c>
      <c r="AI2017">
        <v>96.191308052421306</v>
      </c>
      <c r="AK2017">
        <v>108.55923288759899</v>
      </c>
      <c r="AL2017">
        <v>3741081</v>
      </c>
      <c r="AM2017">
        <v>23585495</v>
      </c>
      <c r="AN2017">
        <v>22750907</v>
      </c>
      <c r="AO2017">
        <v>1778505</v>
      </c>
      <c r="AP2017">
        <v>1778505</v>
      </c>
      <c r="AQ2017">
        <v>-7648003</v>
      </c>
      <c r="AR2017">
        <v>1157249</v>
      </c>
      <c r="AS2017">
        <v>801658</v>
      </c>
      <c r="AT2017">
        <v>81.101891105540801</v>
      </c>
      <c r="AU2017">
        <v>46878754</v>
      </c>
      <c r="AV2017">
        <v>123.860504446702</v>
      </c>
    </row>
    <row r="2018" spans="1:48" x14ac:dyDescent="0.2">
      <c r="A2018" t="s">
        <v>495</v>
      </c>
      <c r="B2018" t="s">
        <v>114</v>
      </c>
      <c r="C2018">
        <v>9798927</v>
      </c>
      <c r="D2018">
        <v>1000211</v>
      </c>
      <c r="E2018">
        <v>0</v>
      </c>
      <c r="F2018">
        <v>3360194</v>
      </c>
      <c r="G2018">
        <v>6164056</v>
      </c>
      <c r="H2018">
        <v>-5288047</v>
      </c>
      <c r="I2018">
        <v>3.8764988057258098</v>
      </c>
      <c r="L2018">
        <v>29</v>
      </c>
      <c r="M2018">
        <v>3246879</v>
      </c>
      <c r="N2018">
        <v>37329572</v>
      </c>
      <c r="O2018">
        <v>141875292</v>
      </c>
      <c r="P2018">
        <v>15.529734381092901</v>
      </c>
      <c r="Q2018">
        <v>454554</v>
      </c>
      <c r="R2018">
        <v>190035</v>
      </c>
      <c r="S2018" t="s">
        <v>84</v>
      </c>
      <c r="T2018" t="s">
        <v>167</v>
      </c>
      <c r="U2018" t="s">
        <v>496</v>
      </c>
      <c r="V2018" t="s">
        <v>479</v>
      </c>
      <c r="W2018" t="s">
        <v>313</v>
      </c>
      <c r="X2018" t="s">
        <v>286</v>
      </c>
      <c r="Y2018" t="s">
        <v>480</v>
      </c>
      <c r="Z2018" t="s">
        <v>315</v>
      </c>
      <c r="AA2018" t="s">
        <v>289</v>
      </c>
      <c r="AB2018" t="s">
        <v>58</v>
      </c>
      <c r="AC2018" t="s">
        <v>497</v>
      </c>
      <c r="AD2018">
        <v>56.126492216953999</v>
      </c>
      <c r="AE2018">
        <v>5499794</v>
      </c>
      <c r="AF2018">
        <v>136375498</v>
      </c>
      <c r="AG2018">
        <v>119059461</v>
      </c>
      <c r="AH2018">
        <v>83.918390102767106</v>
      </c>
      <c r="AI2018">
        <v>96.123501194274198</v>
      </c>
      <c r="AK2018">
        <v>98.541498414913207</v>
      </c>
      <c r="AL2018">
        <v>4194078</v>
      </c>
      <c r="AM2018">
        <v>21490992</v>
      </c>
      <c r="AN2018">
        <v>22032856</v>
      </c>
      <c r="AO2018">
        <v>1737318</v>
      </c>
      <c r="AP2018">
        <v>1737318</v>
      </c>
      <c r="AQ2018">
        <v>-5103547</v>
      </c>
      <c r="AR2018">
        <v>1885674</v>
      </c>
      <c r="AS2018">
        <v>995282</v>
      </c>
      <c r="AT2018">
        <v>81.056541023331505</v>
      </c>
      <c r="AU2018">
        <v>42617619</v>
      </c>
      <c r="AV2018">
        <v>112.500728246653</v>
      </c>
    </row>
    <row r="2019" spans="1:48" x14ac:dyDescent="0.2">
      <c r="A2019" t="s">
        <v>498</v>
      </c>
      <c r="B2019" t="s">
        <v>87</v>
      </c>
      <c r="C2019">
        <v>6168651</v>
      </c>
      <c r="D2019">
        <v>448989</v>
      </c>
      <c r="E2019">
        <v>199144</v>
      </c>
      <c r="F2019">
        <v>3532136</v>
      </c>
      <c r="G2019">
        <v>3027315</v>
      </c>
      <c r="H2019">
        <v>-1230819</v>
      </c>
      <c r="I2019">
        <v>6.7305257071533804</v>
      </c>
      <c r="L2019">
        <v>1500</v>
      </c>
      <c r="M2019">
        <v>3872019</v>
      </c>
      <c r="N2019">
        <v>38424103</v>
      </c>
      <c r="O2019">
        <v>129919480</v>
      </c>
      <c r="P2019">
        <v>24.781590104886501</v>
      </c>
      <c r="Q2019">
        <v>789901</v>
      </c>
      <c r="R2019">
        <v>154300</v>
      </c>
      <c r="S2019" t="s">
        <v>63</v>
      </c>
      <c r="T2019" t="s">
        <v>167</v>
      </c>
      <c r="U2019" t="s">
        <v>499</v>
      </c>
      <c r="V2019" t="s">
        <v>500</v>
      </c>
      <c r="W2019" t="s">
        <v>313</v>
      </c>
      <c r="X2019" t="s">
        <v>286</v>
      </c>
      <c r="Y2019" t="s">
        <v>501</v>
      </c>
      <c r="Z2019" t="s">
        <v>315</v>
      </c>
      <c r="AA2019" t="s">
        <v>289</v>
      </c>
      <c r="AB2019" t="s">
        <v>58</v>
      </c>
      <c r="AC2019" t="s">
        <v>502</v>
      </c>
      <c r="AD2019">
        <v>141.75326177473801</v>
      </c>
      <c r="AE2019">
        <v>8744264</v>
      </c>
      <c r="AF2019">
        <v>121175216</v>
      </c>
      <c r="AG2019">
        <v>99929064</v>
      </c>
      <c r="AH2019">
        <v>76.916151450113603</v>
      </c>
      <c r="AI2019">
        <v>93.269474292846596</v>
      </c>
      <c r="AK2019">
        <v>114.154342254277</v>
      </c>
      <c r="AL2019">
        <v>17101889</v>
      </c>
      <c r="AM2019">
        <v>30153050</v>
      </c>
      <c r="AN2019">
        <v>32196113</v>
      </c>
      <c r="AO2019">
        <v>6750422</v>
      </c>
      <c r="AP2019">
        <v>6750422</v>
      </c>
      <c r="AQ2019">
        <v>4778132</v>
      </c>
      <c r="AR2019">
        <v>179819</v>
      </c>
      <c r="AS2019">
        <v>846038</v>
      </c>
      <c r="AT2019">
        <v>78.8058480010408</v>
      </c>
      <c r="AU2019">
        <v>39654922</v>
      </c>
      <c r="AV2019">
        <v>117.810988015899</v>
      </c>
    </row>
    <row r="2020" spans="1:48" x14ac:dyDescent="0.2">
      <c r="A2020" t="s">
        <v>503</v>
      </c>
      <c r="B2020" t="s">
        <v>62</v>
      </c>
      <c r="C2020">
        <v>847970.03</v>
      </c>
      <c r="D2020">
        <v>0</v>
      </c>
      <c r="E2020">
        <v>0</v>
      </c>
      <c r="F2020">
        <v>17247.830000000002</v>
      </c>
      <c r="G2020">
        <v>53680.86</v>
      </c>
      <c r="H2020">
        <v>365949.78</v>
      </c>
      <c r="I2020">
        <v>17.932917369999998</v>
      </c>
      <c r="J2020">
        <v>1711778.07</v>
      </c>
      <c r="K2020">
        <v>51.202776649999997</v>
      </c>
      <c r="L2020">
        <v>58642</v>
      </c>
      <c r="M2020">
        <v>20839</v>
      </c>
      <c r="N2020">
        <v>3191865.49</v>
      </c>
      <c r="O2020">
        <v>3343135.24</v>
      </c>
      <c r="P2020">
        <v>34.674913119999999</v>
      </c>
      <c r="Q2020">
        <v>18536.34</v>
      </c>
      <c r="R2020">
        <v>164040.68</v>
      </c>
      <c r="T2020" t="s">
        <v>167</v>
      </c>
      <c r="U2020" t="s">
        <v>504</v>
      </c>
      <c r="V2020" t="s">
        <v>489</v>
      </c>
      <c r="W2020" t="s">
        <v>313</v>
      </c>
      <c r="X2020" t="s">
        <v>286</v>
      </c>
      <c r="Y2020" t="s">
        <v>490</v>
      </c>
      <c r="Z2020" t="s">
        <v>315</v>
      </c>
      <c r="AA2020" t="s">
        <v>289</v>
      </c>
      <c r="AB2020" t="s">
        <v>58</v>
      </c>
      <c r="AC2020" t="s">
        <v>505</v>
      </c>
      <c r="AD2020">
        <v>70.70081003</v>
      </c>
      <c r="AE2020">
        <v>599521.68000000005</v>
      </c>
      <c r="AF2020">
        <v>2775884.36</v>
      </c>
      <c r="AH2020">
        <v>29.258484920000001</v>
      </c>
      <c r="AI2020">
        <v>83.032368140000003</v>
      </c>
      <c r="AJ2020">
        <v>679357.98</v>
      </c>
      <c r="AK2020">
        <v>413.94792699999999</v>
      </c>
      <c r="AL2020">
        <v>234987.6</v>
      </c>
      <c r="AM2020">
        <v>1159229.24</v>
      </c>
      <c r="AN2020">
        <v>1159229.24</v>
      </c>
      <c r="AO2020">
        <v>330512.82</v>
      </c>
      <c r="AR2020">
        <v>5276.95</v>
      </c>
      <c r="AS2020">
        <v>52114.89</v>
      </c>
      <c r="AU2020">
        <v>2825915.71</v>
      </c>
      <c r="AV2020">
        <v>366.48848570000001</v>
      </c>
    </row>
    <row r="2021" spans="1:48" x14ac:dyDescent="0.2">
      <c r="A2021" t="s">
        <v>503</v>
      </c>
      <c r="B2021" t="s">
        <v>127</v>
      </c>
      <c r="C2021">
        <v>371323</v>
      </c>
      <c r="D2021">
        <v>0</v>
      </c>
      <c r="E2021">
        <v>0</v>
      </c>
      <c r="F2021">
        <v>122926</v>
      </c>
      <c r="G2021">
        <v>244246</v>
      </c>
      <c r="H2021">
        <v>149087</v>
      </c>
      <c r="I2021">
        <v>24.9180276250456</v>
      </c>
      <c r="L2021">
        <v>0</v>
      </c>
      <c r="M2021">
        <v>21714</v>
      </c>
      <c r="N2021">
        <v>2565222</v>
      </c>
      <c r="O2021">
        <v>2604231</v>
      </c>
      <c r="P2021">
        <v>17.841389646310201</v>
      </c>
      <c r="Q2021">
        <v>4279</v>
      </c>
      <c r="R2021">
        <v>42898</v>
      </c>
      <c r="T2021" t="s">
        <v>167</v>
      </c>
      <c r="U2021" t="s">
        <v>504</v>
      </c>
      <c r="V2021" t="s">
        <v>489</v>
      </c>
      <c r="W2021" t="s">
        <v>313</v>
      </c>
      <c r="X2021" t="s">
        <v>286</v>
      </c>
      <c r="Y2021" t="s">
        <v>490</v>
      </c>
      <c r="Z2021" t="s">
        <v>315</v>
      </c>
      <c r="AA2021" t="s">
        <v>289</v>
      </c>
      <c r="AB2021" t="s">
        <v>58</v>
      </c>
      <c r="AC2021" t="s">
        <v>505</v>
      </c>
      <c r="AD2021">
        <v>174.75971054849799</v>
      </c>
      <c r="AE2021">
        <v>648923</v>
      </c>
      <c r="AF2021">
        <v>1955308</v>
      </c>
      <c r="AG2021">
        <v>863924</v>
      </c>
      <c r="AH2021">
        <v>33.173862072911298</v>
      </c>
      <c r="AI2021">
        <v>75.081972374954404</v>
      </c>
      <c r="AK2021">
        <v>472.29383810632402</v>
      </c>
      <c r="AL2021">
        <v>215584</v>
      </c>
      <c r="AM2021">
        <v>656647</v>
      </c>
      <c r="AN2021">
        <v>464631</v>
      </c>
      <c r="AO2021">
        <v>256839</v>
      </c>
      <c r="AP2021">
        <v>256839</v>
      </c>
      <c r="AQ2021">
        <v>461762</v>
      </c>
      <c r="AS2021">
        <v>5000</v>
      </c>
      <c r="AU2021">
        <v>2416135</v>
      </c>
      <c r="AV2021">
        <v>444.844801944246</v>
      </c>
    </row>
    <row r="2022" spans="1:48" x14ac:dyDescent="0.2">
      <c r="A2022" t="s">
        <v>503</v>
      </c>
      <c r="B2022" t="s">
        <v>87</v>
      </c>
      <c r="C2022">
        <v>198529</v>
      </c>
      <c r="D2022">
        <v>15200</v>
      </c>
      <c r="E2022">
        <v>0</v>
      </c>
      <c r="F2022">
        <v>103270</v>
      </c>
      <c r="G2022">
        <v>357860</v>
      </c>
      <c r="H2022">
        <v>-107442</v>
      </c>
      <c r="I2022">
        <v>14.2242413695192</v>
      </c>
      <c r="L2022">
        <v>0</v>
      </c>
      <c r="M2022">
        <v>18548</v>
      </c>
      <c r="N2022">
        <v>2985462</v>
      </c>
      <c r="O2022">
        <v>2729425</v>
      </c>
      <c r="P2022">
        <v>17.679254788096401</v>
      </c>
      <c r="Q2022">
        <v>4903</v>
      </c>
      <c r="R2022">
        <v>38741</v>
      </c>
      <c r="T2022" t="s">
        <v>167</v>
      </c>
      <c r="U2022" t="s">
        <v>504</v>
      </c>
      <c r="V2022" t="s">
        <v>489</v>
      </c>
      <c r="W2022" t="s">
        <v>313</v>
      </c>
      <c r="X2022" t="s">
        <v>286</v>
      </c>
      <c r="Y2022" t="s">
        <v>490</v>
      </c>
      <c r="Z2022" t="s">
        <v>315</v>
      </c>
      <c r="AA2022" t="s">
        <v>289</v>
      </c>
      <c r="AB2022" t="s">
        <v>58</v>
      </c>
      <c r="AC2022" t="s">
        <v>505</v>
      </c>
      <c r="AD2022">
        <v>195.55833152839099</v>
      </c>
      <c r="AE2022">
        <v>388240</v>
      </c>
      <c r="AF2022">
        <v>2341185</v>
      </c>
      <c r="AG2022">
        <v>963002</v>
      </c>
      <c r="AH2022">
        <v>35.282229773670302</v>
      </c>
      <c r="AI2022">
        <v>85.775758630480794</v>
      </c>
      <c r="AK2022">
        <v>459.06936871712401</v>
      </c>
      <c r="AL2022">
        <v>357408</v>
      </c>
      <c r="AM2022">
        <v>927930</v>
      </c>
      <c r="AN2022">
        <v>482542</v>
      </c>
      <c r="AO2022">
        <v>395104</v>
      </c>
      <c r="AP2022">
        <v>395104</v>
      </c>
      <c r="AQ2022">
        <v>743971</v>
      </c>
      <c r="AR2022">
        <v>0</v>
      </c>
      <c r="AS2022">
        <v>32000</v>
      </c>
      <c r="AU2022">
        <v>3092904</v>
      </c>
      <c r="AV2022">
        <v>475.590540687729</v>
      </c>
    </row>
    <row r="2023" spans="1:48" x14ac:dyDescent="0.2">
      <c r="A2023" t="s">
        <v>503</v>
      </c>
      <c r="B2023" t="s">
        <v>50</v>
      </c>
      <c r="C2023">
        <v>562541</v>
      </c>
      <c r="D2023">
        <v>20484</v>
      </c>
      <c r="E2023">
        <v>0</v>
      </c>
      <c r="F2023">
        <v>103050</v>
      </c>
      <c r="G2023">
        <v>75381</v>
      </c>
      <c r="H2023">
        <v>-25209</v>
      </c>
      <c r="I2023">
        <v>16.29111796507382</v>
      </c>
      <c r="M2023">
        <v>21194</v>
      </c>
      <c r="N2023">
        <v>3007368</v>
      </c>
      <c r="O2023">
        <v>2939743</v>
      </c>
      <c r="P2023">
        <v>23.660809805483002</v>
      </c>
      <c r="Q2023">
        <v>9184</v>
      </c>
      <c r="R2023">
        <v>32474</v>
      </c>
      <c r="T2023" t="s">
        <v>167</v>
      </c>
      <c r="U2023" t="s">
        <v>504</v>
      </c>
      <c r="V2023" t="s">
        <v>489</v>
      </c>
      <c r="W2023" t="s">
        <v>313</v>
      </c>
      <c r="X2023" t="s">
        <v>286</v>
      </c>
      <c r="Y2023" t="s">
        <v>490</v>
      </c>
      <c r="Z2023" t="s">
        <v>315</v>
      </c>
      <c r="AA2023" t="s">
        <v>289</v>
      </c>
      <c r="AB2023" t="s">
        <v>58</v>
      </c>
      <c r="AC2023" t="s">
        <v>505</v>
      </c>
      <c r="AD2023">
        <v>85.134594633991128</v>
      </c>
      <c r="AE2023">
        <v>478917</v>
      </c>
      <c r="AF2023">
        <v>2460827</v>
      </c>
      <c r="AG2023">
        <v>1052960</v>
      </c>
      <c r="AH2023">
        <v>35.818097024127617</v>
      </c>
      <c r="AI2023">
        <v>83.708916051505184</v>
      </c>
      <c r="AK2023">
        <v>439.954730665748</v>
      </c>
      <c r="AL2023">
        <v>386215</v>
      </c>
      <c r="AM2023">
        <v>667982</v>
      </c>
      <c r="AN2023">
        <v>695567</v>
      </c>
      <c r="AO2023">
        <v>128903</v>
      </c>
      <c r="AP2023">
        <v>128903</v>
      </c>
      <c r="AQ2023">
        <v>-115049</v>
      </c>
      <c r="AS2023">
        <v>20000</v>
      </c>
      <c r="AU2023">
        <v>3032577</v>
      </c>
      <c r="AV2023">
        <v>443.64261282893898</v>
      </c>
    </row>
    <row r="2024" spans="1:48" x14ac:dyDescent="0.2">
      <c r="A2024" t="s">
        <v>506</v>
      </c>
      <c r="B2024" t="s">
        <v>63</v>
      </c>
      <c r="C2024">
        <v>312856.15999999997</v>
      </c>
      <c r="D2024">
        <v>0</v>
      </c>
      <c r="E2024">
        <v>0</v>
      </c>
      <c r="F2024">
        <v>212422.1</v>
      </c>
      <c r="G2024">
        <v>21650</v>
      </c>
      <c r="J2024">
        <v>1191506.6299999999</v>
      </c>
      <c r="K2024">
        <v>67.936004263768794</v>
      </c>
      <c r="L2024">
        <v>43693.120000000003</v>
      </c>
      <c r="N2024">
        <v>628010.23</v>
      </c>
      <c r="O2024">
        <v>1753866.22</v>
      </c>
      <c r="P2024">
        <v>37.081917228555803</v>
      </c>
      <c r="Q2024">
        <v>121815.61</v>
      </c>
      <c r="T2024" t="s">
        <v>167</v>
      </c>
      <c r="U2024" t="s">
        <v>507</v>
      </c>
      <c r="V2024" t="s">
        <v>508</v>
      </c>
      <c r="W2024" t="s">
        <v>313</v>
      </c>
      <c r="X2024" t="s">
        <v>286</v>
      </c>
      <c r="Y2024" t="s">
        <v>509</v>
      </c>
      <c r="Z2024" t="s">
        <v>315</v>
      </c>
      <c r="AA2024" t="s">
        <v>289</v>
      </c>
      <c r="AB2024" t="s">
        <v>58</v>
      </c>
      <c r="AC2024" t="s">
        <v>510</v>
      </c>
      <c r="AF2024">
        <v>1771868.46</v>
      </c>
      <c r="AH2024">
        <v>32.4014051653267</v>
      </c>
      <c r="AI2024">
        <v>101.026431765132</v>
      </c>
      <c r="AK2024">
        <v>127.59620022809101</v>
      </c>
      <c r="AL2024">
        <v>14932</v>
      </c>
      <c r="AM2024">
        <v>650367.22</v>
      </c>
      <c r="AN2024">
        <v>650367.22</v>
      </c>
      <c r="AU2024">
        <v>691553.76</v>
      </c>
      <c r="AV2024">
        <v>140.50667937280201</v>
      </c>
    </row>
    <row r="2025" spans="1:48" x14ac:dyDescent="0.2">
      <c r="A2025" t="s">
        <v>506</v>
      </c>
      <c r="B2025" t="s">
        <v>49</v>
      </c>
      <c r="C2025">
        <v>204981.78</v>
      </c>
      <c r="D2025">
        <v>0</v>
      </c>
      <c r="E2025">
        <v>0</v>
      </c>
      <c r="F2025">
        <v>236176.42</v>
      </c>
      <c r="G2025">
        <v>72273.11</v>
      </c>
      <c r="H2025">
        <v>177280.8</v>
      </c>
      <c r="I2025">
        <v>3.6807212570000001</v>
      </c>
      <c r="J2025">
        <v>1375126.01</v>
      </c>
      <c r="K2025">
        <v>72.278897119999996</v>
      </c>
      <c r="L2025">
        <v>60987.71</v>
      </c>
      <c r="N2025">
        <v>619377.94999999995</v>
      </c>
      <c r="O2025">
        <v>1902527.66</v>
      </c>
      <c r="P2025">
        <v>34.74791321</v>
      </c>
      <c r="Q2025">
        <v>103765.49</v>
      </c>
      <c r="T2025" t="s">
        <v>167</v>
      </c>
      <c r="U2025" t="s">
        <v>507</v>
      </c>
      <c r="V2025" t="s">
        <v>508</v>
      </c>
      <c r="W2025" t="s">
        <v>313</v>
      </c>
      <c r="X2025" t="s">
        <v>286</v>
      </c>
      <c r="Y2025" t="s">
        <v>509</v>
      </c>
      <c r="Z2025" t="s">
        <v>315</v>
      </c>
      <c r="AA2025" t="s">
        <v>289</v>
      </c>
      <c r="AB2025" t="s">
        <v>58</v>
      </c>
      <c r="AC2025" t="s">
        <v>510</v>
      </c>
      <c r="AD2025">
        <v>34.16242166</v>
      </c>
      <c r="AE2025">
        <v>70026.740000000005</v>
      </c>
      <c r="AF2025">
        <v>1832500.92</v>
      </c>
      <c r="AH2025">
        <v>23.345024590000001</v>
      </c>
      <c r="AI2025">
        <v>96.319278740000001</v>
      </c>
      <c r="AJ2025">
        <v>79920.58</v>
      </c>
      <c r="AK2025">
        <v>121.6785539</v>
      </c>
      <c r="AL2025">
        <v>7641</v>
      </c>
      <c r="AM2025">
        <v>661088.66</v>
      </c>
      <c r="AN2025">
        <v>661088.66</v>
      </c>
      <c r="AO2025">
        <v>27961.82</v>
      </c>
      <c r="AU2025">
        <v>442097.15</v>
      </c>
      <c r="AV2025">
        <v>86.851238249999994</v>
      </c>
    </row>
    <row r="2026" spans="1:48" x14ac:dyDescent="0.2">
      <c r="A2026" t="s">
        <v>506</v>
      </c>
      <c r="B2026" t="s">
        <v>95</v>
      </c>
      <c r="C2026">
        <v>153321</v>
      </c>
      <c r="D2026">
        <v>0</v>
      </c>
      <c r="E2026">
        <v>0</v>
      </c>
      <c r="F2026">
        <v>71831</v>
      </c>
      <c r="G2026">
        <v>13500</v>
      </c>
      <c r="H2026">
        <v>-27203</v>
      </c>
      <c r="I2026">
        <v>13.5279602725163</v>
      </c>
      <c r="L2026">
        <v>0</v>
      </c>
      <c r="M2026">
        <v>118608</v>
      </c>
      <c r="N2026">
        <v>534681</v>
      </c>
      <c r="O2026">
        <v>2106149</v>
      </c>
      <c r="P2026">
        <v>30.918610221783901</v>
      </c>
      <c r="Q2026">
        <v>125075</v>
      </c>
      <c r="R2026">
        <v>0</v>
      </c>
      <c r="T2026" t="s">
        <v>167</v>
      </c>
      <c r="U2026" t="s">
        <v>507</v>
      </c>
      <c r="V2026" t="s">
        <v>508</v>
      </c>
      <c r="W2026" t="s">
        <v>313</v>
      </c>
      <c r="X2026" t="s">
        <v>286</v>
      </c>
      <c r="Y2026" t="s">
        <v>509</v>
      </c>
      <c r="Z2026" t="s">
        <v>315</v>
      </c>
      <c r="AA2026" t="s">
        <v>289</v>
      </c>
      <c r="AB2026" t="s">
        <v>58</v>
      </c>
      <c r="AC2026" t="s">
        <v>510</v>
      </c>
      <c r="AD2026">
        <v>185.83168646173701</v>
      </c>
      <c r="AE2026">
        <v>284919</v>
      </c>
      <c r="AF2026">
        <v>1821230</v>
      </c>
      <c r="AG2026">
        <v>479942</v>
      </c>
      <c r="AH2026">
        <v>22.7876565238262</v>
      </c>
      <c r="AI2026">
        <v>86.472039727483704</v>
      </c>
      <c r="AK2026">
        <v>105.68964930294401</v>
      </c>
      <c r="AL2026">
        <v>138079</v>
      </c>
      <c r="AM2026">
        <v>735963</v>
      </c>
      <c r="AN2026">
        <v>651192</v>
      </c>
      <c r="AO2026">
        <v>223008</v>
      </c>
      <c r="AP2026">
        <v>223008</v>
      </c>
      <c r="AQ2026">
        <v>205585</v>
      </c>
      <c r="AR2026">
        <v>84205</v>
      </c>
      <c r="AS2026">
        <v>184665</v>
      </c>
      <c r="AU2026">
        <v>561884</v>
      </c>
      <c r="AV2026">
        <v>111.066828462083</v>
      </c>
    </row>
    <row r="2027" spans="1:48" x14ac:dyDescent="0.2">
      <c r="A2027" t="s">
        <v>506</v>
      </c>
      <c r="B2027" t="s">
        <v>114</v>
      </c>
      <c r="C2027">
        <v>147410</v>
      </c>
      <c r="F2027">
        <v>88634</v>
      </c>
      <c r="G2027">
        <v>63898</v>
      </c>
      <c r="H2027">
        <v>-307035</v>
      </c>
      <c r="I2027">
        <v>4.9974845545667197</v>
      </c>
      <c r="M2027">
        <v>114771</v>
      </c>
      <c r="N2027">
        <v>484773</v>
      </c>
      <c r="O2027">
        <v>2005609</v>
      </c>
      <c r="P2027">
        <v>30.685043794677799</v>
      </c>
      <c r="Q2027">
        <v>31453</v>
      </c>
      <c r="T2027" t="s">
        <v>167</v>
      </c>
      <c r="U2027" t="s">
        <v>507</v>
      </c>
      <c r="V2027" t="s">
        <v>508</v>
      </c>
      <c r="W2027" t="s">
        <v>313</v>
      </c>
      <c r="X2027" t="s">
        <v>286</v>
      </c>
      <c r="Y2027" t="s">
        <v>509</v>
      </c>
      <c r="Z2027" t="s">
        <v>315</v>
      </c>
      <c r="AA2027" t="s">
        <v>289</v>
      </c>
      <c r="AB2027" t="s">
        <v>58</v>
      </c>
      <c r="AC2027" t="s">
        <v>510</v>
      </c>
      <c r="AD2027">
        <v>67.994030255749294</v>
      </c>
      <c r="AE2027">
        <v>100230</v>
      </c>
      <c r="AF2027">
        <v>1903771</v>
      </c>
      <c r="AG2027">
        <v>593695</v>
      </c>
      <c r="AH2027">
        <v>29.601731942766499</v>
      </c>
      <c r="AI2027">
        <v>94.922340296638097</v>
      </c>
      <c r="AK2027">
        <v>91.6697859143773</v>
      </c>
      <c r="AL2027">
        <v>114176</v>
      </c>
      <c r="AM2027">
        <v>584572</v>
      </c>
      <c r="AN2027">
        <v>615422</v>
      </c>
      <c r="AO2027">
        <v>-37245</v>
      </c>
      <c r="AP2027">
        <v>-37245</v>
      </c>
      <c r="AQ2027">
        <v>-3033</v>
      </c>
      <c r="AR2027">
        <v>20664</v>
      </c>
      <c r="AS2027">
        <v>150976</v>
      </c>
      <c r="AU2027">
        <v>791808</v>
      </c>
      <c r="AV2027">
        <v>149.72960508380501</v>
      </c>
    </row>
    <row r="2028" spans="1:48" x14ac:dyDescent="0.2">
      <c r="A2028" t="s">
        <v>506</v>
      </c>
      <c r="B2028" t="s">
        <v>127</v>
      </c>
      <c r="C2028">
        <v>70897</v>
      </c>
      <c r="F2028">
        <v>69675</v>
      </c>
      <c r="G2028">
        <v>28000</v>
      </c>
      <c r="H2028">
        <v>-374718</v>
      </c>
      <c r="I2028">
        <v>27.9678562889499</v>
      </c>
      <c r="M2028">
        <v>148331</v>
      </c>
      <c r="N2028">
        <v>1169530</v>
      </c>
      <c r="O2028">
        <v>2701866</v>
      </c>
      <c r="P2028">
        <v>19.754088470708801</v>
      </c>
      <c r="Q2028">
        <v>23730</v>
      </c>
      <c r="T2028" t="s">
        <v>167</v>
      </c>
      <c r="U2028" t="s">
        <v>507</v>
      </c>
      <c r="V2028" t="s">
        <v>508</v>
      </c>
      <c r="W2028" t="s">
        <v>313</v>
      </c>
      <c r="X2028" t="s">
        <v>286</v>
      </c>
      <c r="Y2028" t="s">
        <v>509</v>
      </c>
      <c r="Z2028" t="s">
        <v>315</v>
      </c>
      <c r="AA2028" t="s">
        <v>289</v>
      </c>
      <c r="AB2028" t="s">
        <v>58</v>
      </c>
      <c r="AC2028" t="s">
        <v>510</v>
      </c>
      <c r="AD2028">
        <v>1065.84763812291</v>
      </c>
      <c r="AE2028">
        <v>755654</v>
      </c>
      <c r="AF2028">
        <v>1946213</v>
      </c>
      <c r="AG2028">
        <v>616952</v>
      </c>
      <c r="AH2028">
        <v>22.834293040439501</v>
      </c>
      <c r="AI2028">
        <v>72.032180722508102</v>
      </c>
      <c r="AK2028">
        <v>216.33336125079799</v>
      </c>
      <c r="AL2028">
        <v>72931</v>
      </c>
      <c r="AM2028">
        <v>567113</v>
      </c>
      <c r="AN2028">
        <v>533729</v>
      </c>
      <c r="AO2028">
        <v>580000</v>
      </c>
      <c r="AP2028">
        <v>580000</v>
      </c>
      <c r="AQ2028">
        <v>735705</v>
      </c>
      <c r="AR2028">
        <v>94446</v>
      </c>
      <c r="AS2028">
        <v>130000</v>
      </c>
      <c r="AU2028">
        <v>1544248</v>
      </c>
      <c r="AV2028">
        <v>285.64667896062798</v>
      </c>
    </row>
    <row r="2029" spans="1:48" x14ac:dyDescent="0.2">
      <c r="A2029" t="s">
        <v>511</v>
      </c>
      <c r="B2029" t="s">
        <v>76</v>
      </c>
      <c r="C2029">
        <v>20633828</v>
      </c>
      <c r="H2029">
        <v>-36804430</v>
      </c>
      <c r="I2029">
        <v>3.18661832640035</v>
      </c>
      <c r="N2029">
        <v>6203319</v>
      </c>
      <c r="O2029">
        <v>34454644</v>
      </c>
      <c r="P2029">
        <v>96.206415599592304</v>
      </c>
      <c r="S2029" t="s">
        <v>86</v>
      </c>
      <c r="T2029" t="s">
        <v>167</v>
      </c>
      <c r="U2029" t="s">
        <v>512</v>
      </c>
      <c r="V2029" t="s">
        <v>479</v>
      </c>
      <c r="W2029" t="s">
        <v>313</v>
      </c>
      <c r="X2029" t="s">
        <v>286</v>
      </c>
      <c r="Y2029" t="s">
        <v>480</v>
      </c>
      <c r="Z2029" t="s">
        <v>315</v>
      </c>
      <c r="AA2029" t="s">
        <v>289</v>
      </c>
      <c r="AB2029" t="s">
        <v>58</v>
      </c>
      <c r="AC2029" t="s">
        <v>513</v>
      </c>
      <c r="AD2029">
        <v>5.3210582156640998</v>
      </c>
      <c r="AE2029">
        <v>1097938</v>
      </c>
      <c r="AF2029">
        <v>33356706</v>
      </c>
      <c r="AH2029">
        <v>29.198641553225698</v>
      </c>
      <c r="AI2029">
        <v>96.813381673599594</v>
      </c>
      <c r="AK2029">
        <v>66.948901968917397</v>
      </c>
      <c r="AM2029">
        <v>33147578</v>
      </c>
      <c r="AN2029">
        <v>33147578</v>
      </c>
      <c r="AO2029">
        <v>960947</v>
      </c>
      <c r="AP2029">
        <v>960947</v>
      </c>
      <c r="AQ2029">
        <v>4354488</v>
      </c>
      <c r="AU2029">
        <v>43007749</v>
      </c>
      <c r="AV2029">
        <v>464.15823073177597</v>
      </c>
    </row>
    <row r="2030" spans="1:48" x14ac:dyDescent="0.2">
      <c r="A2030" t="s">
        <v>511</v>
      </c>
      <c r="B2030" t="s">
        <v>127</v>
      </c>
      <c r="C2030">
        <v>58018030</v>
      </c>
      <c r="D2030">
        <v>87614</v>
      </c>
      <c r="E2030">
        <v>35754374</v>
      </c>
      <c r="F2030">
        <v>1617184</v>
      </c>
      <c r="G2030">
        <v>5447091</v>
      </c>
      <c r="H2030">
        <v>-12794004</v>
      </c>
      <c r="I2030">
        <v>5.5384298763515698</v>
      </c>
      <c r="L2030">
        <v>54020</v>
      </c>
      <c r="M2030">
        <v>3125</v>
      </c>
      <c r="N2030">
        <v>27211043</v>
      </c>
      <c r="O2030">
        <v>43983657</v>
      </c>
      <c r="P2030">
        <v>82.785312735591802</v>
      </c>
      <c r="Q2030">
        <v>0</v>
      </c>
      <c r="R2030">
        <v>3028</v>
      </c>
      <c r="S2030" t="s">
        <v>86</v>
      </c>
      <c r="T2030" t="s">
        <v>167</v>
      </c>
      <c r="U2030" t="s">
        <v>512</v>
      </c>
      <c r="V2030" t="s">
        <v>479</v>
      </c>
      <c r="W2030" t="s">
        <v>313</v>
      </c>
      <c r="X2030" t="s">
        <v>286</v>
      </c>
      <c r="Y2030" t="s">
        <v>480</v>
      </c>
      <c r="Z2030" t="s">
        <v>315</v>
      </c>
      <c r="AA2030" t="s">
        <v>289</v>
      </c>
      <c r="AB2030" t="s">
        <v>58</v>
      </c>
      <c r="AC2030" t="s">
        <v>513</v>
      </c>
      <c r="AD2030">
        <v>4.1987016794606804</v>
      </c>
      <c r="AE2030">
        <v>2436004</v>
      </c>
      <c r="AF2030">
        <v>41547654</v>
      </c>
      <c r="AG2030">
        <v>14562107</v>
      </c>
      <c r="AH2030">
        <v>33.107995090085403</v>
      </c>
      <c r="AI2030">
        <v>94.461572397220195</v>
      </c>
      <c r="AK2030">
        <v>235.776861913792</v>
      </c>
      <c r="AL2030">
        <v>23845</v>
      </c>
      <c r="AM2030">
        <v>43618416</v>
      </c>
      <c r="AN2030">
        <v>36412008</v>
      </c>
      <c r="AO2030">
        <v>1318736</v>
      </c>
      <c r="AP2030">
        <v>1318736</v>
      </c>
      <c r="AQ2030">
        <v>-39429558</v>
      </c>
      <c r="AR2030">
        <v>291535</v>
      </c>
      <c r="AS2030">
        <v>336600</v>
      </c>
      <c r="AT2030">
        <v>24.417673866830999</v>
      </c>
      <c r="AU2030">
        <v>40005047</v>
      </c>
      <c r="AV2030">
        <v>346.63369729612202</v>
      </c>
    </row>
    <row r="2031" spans="1:48" x14ac:dyDescent="0.2">
      <c r="A2031" t="s">
        <v>514</v>
      </c>
      <c r="B2031" t="s">
        <v>84</v>
      </c>
      <c r="C2031">
        <v>8219214.79</v>
      </c>
      <c r="D2031">
        <v>0</v>
      </c>
      <c r="E2031">
        <v>0</v>
      </c>
      <c r="F2031">
        <v>4664454.18</v>
      </c>
      <c r="G2031">
        <v>3912529.44</v>
      </c>
      <c r="I2031">
        <v>3.5077907026095398</v>
      </c>
      <c r="J2031">
        <v>18988981.969999999</v>
      </c>
      <c r="K2031">
        <v>16.4712292181812</v>
      </c>
      <c r="L2031">
        <v>339259.8</v>
      </c>
      <c r="M2031">
        <v>738904.93</v>
      </c>
      <c r="N2031">
        <v>12094776.01</v>
      </c>
      <c r="O2031">
        <v>115285761.12</v>
      </c>
      <c r="P2031">
        <v>12.330889376011401</v>
      </c>
      <c r="Q2031">
        <v>108959.59</v>
      </c>
      <c r="R2031">
        <v>229313.1</v>
      </c>
      <c r="S2031" t="s">
        <v>63</v>
      </c>
      <c r="T2031" t="s">
        <v>167</v>
      </c>
      <c r="U2031" t="s">
        <v>515</v>
      </c>
      <c r="V2031" t="s">
        <v>479</v>
      </c>
      <c r="W2031" t="s">
        <v>313</v>
      </c>
      <c r="X2031" t="s">
        <v>286</v>
      </c>
      <c r="Y2031" t="s">
        <v>480</v>
      </c>
      <c r="Z2031" t="s">
        <v>315</v>
      </c>
      <c r="AA2031" t="s">
        <v>289</v>
      </c>
      <c r="AB2031" t="s">
        <v>58</v>
      </c>
      <c r="AC2031" t="s">
        <v>516</v>
      </c>
      <c r="AD2031">
        <v>49.201575981688201</v>
      </c>
      <c r="AE2031">
        <v>4043983.21</v>
      </c>
      <c r="AF2031">
        <v>111342912.61</v>
      </c>
      <c r="AH2031">
        <v>77.625434859079803</v>
      </c>
      <c r="AI2031">
        <v>96.579934528171293</v>
      </c>
      <c r="AJ2031">
        <v>6992023.3399999999</v>
      </c>
      <c r="AK2031">
        <v>39.105491867732397</v>
      </c>
      <c r="AL2031">
        <v>6951.6</v>
      </c>
      <c r="AM2031">
        <v>14215759.67</v>
      </c>
      <c r="AN2031">
        <v>14215759.67</v>
      </c>
      <c r="AO2031">
        <v>1520038.56</v>
      </c>
      <c r="AR2031">
        <v>1603875.44</v>
      </c>
      <c r="AS2031">
        <v>999093.37</v>
      </c>
      <c r="AT2031">
        <v>81.116202438513994</v>
      </c>
      <c r="AU2031">
        <v>15097795.75</v>
      </c>
      <c r="AV2031">
        <v>48.8150196774343</v>
      </c>
    </row>
    <row r="2032" spans="1:48" x14ac:dyDescent="0.2">
      <c r="A2032" t="s">
        <v>514</v>
      </c>
      <c r="B2032" t="s">
        <v>86</v>
      </c>
      <c r="C2032">
        <v>8881824</v>
      </c>
      <c r="H2032">
        <v>-9152132</v>
      </c>
      <c r="I2032">
        <v>5.3124724007050403</v>
      </c>
      <c r="N2032">
        <v>16692505</v>
      </c>
      <c r="O2032">
        <v>121481817</v>
      </c>
      <c r="P2032">
        <v>12.112346821417701</v>
      </c>
      <c r="S2032" t="s">
        <v>63</v>
      </c>
      <c r="T2032" t="s">
        <v>167</v>
      </c>
      <c r="U2032" t="s">
        <v>515</v>
      </c>
      <c r="V2032" t="s">
        <v>479</v>
      </c>
      <c r="W2032" t="s">
        <v>313</v>
      </c>
      <c r="X2032" t="s">
        <v>286</v>
      </c>
      <c r="Y2032" t="s">
        <v>480</v>
      </c>
      <c r="Z2032" t="s">
        <v>315</v>
      </c>
      <c r="AA2032" t="s">
        <v>289</v>
      </c>
      <c r="AB2032" t="s">
        <v>58</v>
      </c>
      <c r="AC2032" t="s">
        <v>516</v>
      </c>
      <c r="AD2032">
        <v>72.661741552185703</v>
      </c>
      <c r="AE2032">
        <v>6453688</v>
      </c>
      <c r="AF2032">
        <v>115028129</v>
      </c>
      <c r="AH2032">
        <v>77.6248654562024</v>
      </c>
      <c r="AI2032">
        <v>94.687527599294995</v>
      </c>
      <c r="AK2032">
        <v>52.242019863000003</v>
      </c>
      <c r="AM2032">
        <v>14670060.5</v>
      </c>
      <c r="AN2032">
        <v>14714299</v>
      </c>
      <c r="AO2032">
        <v>3023040</v>
      </c>
      <c r="AP2032">
        <v>3023040</v>
      </c>
      <c r="AQ2032">
        <v>2485334</v>
      </c>
      <c r="AT2032">
        <v>84.268204837043697</v>
      </c>
      <c r="AU2032">
        <v>25844637</v>
      </c>
      <c r="AV2032">
        <v>80.885166096999995</v>
      </c>
    </row>
    <row r="2033" spans="1:48" x14ac:dyDescent="0.2">
      <c r="A2033" t="s">
        <v>514</v>
      </c>
      <c r="B2033" t="s">
        <v>95</v>
      </c>
      <c r="C2033">
        <v>5404388</v>
      </c>
      <c r="D2033">
        <v>2358857</v>
      </c>
      <c r="E2033">
        <v>5285540</v>
      </c>
      <c r="F2033">
        <v>6718695</v>
      </c>
      <c r="G2033">
        <v>2454631</v>
      </c>
      <c r="H2033">
        <v>-9943200</v>
      </c>
      <c r="I2033">
        <v>4.0653429571397197</v>
      </c>
      <c r="L2033">
        <v>637417</v>
      </c>
      <c r="M2033">
        <v>686194</v>
      </c>
      <c r="N2033">
        <v>17966438</v>
      </c>
      <c r="O2033">
        <v>127364851</v>
      </c>
      <c r="P2033">
        <v>11.898807937207099</v>
      </c>
      <c r="Q2033">
        <v>60197</v>
      </c>
      <c r="R2033">
        <v>95169</v>
      </c>
      <c r="S2033" t="s">
        <v>63</v>
      </c>
      <c r="T2033" t="s">
        <v>167</v>
      </c>
      <c r="U2033" t="s">
        <v>515</v>
      </c>
      <c r="V2033" t="s">
        <v>479</v>
      </c>
      <c r="W2033" t="s">
        <v>313</v>
      </c>
      <c r="X2033" t="s">
        <v>286</v>
      </c>
      <c r="Y2033" t="s">
        <v>480</v>
      </c>
      <c r="Z2033" t="s">
        <v>315</v>
      </c>
      <c r="AA2033" t="s">
        <v>289</v>
      </c>
      <c r="AB2033" t="s">
        <v>58</v>
      </c>
      <c r="AC2033" t="s">
        <v>516</v>
      </c>
      <c r="AD2033">
        <v>95.807665918879295</v>
      </c>
      <c r="AE2033">
        <v>5177818</v>
      </c>
      <c r="AF2033">
        <v>122187033</v>
      </c>
      <c r="AG2033">
        <v>94725324</v>
      </c>
      <c r="AH2033">
        <v>74.373206780573994</v>
      </c>
      <c r="AI2033">
        <v>95.934657042860294</v>
      </c>
      <c r="AK2033">
        <v>52.934566960145403</v>
      </c>
      <c r="AL2033">
        <v>117978</v>
      </c>
      <c r="AM2033">
        <v>21934241</v>
      </c>
      <c r="AN2033">
        <v>15154899</v>
      </c>
      <c r="AO2033">
        <v>2133738</v>
      </c>
      <c r="AP2033">
        <v>2133738</v>
      </c>
      <c r="AQ2033">
        <v>5627555</v>
      </c>
      <c r="AR2033">
        <v>2381292</v>
      </c>
      <c r="AS2033">
        <v>1138271</v>
      </c>
      <c r="AT2033">
        <v>84.0215657329924</v>
      </c>
      <c r="AU2033">
        <v>27909638</v>
      </c>
      <c r="AV2033">
        <v>82.230245168486903</v>
      </c>
    </row>
    <row r="2034" spans="1:48" x14ac:dyDescent="0.2">
      <c r="A2034" t="s">
        <v>517</v>
      </c>
      <c r="B2034" t="s">
        <v>88</v>
      </c>
      <c r="C2034">
        <v>10287425</v>
      </c>
      <c r="D2034">
        <v>1719730</v>
      </c>
      <c r="E2034">
        <v>342180</v>
      </c>
      <c r="F2034">
        <v>2440024</v>
      </c>
      <c r="G2034">
        <v>12921029</v>
      </c>
      <c r="H2034">
        <v>51351</v>
      </c>
      <c r="I2034">
        <v>-5.3305191235835947</v>
      </c>
      <c r="L2034">
        <v>840744</v>
      </c>
      <c r="M2034">
        <v>1755042</v>
      </c>
      <c r="N2034">
        <v>2515790</v>
      </c>
      <c r="O2034">
        <v>105100908</v>
      </c>
      <c r="P2034">
        <v>21.802653693534211</v>
      </c>
      <c r="Q2034">
        <v>481056</v>
      </c>
      <c r="R2034">
        <v>0</v>
      </c>
      <c r="S2034" t="s">
        <v>102</v>
      </c>
      <c r="T2034" t="s">
        <v>103</v>
      </c>
      <c r="U2034" t="s">
        <v>518</v>
      </c>
      <c r="V2034" t="s">
        <v>519</v>
      </c>
      <c r="W2034" t="s">
        <v>322</v>
      </c>
      <c r="X2034" t="s">
        <v>323</v>
      </c>
      <c r="Y2034" t="s">
        <v>520</v>
      </c>
      <c r="Z2034" t="s">
        <v>325</v>
      </c>
      <c r="AA2034" t="s">
        <v>326</v>
      </c>
      <c r="AB2034" t="s">
        <v>89</v>
      </c>
      <c r="AC2034" t="s">
        <v>521</v>
      </c>
      <c r="AD2034">
        <v>-54.458953528215268</v>
      </c>
      <c r="AE2034">
        <v>-5602424</v>
      </c>
      <c r="AF2034">
        <v>110703332</v>
      </c>
      <c r="AG2034">
        <v>92834764</v>
      </c>
      <c r="AH2034">
        <v>88.329174092387476</v>
      </c>
      <c r="AI2034">
        <v>105.3305191235836</v>
      </c>
      <c r="AK2034">
        <v>8.1811846458243895</v>
      </c>
      <c r="AL2034">
        <v>1828000</v>
      </c>
      <c r="AM2034">
        <v>25435631</v>
      </c>
      <c r="AN2034">
        <v>22914787</v>
      </c>
      <c r="AO2034">
        <v>-7102424</v>
      </c>
      <c r="AP2034">
        <v>-7102424</v>
      </c>
      <c r="AQ2034">
        <v>-12975116</v>
      </c>
      <c r="AR2034">
        <v>1851381</v>
      </c>
      <c r="AS2034">
        <v>1256445</v>
      </c>
      <c r="AU2034">
        <v>2464439</v>
      </c>
      <c r="AV2034">
        <v>8.01419455016946</v>
      </c>
    </row>
    <row r="2035" spans="1:48" x14ac:dyDescent="0.2">
      <c r="A2035" t="s">
        <v>522</v>
      </c>
      <c r="B2035" t="s">
        <v>62</v>
      </c>
      <c r="C2035">
        <v>4731933.01</v>
      </c>
      <c r="D2035">
        <v>1320573.4399999999</v>
      </c>
      <c r="E2035">
        <v>17708.32</v>
      </c>
      <c r="F2035">
        <v>2130130.27</v>
      </c>
      <c r="G2035">
        <v>2206393.16</v>
      </c>
      <c r="I2035">
        <v>4.5607315829999999</v>
      </c>
      <c r="J2035">
        <v>13799247.439999999</v>
      </c>
      <c r="K2035">
        <v>13.71216589</v>
      </c>
      <c r="L2035">
        <v>555375.09</v>
      </c>
      <c r="M2035">
        <v>1681629.1</v>
      </c>
      <c r="N2035">
        <v>10419771.02</v>
      </c>
      <c r="O2035">
        <v>100635067.8</v>
      </c>
      <c r="P2035">
        <v>18.235402329999999</v>
      </c>
      <c r="Q2035">
        <v>917366.68</v>
      </c>
      <c r="R2035">
        <v>11449.1</v>
      </c>
      <c r="S2035" t="s">
        <v>102</v>
      </c>
      <c r="T2035" t="s">
        <v>167</v>
      </c>
      <c r="U2035" t="s">
        <v>523</v>
      </c>
      <c r="V2035" t="s">
        <v>524</v>
      </c>
      <c r="W2035" t="s">
        <v>285</v>
      </c>
      <c r="X2035" t="s">
        <v>286</v>
      </c>
      <c r="Y2035" t="s">
        <v>525</v>
      </c>
      <c r="Z2035" t="s">
        <v>288</v>
      </c>
      <c r="AA2035" t="s">
        <v>289</v>
      </c>
      <c r="AB2035" t="s">
        <v>58</v>
      </c>
      <c r="AC2035" t="s">
        <v>526</v>
      </c>
      <c r="AD2035">
        <v>96.994089099999997</v>
      </c>
      <c r="AE2035">
        <v>4589695.32</v>
      </c>
      <c r="AF2035">
        <v>95948957.879999995</v>
      </c>
      <c r="AH2035">
        <v>79.917671110000001</v>
      </c>
      <c r="AI2035">
        <v>95.343462259999995</v>
      </c>
      <c r="AJ2035">
        <v>5569161.8700000001</v>
      </c>
      <c r="AK2035">
        <v>39.094927660000003</v>
      </c>
      <c r="AL2035">
        <v>5208226.08</v>
      </c>
      <c r="AM2035">
        <v>18351209.5</v>
      </c>
      <c r="AN2035">
        <v>18351209.5</v>
      </c>
      <c r="AO2035">
        <v>2058279.24</v>
      </c>
      <c r="AR2035">
        <v>1527625.48</v>
      </c>
      <c r="AS2035">
        <v>948671.48</v>
      </c>
      <c r="AT2035">
        <v>84.355609229261205</v>
      </c>
      <c r="AU2035">
        <v>13238728.09</v>
      </c>
      <c r="AV2035">
        <v>49.671640189999998</v>
      </c>
    </row>
    <row r="2036" spans="1:48" x14ac:dyDescent="0.2">
      <c r="A2036" t="s">
        <v>522</v>
      </c>
      <c r="B2036" t="s">
        <v>49</v>
      </c>
      <c r="C2036">
        <v>3909986.66</v>
      </c>
      <c r="D2036">
        <v>1068332.3</v>
      </c>
      <c r="E2036">
        <v>9131.64</v>
      </c>
      <c r="F2036">
        <v>976711.61</v>
      </c>
      <c r="G2036">
        <v>2156468.16</v>
      </c>
      <c r="H2036">
        <v>-4207112.82</v>
      </c>
      <c r="I2036">
        <v>2.5246085530000002</v>
      </c>
      <c r="J2036">
        <v>13797210.800000001</v>
      </c>
      <c r="K2036">
        <v>13.672523630000001</v>
      </c>
      <c r="L2036">
        <v>737594.52</v>
      </c>
      <c r="M2036">
        <v>1758313.25</v>
      </c>
      <c r="N2036">
        <v>9595220.7899999991</v>
      </c>
      <c r="O2036">
        <v>100911954.3</v>
      </c>
      <c r="P2036">
        <v>17.201522300000001</v>
      </c>
      <c r="Q2036">
        <v>1045668.95</v>
      </c>
      <c r="R2036">
        <v>13282.57</v>
      </c>
      <c r="S2036" t="s">
        <v>102</v>
      </c>
      <c r="T2036" t="s">
        <v>167</v>
      </c>
      <c r="U2036" t="s">
        <v>523</v>
      </c>
      <c r="V2036" t="s">
        <v>524</v>
      </c>
      <c r="W2036" t="s">
        <v>285</v>
      </c>
      <c r="X2036" t="s">
        <v>286</v>
      </c>
      <c r="Y2036" t="s">
        <v>525</v>
      </c>
      <c r="Z2036" t="s">
        <v>288</v>
      </c>
      <c r="AA2036" t="s">
        <v>289</v>
      </c>
      <c r="AB2036" t="s">
        <v>58</v>
      </c>
      <c r="AC2036" t="s">
        <v>526</v>
      </c>
      <c r="AD2036">
        <v>65.157046600000001</v>
      </c>
      <c r="AE2036">
        <v>2547631.83</v>
      </c>
      <c r="AF2036">
        <v>98305847.640000001</v>
      </c>
      <c r="AH2036">
        <v>82.287213260000001</v>
      </c>
      <c r="AI2036">
        <v>97.417445029999996</v>
      </c>
      <c r="AJ2036">
        <v>4262247.4000000004</v>
      </c>
      <c r="AK2036">
        <v>35.138087579999997</v>
      </c>
      <c r="AL2036">
        <v>5359503.16</v>
      </c>
      <c r="AM2036">
        <v>17358392.329999998</v>
      </c>
      <c r="AN2036">
        <v>17358392.329999998</v>
      </c>
      <c r="AO2036">
        <v>1318607.81</v>
      </c>
      <c r="AR2036">
        <v>907334.81</v>
      </c>
      <c r="AS2036">
        <v>825277.32</v>
      </c>
      <c r="AT2036">
        <v>84.799511307634603</v>
      </c>
      <c r="AU2036">
        <v>13802333.609999999</v>
      </c>
      <c r="AV2036">
        <v>50.544705309999998</v>
      </c>
    </row>
    <row r="2037" spans="1:48" x14ac:dyDescent="0.2">
      <c r="A2037" t="s">
        <v>522</v>
      </c>
      <c r="B2037" t="s">
        <v>95</v>
      </c>
      <c r="C2037">
        <v>6073871</v>
      </c>
      <c r="D2037">
        <v>1340212</v>
      </c>
      <c r="E2037">
        <v>60000</v>
      </c>
      <c r="F2037">
        <v>3774606</v>
      </c>
      <c r="G2037">
        <v>2451513</v>
      </c>
      <c r="H2037">
        <v>-6151038</v>
      </c>
      <c r="I2037">
        <v>2.3344040393345602</v>
      </c>
      <c r="L2037">
        <v>722271</v>
      </c>
      <c r="M2037">
        <v>1750521</v>
      </c>
      <c r="N2037">
        <v>9868971</v>
      </c>
      <c r="O2037">
        <v>108369929</v>
      </c>
      <c r="P2037">
        <v>16.1733159389631</v>
      </c>
      <c r="Q2037">
        <v>1612584</v>
      </c>
      <c r="R2037">
        <v>367591</v>
      </c>
      <c r="S2037" t="s">
        <v>102</v>
      </c>
      <c r="T2037" t="s">
        <v>167</v>
      </c>
      <c r="U2037" t="s">
        <v>523</v>
      </c>
      <c r="V2037" t="s">
        <v>524</v>
      </c>
      <c r="W2037" t="s">
        <v>285</v>
      </c>
      <c r="X2037" t="s">
        <v>286</v>
      </c>
      <c r="Y2037" t="s">
        <v>525</v>
      </c>
      <c r="Z2037" t="s">
        <v>288</v>
      </c>
      <c r="AA2037" t="s">
        <v>289</v>
      </c>
      <c r="AB2037" t="s">
        <v>58</v>
      </c>
      <c r="AC2037" t="s">
        <v>526</v>
      </c>
      <c r="AD2037">
        <v>41.6504071291603</v>
      </c>
      <c r="AE2037">
        <v>2529792</v>
      </c>
      <c r="AF2037">
        <v>105840137</v>
      </c>
      <c r="AG2037">
        <v>89116660</v>
      </c>
      <c r="AH2037">
        <v>82.233753239793998</v>
      </c>
      <c r="AI2037">
        <v>97.665595960665399</v>
      </c>
      <c r="AK2037">
        <v>33.567885120934797</v>
      </c>
      <c r="AL2037">
        <v>4745073</v>
      </c>
      <c r="AM2037">
        <v>20756871</v>
      </c>
      <c r="AN2037">
        <v>17527011</v>
      </c>
      <c r="AO2037">
        <v>902257</v>
      </c>
      <c r="AP2037">
        <v>902257</v>
      </c>
      <c r="AQ2037">
        <v>-94519</v>
      </c>
      <c r="AR2037">
        <v>1144216</v>
      </c>
      <c r="AS2037">
        <v>2788284</v>
      </c>
      <c r="AT2037">
        <v>85.305334453000896</v>
      </c>
      <c r="AU2037">
        <v>16020009</v>
      </c>
      <c r="AV2037">
        <v>54.489755998709597</v>
      </c>
    </row>
    <row r="2038" spans="1:48" x14ac:dyDescent="0.2">
      <c r="A2038" t="s">
        <v>527</v>
      </c>
      <c r="B2038" t="s">
        <v>84</v>
      </c>
      <c r="C2038">
        <v>7965416.1799999997</v>
      </c>
      <c r="D2038">
        <v>0</v>
      </c>
      <c r="E2038">
        <v>0</v>
      </c>
      <c r="F2038">
        <v>3060006.76</v>
      </c>
      <c r="G2038">
        <v>1960711.39</v>
      </c>
      <c r="I2038">
        <v>4.6499518475044201</v>
      </c>
      <c r="J2038">
        <v>16656864.85</v>
      </c>
      <c r="K2038">
        <v>19.0593440554008</v>
      </c>
      <c r="L2038">
        <v>821127.23</v>
      </c>
      <c r="N2038">
        <v>11606849.669999899</v>
      </c>
      <c r="O2038">
        <v>87394743.5</v>
      </c>
      <c r="P2038">
        <v>34.250672707792802</v>
      </c>
      <c r="Q2038">
        <v>3421809.15</v>
      </c>
      <c r="R2038">
        <v>20190.330000000002</v>
      </c>
      <c r="S2038" t="s">
        <v>102</v>
      </c>
      <c r="T2038" t="s">
        <v>251</v>
      </c>
      <c r="U2038" t="s">
        <v>528</v>
      </c>
      <c r="V2038" t="s">
        <v>529</v>
      </c>
      <c r="W2038" t="s">
        <v>530</v>
      </c>
      <c r="X2038" t="s">
        <v>531</v>
      </c>
      <c r="Y2038" t="s">
        <v>532</v>
      </c>
      <c r="Z2038" t="s">
        <v>533</v>
      </c>
      <c r="AA2038" t="s">
        <v>534</v>
      </c>
      <c r="AB2038" t="s">
        <v>58</v>
      </c>
      <c r="AC2038" t="s">
        <v>535</v>
      </c>
      <c r="AD2038">
        <v>51.018219238859601</v>
      </c>
      <c r="AE2038">
        <v>4063813.49</v>
      </c>
      <c r="AF2038">
        <v>83322659.260000005</v>
      </c>
      <c r="AH2038">
        <v>73.065731304537806</v>
      </c>
      <c r="AI2038">
        <v>95.340584482635407</v>
      </c>
      <c r="AJ2038">
        <v>6431038.4199999999</v>
      </c>
      <c r="AK2038">
        <v>50.1480139773441</v>
      </c>
      <c r="AL2038">
        <v>8217304.2300000004</v>
      </c>
      <c r="AM2038">
        <v>29933287.559999999</v>
      </c>
      <c r="AN2038">
        <v>29933287.559999999</v>
      </c>
      <c r="AO2038">
        <v>1317177.06</v>
      </c>
      <c r="AR2038">
        <v>251863.07</v>
      </c>
      <c r="AS2038">
        <v>461502.37</v>
      </c>
      <c r="AT2038">
        <v>70.167939772572197</v>
      </c>
      <c r="AU2038">
        <v>14944135.85</v>
      </c>
      <c r="AV2038">
        <v>64.566937178668297</v>
      </c>
    </row>
    <row r="2039" spans="1:48" x14ac:dyDescent="0.2">
      <c r="A2039" t="s">
        <v>527</v>
      </c>
      <c r="B2039" t="s">
        <v>60</v>
      </c>
      <c r="C2039">
        <v>12520771</v>
      </c>
      <c r="D2039">
        <v>749575</v>
      </c>
      <c r="F2039">
        <v>18696001</v>
      </c>
      <c r="G2039">
        <v>2041021</v>
      </c>
      <c r="H2039">
        <v>67740</v>
      </c>
      <c r="I2039">
        <v>6.6548452369925197</v>
      </c>
      <c r="M2039">
        <v>998651</v>
      </c>
      <c r="N2039">
        <v>34249829</v>
      </c>
      <c r="O2039">
        <v>111650906</v>
      </c>
      <c r="P2039">
        <v>47.567535188653103</v>
      </c>
      <c r="Q2039">
        <v>3157394</v>
      </c>
      <c r="S2039" t="s">
        <v>102</v>
      </c>
      <c r="T2039" t="s">
        <v>251</v>
      </c>
      <c r="U2039" t="s">
        <v>528</v>
      </c>
      <c r="V2039" t="s">
        <v>529</v>
      </c>
      <c r="W2039" t="s">
        <v>530</v>
      </c>
      <c r="X2039" t="s">
        <v>531</v>
      </c>
      <c r="Y2039" t="s">
        <v>532</v>
      </c>
      <c r="Z2039" t="s">
        <v>533</v>
      </c>
      <c r="AA2039" t="s">
        <v>534</v>
      </c>
      <c r="AB2039" t="s">
        <v>58</v>
      </c>
      <c r="AC2039" t="s">
        <v>535</v>
      </c>
      <c r="AD2039">
        <v>59.342951005173703</v>
      </c>
      <c r="AE2039">
        <v>7430195</v>
      </c>
      <c r="AF2039">
        <v>117571590</v>
      </c>
      <c r="AG2039">
        <v>78105444</v>
      </c>
      <c r="AH2039">
        <v>69.955047207588294</v>
      </c>
      <c r="AI2039">
        <v>105.30285352095601</v>
      </c>
      <c r="AK2039">
        <v>104.87175039480201</v>
      </c>
      <c r="AL2039">
        <v>24830884</v>
      </c>
      <c r="AM2039">
        <v>50994606</v>
      </c>
      <c r="AN2039">
        <v>53109584</v>
      </c>
      <c r="AO2039">
        <v>2876235</v>
      </c>
      <c r="AP2039">
        <v>2876235</v>
      </c>
      <c r="AQ2039">
        <v>4180517</v>
      </c>
      <c r="AR2039">
        <v>387080</v>
      </c>
      <c r="AS2039">
        <v>134000</v>
      </c>
      <c r="AT2039">
        <v>70.022134722503594</v>
      </c>
      <c r="AU2039">
        <v>34182089</v>
      </c>
      <c r="AV2039">
        <v>104.664332939616</v>
      </c>
    </row>
    <row r="2040" spans="1:48" x14ac:dyDescent="0.2">
      <c r="A2040" t="s">
        <v>527</v>
      </c>
      <c r="B2040" t="s">
        <v>88</v>
      </c>
      <c r="C2040">
        <v>20261000</v>
      </c>
      <c r="D2040">
        <v>2210730</v>
      </c>
      <c r="E2040">
        <v>0</v>
      </c>
      <c r="F2040">
        <v>15999101</v>
      </c>
      <c r="G2040">
        <v>3850923</v>
      </c>
      <c r="H2040">
        <v>-7946917</v>
      </c>
      <c r="I2040">
        <v>2.30561078155413</v>
      </c>
      <c r="L2040">
        <v>0</v>
      </c>
      <c r="M2040">
        <v>10527000</v>
      </c>
      <c r="N2040">
        <v>34264519</v>
      </c>
      <c r="O2040">
        <v>115804455</v>
      </c>
      <c r="P2040">
        <v>45.364088108700138</v>
      </c>
      <c r="Q2040">
        <v>2000000</v>
      </c>
      <c r="R2040">
        <v>0</v>
      </c>
      <c r="S2040" t="s">
        <v>102</v>
      </c>
      <c r="T2040" t="s">
        <v>251</v>
      </c>
      <c r="U2040" t="s">
        <v>528</v>
      </c>
      <c r="V2040" t="s">
        <v>529</v>
      </c>
      <c r="W2040" t="s">
        <v>530</v>
      </c>
      <c r="X2040" t="s">
        <v>531</v>
      </c>
      <c r="Y2040" t="s">
        <v>532</v>
      </c>
      <c r="Z2040" t="s">
        <v>533</v>
      </c>
      <c r="AA2040" t="s">
        <v>534</v>
      </c>
      <c r="AB2040" t="s">
        <v>89</v>
      </c>
      <c r="AC2040" t="s">
        <v>535</v>
      </c>
      <c r="AD2040">
        <v>13.17802675090074</v>
      </c>
      <c r="AE2040">
        <v>2670000</v>
      </c>
      <c r="AF2040">
        <v>113134455</v>
      </c>
      <c r="AG2040">
        <v>87300000</v>
      </c>
      <c r="AH2040">
        <v>75.385700835084464</v>
      </c>
      <c r="AI2040">
        <v>97.694389218445878</v>
      </c>
      <c r="AK2040">
        <v>109.031566378253</v>
      </c>
      <c r="AL2040">
        <v>15066000</v>
      </c>
      <c r="AM2040">
        <v>51491940</v>
      </c>
      <c r="AN2040">
        <v>52533635</v>
      </c>
      <c r="AO2040">
        <v>-1450000</v>
      </c>
      <c r="AP2040">
        <v>-1450000</v>
      </c>
      <c r="AQ2040">
        <v>-2101228</v>
      </c>
      <c r="AR2040">
        <v>1838186</v>
      </c>
      <c r="AS2040">
        <v>0</v>
      </c>
      <c r="AU2040">
        <v>42211436</v>
      </c>
      <c r="AV2040">
        <v>134.319089264186</v>
      </c>
    </row>
    <row r="2041" spans="1:48" x14ac:dyDescent="0.2">
      <c r="A2041" t="s">
        <v>536</v>
      </c>
      <c r="B2041" t="s">
        <v>63</v>
      </c>
      <c r="N2041">
        <v>17050593.510000098</v>
      </c>
      <c r="S2041" t="s">
        <v>102</v>
      </c>
      <c r="T2041" t="s">
        <v>251</v>
      </c>
      <c r="U2041" t="s">
        <v>537</v>
      </c>
      <c r="V2041" t="s">
        <v>538</v>
      </c>
      <c r="W2041" t="s">
        <v>530</v>
      </c>
      <c r="X2041" t="s">
        <v>531</v>
      </c>
      <c r="Y2041" t="s">
        <v>539</v>
      </c>
      <c r="Z2041" t="s">
        <v>533</v>
      </c>
      <c r="AA2041" t="s">
        <v>534</v>
      </c>
      <c r="AB2041" t="s">
        <v>58</v>
      </c>
      <c r="AC2041" t="s">
        <v>540</v>
      </c>
      <c r="AU2041">
        <v>32607946.600000001</v>
      </c>
    </row>
    <row r="2042" spans="1:48" x14ac:dyDescent="0.2">
      <c r="A2042" t="s">
        <v>536</v>
      </c>
      <c r="B2042" t="s">
        <v>84</v>
      </c>
      <c r="C2042">
        <v>5224118.8600000003</v>
      </c>
      <c r="D2042">
        <v>0</v>
      </c>
      <c r="E2042">
        <v>0</v>
      </c>
      <c r="F2042">
        <v>7735447.3200000003</v>
      </c>
      <c r="G2042">
        <v>1487102.38</v>
      </c>
      <c r="I2042">
        <v>-7.9304633285158396E-2</v>
      </c>
      <c r="J2042">
        <v>29515873.489999998</v>
      </c>
      <c r="K2042">
        <v>15.0545051836299</v>
      </c>
      <c r="L2042">
        <v>786321.42</v>
      </c>
      <c r="M2042">
        <v>8617806.3399999999</v>
      </c>
      <c r="N2042">
        <v>11961435.500000101</v>
      </c>
      <c r="O2042">
        <v>196060070.59</v>
      </c>
      <c r="P2042">
        <v>15.318437609259901</v>
      </c>
      <c r="Q2042">
        <v>1304409.24</v>
      </c>
      <c r="R2042">
        <v>190488.69</v>
      </c>
      <c r="S2042" t="s">
        <v>102</v>
      </c>
      <c r="T2042" t="s">
        <v>251</v>
      </c>
      <c r="U2042" t="s">
        <v>537</v>
      </c>
      <c r="V2042" t="s">
        <v>538</v>
      </c>
      <c r="W2042" t="s">
        <v>530</v>
      </c>
      <c r="X2042" t="s">
        <v>531</v>
      </c>
      <c r="Y2042" t="s">
        <v>539</v>
      </c>
      <c r="Z2042" t="s">
        <v>533</v>
      </c>
      <c r="AA2042" t="s">
        <v>534</v>
      </c>
      <c r="AB2042" t="s">
        <v>58</v>
      </c>
      <c r="AC2042" t="s">
        <v>540</v>
      </c>
      <c r="AF2042">
        <v>198959830.15000001</v>
      </c>
      <c r="AH2042">
        <v>83.845063472288999</v>
      </c>
      <c r="AI2042">
        <v>101.47901587063301</v>
      </c>
      <c r="AJ2042">
        <v>765617.26999997895</v>
      </c>
      <c r="AK2042">
        <v>21.643146642985901</v>
      </c>
      <c r="AL2042">
        <v>3428105.55</v>
      </c>
      <c r="AM2042">
        <v>30033339.59</v>
      </c>
      <c r="AN2042">
        <v>30033339.59</v>
      </c>
      <c r="AR2042">
        <v>1020973.49</v>
      </c>
      <c r="AS2042">
        <v>765542.88</v>
      </c>
      <c r="AT2042">
        <v>76.9112116994947</v>
      </c>
      <c r="AU2042">
        <v>24335081.210000001</v>
      </c>
      <c r="AV2042">
        <v>44.032150756236398</v>
      </c>
    </row>
    <row r="2043" spans="1:48" x14ac:dyDescent="0.2">
      <c r="A2043" t="s">
        <v>536</v>
      </c>
      <c r="B2043" t="s">
        <v>49</v>
      </c>
      <c r="C2043">
        <v>2314072.14</v>
      </c>
      <c r="D2043">
        <v>1373779.2</v>
      </c>
      <c r="E2043">
        <v>5603018.7800000003</v>
      </c>
      <c r="F2043">
        <v>9133129.6999999993</v>
      </c>
      <c r="G2043">
        <v>3867031.89</v>
      </c>
      <c r="H2043">
        <v>-12757766.23</v>
      </c>
      <c r="I2043">
        <v>1.7531170760000001</v>
      </c>
      <c r="J2043">
        <v>30641899.18</v>
      </c>
      <c r="K2043">
        <v>14.099228370000001</v>
      </c>
      <c r="L2043">
        <v>817393.45</v>
      </c>
      <c r="M2043">
        <v>7894010.2199999997</v>
      </c>
      <c r="N2043">
        <v>9997563.3900000006</v>
      </c>
      <c r="O2043">
        <v>217330327.40000001</v>
      </c>
      <c r="P2043">
        <v>20.390037549999999</v>
      </c>
      <c r="Q2043">
        <v>1136891.1499999999</v>
      </c>
      <c r="R2043">
        <v>243844.58</v>
      </c>
      <c r="S2043" t="s">
        <v>102</v>
      </c>
      <c r="T2043" t="s">
        <v>251</v>
      </c>
      <c r="U2043" t="s">
        <v>537</v>
      </c>
      <c r="V2043" t="s">
        <v>538</v>
      </c>
      <c r="W2043" t="s">
        <v>530</v>
      </c>
      <c r="X2043" t="s">
        <v>531</v>
      </c>
      <c r="Y2043" t="s">
        <v>539</v>
      </c>
      <c r="Z2043" t="s">
        <v>533</v>
      </c>
      <c r="AA2043" t="s">
        <v>534</v>
      </c>
      <c r="AB2043" t="s">
        <v>58</v>
      </c>
      <c r="AC2043" t="s">
        <v>540</v>
      </c>
      <c r="AD2043">
        <v>164.64720410000001</v>
      </c>
      <c r="AE2043">
        <v>3810055.08</v>
      </c>
      <c r="AF2043">
        <v>204438963.5</v>
      </c>
      <c r="AH2043">
        <v>77.812533459999997</v>
      </c>
      <c r="AI2043">
        <v>94.068308819999999</v>
      </c>
      <c r="AJ2043">
        <v>4077698.17</v>
      </c>
      <c r="AK2043">
        <v>17.604877070000001</v>
      </c>
      <c r="AL2043">
        <v>4166475.38</v>
      </c>
      <c r="AM2043">
        <v>44313735.359999999</v>
      </c>
      <c r="AN2043">
        <v>44313735.359999999</v>
      </c>
      <c r="AO2043">
        <v>1208284.7</v>
      </c>
      <c r="AR2043">
        <v>4476197.08</v>
      </c>
      <c r="AS2043">
        <v>1052072.79</v>
      </c>
      <c r="AT2043">
        <v>78.212895866527802</v>
      </c>
      <c r="AU2043">
        <v>22755329.620000001</v>
      </c>
      <c r="AV2043">
        <v>40.070241619999997</v>
      </c>
    </row>
    <row r="2044" spans="1:48" x14ac:dyDescent="0.2">
      <c r="A2044" t="s">
        <v>536</v>
      </c>
      <c r="B2044" t="s">
        <v>60</v>
      </c>
      <c r="C2044">
        <v>15776859</v>
      </c>
      <c r="D2044">
        <v>866317</v>
      </c>
      <c r="E2044">
        <v>2882871</v>
      </c>
      <c r="F2044">
        <v>7957783</v>
      </c>
      <c r="G2044">
        <v>10007093</v>
      </c>
      <c r="H2044">
        <v>-16435806</v>
      </c>
      <c r="I2044">
        <v>3.26825943214974</v>
      </c>
      <c r="L2044">
        <v>15606</v>
      </c>
      <c r="M2044">
        <v>6377250</v>
      </c>
      <c r="N2044">
        <v>17286289</v>
      </c>
      <c r="O2044">
        <v>217858103</v>
      </c>
      <c r="P2044">
        <v>17.625124551828101</v>
      </c>
      <c r="Q2044">
        <v>807417</v>
      </c>
      <c r="R2044">
        <v>612055</v>
      </c>
      <c r="S2044" t="s">
        <v>102</v>
      </c>
      <c r="T2044" t="s">
        <v>251</v>
      </c>
      <c r="U2044" t="s">
        <v>537</v>
      </c>
      <c r="V2044" t="s">
        <v>538</v>
      </c>
      <c r="W2044" t="s">
        <v>530</v>
      </c>
      <c r="X2044" t="s">
        <v>531</v>
      </c>
      <c r="Y2044" t="s">
        <v>539</v>
      </c>
      <c r="Z2044" t="s">
        <v>533</v>
      </c>
      <c r="AA2044" t="s">
        <v>534</v>
      </c>
      <c r="AB2044" t="s">
        <v>58</v>
      </c>
      <c r="AC2044" t="s">
        <v>540</v>
      </c>
      <c r="AD2044">
        <v>45.1304534064734</v>
      </c>
      <c r="AE2044">
        <v>7120168</v>
      </c>
      <c r="AF2044">
        <v>210737935</v>
      </c>
      <c r="AG2044">
        <v>172794119</v>
      </c>
      <c r="AH2044">
        <v>79.314983753438796</v>
      </c>
      <c r="AI2044">
        <v>96.731740567850295</v>
      </c>
      <c r="AK2044">
        <v>29.529871022035</v>
      </c>
      <c r="AL2044">
        <v>7089577</v>
      </c>
      <c r="AM2044">
        <v>42946612</v>
      </c>
      <c r="AN2044">
        <v>38397762</v>
      </c>
      <c r="AO2044">
        <v>3667063</v>
      </c>
      <c r="AP2044">
        <v>3837605</v>
      </c>
      <c r="AQ2044">
        <v>10372403</v>
      </c>
      <c r="AR2044">
        <v>5831647</v>
      </c>
      <c r="AS2044">
        <v>498996</v>
      </c>
      <c r="AT2044">
        <v>76.231199254194195</v>
      </c>
      <c r="AU2044">
        <v>33722095</v>
      </c>
      <c r="AV2044">
        <v>57.606876521780499</v>
      </c>
    </row>
    <row r="2045" spans="1:48" x14ac:dyDescent="0.2">
      <c r="A2045" t="s">
        <v>541</v>
      </c>
      <c r="B2045" t="s">
        <v>49</v>
      </c>
      <c r="C2045">
        <v>3778837.38</v>
      </c>
      <c r="D2045">
        <v>131875.47</v>
      </c>
      <c r="E2045">
        <v>399146.47</v>
      </c>
      <c r="F2045">
        <v>5030902.32</v>
      </c>
      <c r="G2045">
        <v>640165.43000000005</v>
      </c>
      <c r="H2045">
        <v>-7669151.9400000004</v>
      </c>
      <c r="I2045">
        <v>8.2492755560000006</v>
      </c>
      <c r="J2045">
        <v>13115604.869999999</v>
      </c>
      <c r="K2045">
        <v>15.40012585</v>
      </c>
      <c r="L2045">
        <v>244239.43</v>
      </c>
      <c r="M2045">
        <v>2678759.1</v>
      </c>
      <c r="N2045">
        <v>23936153.079999998</v>
      </c>
      <c r="O2045">
        <v>85165569.420000002</v>
      </c>
      <c r="P2045">
        <v>19.465229359999999</v>
      </c>
      <c r="Q2045">
        <v>779199.13</v>
      </c>
      <c r="R2045">
        <v>35809.18</v>
      </c>
      <c r="S2045" t="s">
        <v>63</v>
      </c>
      <c r="T2045" t="s">
        <v>251</v>
      </c>
      <c r="U2045" t="s">
        <v>542</v>
      </c>
      <c r="V2045" t="s">
        <v>538</v>
      </c>
      <c r="W2045" t="s">
        <v>530</v>
      </c>
      <c r="X2045" t="s">
        <v>531</v>
      </c>
      <c r="Y2045" t="s">
        <v>539</v>
      </c>
      <c r="Z2045" t="s">
        <v>533</v>
      </c>
      <c r="AA2045" t="s">
        <v>534</v>
      </c>
      <c r="AB2045" t="s">
        <v>58</v>
      </c>
      <c r="AC2045" t="s">
        <v>543</v>
      </c>
      <c r="AD2045">
        <v>185.9180958</v>
      </c>
      <c r="AE2045">
        <v>7025542.5</v>
      </c>
      <c r="AF2045">
        <v>78129288.5</v>
      </c>
      <c r="AH2045">
        <v>74.330110970000007</v>
      </c>
      <c r="AI2045">
        <v>91.738115570000005</v>
      </c>
      <c r="AJ2045">
        <v>6191312.7699999996</v>
      </c>
      <c r="AK2045">
        <v>110.29173919999999</v>
      </c>
      <c r="AL2045">
        <v>4934196.58</v>
      </c>
      <c r="AM2045">
        <v>16577673.42</v>
      </c>
      <c r="AN2045">
        <v>16577673.42</v>
      </c>
      <c r="AO2045">
        <v>5147237.45</v>
      </c>
      <c r="AS2045">
        <v>226401.91</v>
      </c>
      <c r="AT2045">
        <v>74.573164784269295</v>
      </c>
      <c r="AU2045">
        <v>31605305.02</v>
      </c>
      <c r="AV2045">
        <v>145.62925150000001</v>
      </c>
    </row>
    <row r="2046" spans="1:48" x14ac:dyDescent="0.2">
      <c r="A2046" t="s">
        <v>541</v>
      </c>
      <c r="B2046" t="s">
        <v>86</v>
      </c>
      <c r="C2046">
        <v>3103654</v>
      </c>
      <c r="H2046">
        <v>-5985415</v>
      </c>
      <c r="I2046">
        <v>7.45259971283045</v>
      </c>
      <c r="N2046">
        <v>22467751</v>
      </c>
      <c r="O2046">
        <v>87835913</v>
      </c>
      <c r="P2046">
        <v>20.332720854168201</v>
      </c>
      <c r="S2046" t="s">
        <v>63</v>
      </c>
      <c r="T2046" t="s">
        <v>251</v>
      </c>
      <c r="U2046" t="s">
        <v>542</v>
      </c>
      <c r="V2046" t="s">
        <v>538</v>
      </c>
      <c r="W2046" t="s">
        <v>530</v>
      </c>
      <c r="X2046" t="s">
        <v>531</v>
      </c>
      <c r="Y2046" t="s">
        <v>539</v>
      </c>
      <c r="Z2046" t="s">
        <v>533</v>
      </c>
      <c r="AA2046" t="s">
        <v>534</v>
      </c>
      <c r="AB2046" t="s">
        <v>58</v>
      </c>
      <c r="AC2046" t="s">
        <v>543</v>
      </c>
      <c r="AD2046">
        <v>210.91458648418899</v>
      </c>
      <c r="AE2046">
        <v>6546059</v>
      </c>
      <c r="AF2046">
        <v>81289854</v>
      </c>
      <c r="AH2046">
        <v>74.049513209932698</v>
      </c>
      <c r="AI2046">
        <v>92.547400287169594</v>
      </c>
      <c r="AK2046">
        <v>99.500613693000005</v>
      </c>
      <c r="AM2046">
        <v>17859431</v>
      </c>
      <c r="AN2046">
        <v>17859431</v>
      </c>
      <c r="AO2046">
        <v>3936906</v>
      </c>
      <c r="AP2046">
        <v>3936906</v>
      </c>
      <c r="AQ2046">
        <v>4140044</v>
      </c>
      <c r="AT2046">
        <v>74.172777889614807</v>
      </c>
      <c r="AU2046">
        <v>28453166</v>
      </c>
      <c r="AV2046">
        <v>126.00760434</v>
      </c>
    </row>
    <row r="2047" spans="1:48" x14ac:dyDescent="0.2">
      <c r="A2047" t="s">
        <v>541</v>
      </c>
      <c r="B2047" t="s">
        <v>60</v>
      </c>
      <c r="C2047">
        <v>4120721</v>
      </c>
      <c r="D2047">
        <v>268286</v>
      </c>
      <c r="E2047">
        <v>665609</v>
      </c>
      <c r="F2047">
        <v>8065764</v>
      </c>
      <c r="G2047">
        <v>848230</v>
      </c>
      <c r="H2047">
        <v>-5624585</v>
      </c>
      <c r="I2047">
        <v>6.4187467888914496</v>
      </c>
      <c r="L2047">
        <v>21275</v>
      </c>
      <c r="M2047">
        <v>7577632</v>
      </c>
      <c r="N2047">
        <v>30051847</v>
      </c>
      <c r="O2047">
        <v>91749857</v>
      </c>
      <c r="P2047">
        <v>22.891738130992401</v>
      </c>
      <c r="Q2047">
        <v>566217</v>
      </c>
      <c r="R2047">
        <v>9241</v>
      </c>
      <c r="S2047" t="s">
        <v>63</v>
      </c>
      <c r="T2047" t="s">
        <v>251</v>
      </c>
      <c r="U2047" t="s">
        <v>542</v>
      </c>
      <c r="V2047" t="s">
        <v>538</v>
      </c>
      <c r="W2047" t="s">
        <v>530</v>
      </c>
      <c r="X2047" t="s">
        <v>531</v>
      </c>
      <c r="Y2047" t="s">
        <v>539</v>
      </c>
      <c r="Z2047" t="s">
        <v>533</v>
      </c>
      <c r="AA2047" t="s">
        <v>534</v>
      </c>
      <c r="AB2047" t="s">
        <v>58</v>
      </c>
      <c r="AC2047" t="s">
        <v>543</v>
      </c>
      <c r="AD2047">
        <v>142.91651873543501</v>
      </c>
      <c r="AE2047">
        <v>5889191</v>
      </c>
      <c r="AF2047">
        <v>85850666</v>
      </c>
      <c r="AG2047">
        <v>66688372</v>
      </c>
      <c r="AH2047">
        <v>72.684987400034899</v>
      </c>
      <c r="AI2047">
        <v>93.5703540115599</v>
      </c>
      <c r="AK2047">
        <v>126.017250931985</v>
      </c>
      <c r="AL2047">
        <v>3499941</v>
      </c>
      <c r="AM2047">
        <v>21522195</v>
      </c>
      <c r="AN2047">
        <v>21003137</v>
      </c>
      <c r="AO2047">
        <v>3373269</v>
      </c>
      <c r="AP2047">
        <v>3373269</v>
      </c>
      <c r="AQ2047">
        <v>3709107</v>
      </c>
      <c r="AT2047">
        <v>73.244240744716194</v>
      </c>
      <c r="AU2047">
        <v>35676432</v>
      </c>
      <c r="AV2047">
        <v>149.602980598892</v>
      </c>
    </row>
    <row r="2048" spans="1:48" x14ac:dyDescent="0.2">
      <c r="A2048" t="s">
        <v>541</v>
      </c>
      <c r="B2048" t="s">
        <v>114</v>
      </c>
      <c r="C2048">
        <v>3479907</v>
      </c>
      <c r="D2048">
        <v>120990</v>
      </c>
      <c r="E2048">
        <v>0</v>
      </c>
      <c r="F2048">
        <v>4321918</v>
      </c>
      <c r="G2048">
        <v>930683</v>
      </c>
      <c r="H2048">
        <v>-6371631</v>
      </c>
      <c r="I2048">
        <v>4.4016525154622199</v>
      </c>
      <c r="L2048">
        <v>13684</v>
      </c>
      <c r="M2048">
        <v>3508624</v>
      </c>
      <c r="N2048">
        <v>30745523</v>
      </c>
      <c r="O2048">
        <v>89574472</v>
      </c>
      <c r="P2048">
        <v>20.173690781007299</v>
      </c>
      <c r="Q2048">
        <v>433580</v>
      </c>
      <c r="R2048">
        <v>9490</v>
      </c>
      <c r="S2048" t="s">
        <v>63</v>
      </c>
      <c r="T2048" t="s">
        <v>251</v>
      </c>
      <c r="U2048" t="s">
        <v>542</v>
      </c>
      <c r="V2048" t="s">
        <v>538</v>
      </c>
      <c r="W2048" t="s">
        <v>530</v>
      </c>
      <c r="X2048" t="s">
        <v>531</v>
      </c>
      <c r="Y2048" t="s">
        <v>539</v>
      </c>
      <c r="Z2048" t="s">
        <v>533</v>
      </c>
      <c r="AA2048" t="s">
        <v>534</v>
      </c>
      <c r="AB2048" t="s">
        <v>58</v>
      </c>
      <c r="AC2048" t="s">
        <v>543</v>
      </c>
      <c r="AD2048">
        <v>113.300642804535</v>
      </c>
      <c r="AE2048">
        <v>3942757</v>
      </c>
      <c r="AF2048">
        <v>85631715</v>
      </c>
      <c r="AG2048">
        <v>67829088</v>
      </c>
      <c r="AH2048">
        <v>75.723681631079003</v>
      </c>
      <c r="AI2048">
        <v>95.598347484537797</v>
      </c>
      <c r="AK2048">
        <v>129.255711858626</v>
      </c>
      <c r="AL2048">
        <v>8543289</v>
      </c>
      <c r="AM2048">
        <v>17882258</v>
      </c>
      <c r="AN2048">
        <v>18070477</v>
      </c>
      <c r="AO2048">
        <v>1342190</v>
      </c>
      <c r="AP2048">
        <v>1342190</v>
      </c>
      <c r="AQ2048">
        <v>1383403</v>
      </c>
      <c r="AR2048">
        <v>0</v>
      </c>
      <c r="AS2048">
        <v>0</v>
      </c>
      <c r="AT2048">
        <v>73.062570475466401</v>
      </c>
      <c r="AU2048">
        <v>37117154</v>
      </c>
      <c r="AV2048">
        <v>156.042366312528</v>
      </c>
    </row>
    <row r="2049" spans="1:48" x14ac:dyDescent="0.2">
      <c r="A2049" t="s">
        <v>544</v>
      </c>
      <c r="B2049" t="s">
        <v>85</v>
      </c>
      <c r="C2049">
        <v>6231508</v>
      </c>
      <c r="H2049">
        <v>-12085573</v>
      </c>
      <c r="I2049">
        <v>3.1184244794070799</v>
      </c>
      <c r="N2049">
        <v>17919698</v>
      </c>
      <c r="O2049">
        <v>100739172</v>
      </c>
      <c r="P2049">
        <v>9.9922907843634103</v>
      </c>
      <c r="S2049" t="s">
        <v>102</v>
      </c>
      <c r="T2049" t="s">
        <v>251</v>
      </c>
      <c r="U2049" t="s">
        <v>545</v>
      </c>
      <c r="V2049" t="s">
        <v>538</v>
      </c>
      <c r="W2049" t="s">
        <v>530</v>
      </c>
      <c r="X2049" t="s">
        <v>531</v>
      </c>
      <c r="Y2049" t="s">
        <v>539</v>
      </c>
      <c r="Z2049" t="s">
        <v>533</v>
      </c>
      <c r="AA2049" t="s">
        <v>534</v>
      </c>
      <c r="AB2049" t="s">
        <v>58</v>
      </c>
      <c r="AC2049" t="s">
        <v>546</v>
      </c>
      <c r="AD2049">
        <v>50.412757233080697</v>
      </c>
      <c r="AE2049">
        <v>3141475</v>
      </c>
      <c r="AF2049">
        <v>97597697</v>
      </c>
      <c r="AH2049">
        <v>83.968172777914006</v>
      </c>
      <c r="AI2049">
        <v>96.881575520592904</v>
      </c>
      <c r="AK2049">
        <v>66</v>
      </c>
      <c r="AN2049">
        <v>10066151</v>
      </c>
      <c r="AO2049">
        <v>1670093</v>
      </c>
      <c r="AT2049">
        <v>77.768296059691096</v>
      </c>
      <c r="AU2049">
        <v>30005271</v>
      </c>
      <c r="AV2049">
        <v>111</v>
      </c>
    </row>
    <row r="2050" spans="1:48" x14ac:dyDescent="0.2">
      <c r="A2050" t="s">
        <v>544</v>
      </c>
      <c r="B2050" t="s">
        <v>114</v>
      </c>
      <c r="C2050">
        <v>3597959</v>
      </c>
      <c r="D2050">
        <v>348108</v>
      </c>
      <c r="E2050">
        <v>2002925</v>
      </c>
      <c r="F2050">
        <v>1119447</v>
      </c>
      <c r="G2050">
        <v>2253168</v>
      </c>
      <c r="H2050">
        <v>-8408604</v>
      </c>
      <c r="I2050">
        <v>5.6065443659051004</v>
      </c>
      <c r="M2050">
        <v>729081</v>
      </c>
      <c r="N2050">
        <v>26642840</v>
      </c>
      <c r="O2050">
        <v>108036013</v>
      </c>
      <c r="P2050">
        <v>10.6799544703672</v>
      </c>
      <c r="Q2050">
        <v>75747</v>
      </c>
      <c r="S2050" t="s">
        <v>102</v>
      </c>
      <c r="T2050" t="s">
        <v>251</v>
      </c>
      <c r="U2050" t="s">
        <v>545</v>
      </c>
      <c r="V2050" t="s">
        <v>538</v>
      </c>
      <c r="W2050" t="s">
        <v>530</v>
      </c>
      <c r="X2050" t="s">
        <v>531</v>
      </c>
      <c r="Y2050" t="s">
        <v>539</v>
      </c>
      <c r="Z2050" t="s">
        <v>533</v>
      </c>
      <c r="AA2050" t="s">
        <v>534</v>
      </c>
      <c r="AB2050" t="s">
        <v>58</v>
      </c>
      <c r="AC2050" t="s">
        <v>546</v>
      </c>
      <c r="AD2050">
        <v>168.34786055094</v>
      </c>
      <c r="AE2050">
        <v>6057087</v>
      </c>
      <c r="AF2050">
        <v>101978926</v>
      </c>
      <c r="AG2050">
        <v>90097234</v>
      </c>
      <c r="AH2050">
        <v>83.395556257708293</v>
      </c>
      <c r="AI2050">
        <v>94.393455634094906</v>
      </c>
      <c r="AK2050">
        <v>94.052985025553198</v>
      </c>
      <c r="AL2050">
        <v>396119</v>
      </c>
      <c r="AM2050">
        <v>7114811</v>
      </c>
      <c r="AN2050">
        <v>11538197</v>
      </c>
      <c r="AO2050">
        <v>4761280</v>
      </c>
      <c r="AP2050">
        <v>4748183</v>
      </c>
      <c r="AQ2050">
        <v>581042</v>
      </c>
      <c r="AR2050">
        <v>190216</v>
      </c>
      <c r="AT2050">
        <v>78.614269416271199</v>
      </c>
      <c r="AU2050">
        <v>35051444</v>
      </c>
      <c r="AV2050">
        <v>123.736543763954</v>
      </c>
    </row>
    <row r="2051" spans="1:48" x14ac:dyDescent="0.2">
      <c r="A2051" t="s">
        <v>544</v>
      </c>
      <c r="B2051" t="s">
        <v>88</v>
      </c>
      <c r="C2051">
        <v>3279999</v>
      </c>
      <c r="D2051">
        <v>698129</v>
      </c>
      <c r="E2051">
        <v>1362285</v>
      </c>
      <c r="F2051">
        <v>4430311</v>
      </c>
      <c r="G2051">
        <v>472982</v>
      </c>
      <c r="H2051">
        <v>-7820510</v>
      </c>
      <c r="I2051">
        <v>-0.77137567797834017</v>
      </c>
      <c r="M2051">
        <v>5240729</v>
      </c>
      <c r="N2051">
        <v>27315998</v>
      </c>
      <c r="O2051">
        <v>119213248</v>
      </c>
      <c r="P2051">
        <v>13.27563023867952</v>
      </c>
      <c r="Q2051">
        <v>88200</v>
      </c>
      <c r="S2051" t="s">
        <v>102</v>
      </c>
      <c r="T2051" t="s">
        <v>251</v>
      </c>
      <c r="U2051" t="s">
        <v>545</v>
      </c>
      <c r="V2051" t="s">
        <v>538</v>
      </c>
      <c r="W2051" t="s">
        <v>530</v>
      </c>
      <c r="X2051" t="s">
        <v>531</v>
      </c>
      <c r="Y2051" t="s">
        <v>539</v>
      </c>
      <c r="Z2051" t="s">
        <v>533</v>
      </c>
      <c r="AA2051" t="s">
        <v>534</v>
      </c>
      <c r="AB2051" t="s">
        <v>89</v>
      </c>
      <c r="AC2051" t="s">
        <v>546</v>
      </c>
      <c r="AD2051">
        <v>-28.03604513294059</v>
      </c>
      <c r="AE2051">
        <v>-919582</v>
      </c>
      <c r="AF2051">
        <v>123782830</v>
      </c>
      <c r="AG2051">
        <v>102266464</v>
      </c>
      <c r="AH2051">
        <v>85.784479255191499</v>
      </c>
      <c r="AI2051">
        <v>103.8331159302026</v>
      </c>
      <c r="AK2051">
        <v>79.443645617086005</v>
      </c>
      <c r="AL2051">
        <v>279190</v>
      </c>
      <c r="AM2051">
        <v>14206453</v>
      </c>
      <c r="AN2051">
        <v>15826310</v>
      </c>
      <c r="AO2051">
        <v>-2496582</v>
      </c>
      <c r="AP2051">
        <v>-2496582</v>
      </c>
      <c r="AQ2051">
        <v>-5819438</v>
      </c>
      <c r="AR2051">
        <v>1417388</v>
      </c>
      <c r="AS2051">
        <v>217239</v>
      </c>
      <c r="AU2051">
        <v>35136508</v>
      </c>
      <c r="AV2051">
        <v>102.18818619674499</v>
      </c>
    </row>
    <row r="2052" spans="1:48" x14ac:dyDescent="0.2">
      <c r="A2052" t="s">
        <v>547</v>
      </c>
      <c r="B2052" t="s">
        <v>49</v>
      </c>
      <c r="C2052">
        <v>3320255.71</v>
      </c>
      <c r="D2052">
        <v>286027.15000000002</v>
      </c>
      <c r="E2052">
        <v>2627735.23</v>
      </c>
      <c r="F2052">
        <v>2923738.61</v>
      </c>
      <c r="G2052">
        <v>1140077.1499999999</v>
      </c>
      <c r="H2052">
        <v>-10799982.6</v>
      </c>
      <c r="I2052">
        <v>3.718195734</v>
      </c>
      <c r="J2052">
        <v>12453591.960000001</v>
      </c>
      <c r="K2052">
        <v>8.3624009239999992</v>
      </c>
      <c r="L2052">
        <v>376218</v>
      </c>
      <c r="M2052">
        <v>3203054.26</v>
      </c>
      <c r="N2052">
        <v>25686612.640000001</v>
      </c>
      <c r="O2052">
        <v>148923641.40000001</v>
      </c>
      <c r="P2052">
        <v>11.86759017</v>
      </c>
      <c r="Q2052">
        <v>397827.05</v>
      </c>
      <c r="R2052">
        <v>1386242.33</v>
      </c>
      <c r="S2052" t="s">
        <v>102</v>
      </c>
      <c r="U2052" t="s">
        <v>548</v>
      </c>
      <c r="V2052" t="s">
        <v>538</v>
      </c>
      <c r="W2052" t="s">
        <v>530</v>
      </c>
      <c r="X2052" t="s">
        <v>531</v>
      </c>
      <c r="Y2052" t="s">
        <v>539</v>
      </c>
      <c r="Z2052" t="s">
        <v>533</v>
      </c>
      <c r="AA2052" t="s">
        <v>534</v>
      </c>
      <c r="AB2052" t="s">
        <v>58</v>
      </c>
      <c r="AC2052" t="s">
        <v>549</v>
      </c>
      <c r="AD2052">
        <v>166.77247070000001</v>
      </c>
      <c r="AE2052">
        <v>5537272.4800000004</v>
      </c>
      <c r="AF2052">
        <v>143383449.30000001</v>
      </c>
      <c r="AH2052">
        <v>86.015756870000004</v>
      </c>
      <c r="AI2052">
        <v>96.279843839999998</v>
      </c>
      <c r="AJ2052">
        <v>7466569.4199999999</v>
      </c>
      <c r="AK2052">
        <v>64.492663500000006</v>
      </c>
      <c r="AL2052">
        <v>3698161.09</v>
      </c>
      <c r="AM2052">
        <v>17673647.420000002</v>
      </c>
      <c r="AN2052">
        <v>17673647.420000002</v>
      </c>
      <c r="AO2052">
        <v>2908316.42</v>
      </c>
      <c r="AR2052">
        <v>211159.07</v>
      </c>
      <c r="AS2052">
        <v>448076.58</v>
      </c>
      <c r="AT2052">
        <v>85.385923766471507</v>
      </c>
      <c r="AU2052">
        <v>36486595.240000002</v>
      </c>
      <c r="AV2052">
        <v>91.608720160000004</v>
      </c>
    </row>
    <row r="2053" spans="1:48" x14ac:dyDescent="0.2">
      <c r="A2053" t="s">
        <v>547</v>
      </c>
      <c r="B2053" t="s">
        <v>76</v>
      </c>
      <c r="C2053">
        <v>9495579</v>
      </c>
      <c r="H2053">
        <v>-5849359</v>
      </c>
      <c r="I2053">
        <v>3.1322213636721101</v>
      </c>
      <c r="N2053">
        <v>26273576</v>
      </c>
      <c r="O2053">
        <v>154781621</v>
      </c>
      <c r="P2053">
        <v>14.077485336582701</v>
      </c>
      <c r="S2053" t="s">
        <v>102</v>
      </c>
      <c r="U2053" t="s">
        <v>548</v>
      </c>
      <c r="V2053" t="s">
        <v>538</v>
      </c>
      <c r="W2053" t="s">
        <v>530</v>
      </c>
      <c r="X2053" t="s">
        <v>531</v>
      </c>
      <c r="Y2053" t="s">
        <v>539</v>
      </c>
      <c r="Z2053" t="s">
        <v>533</v>
      </c>
      <c r="AA2053" t="s">
        <v>534</v>
      </c>
      <c r="AB2053" t="s">
        <v>58</v>
      </c>
      <c r="AC2053" t="s">
        <v>549</v>
      </c>
      <c r="AD2053">
        <v>51.056423204946199</v>
      </c>
      <c r="AE2053">
        <v>4848103</v>
      </c>
      <c r="AF2053">
        <v>149933518</v>
      </c>
      <c r="AH2053">
        <v>85.516961345171595</v>
      </c>
      <c r="AI2053">
        <v>96.867778636327898</v>
      </c>
      <c r="AK2053">
        <v>63.084542310279097</v>
      </c>
      <c r="AM2053">
        <v>21789360</v>
      </c>
      <c r="AN2053">
        <v>21789360</v>
      </c>
      <c r="AO2053">
        <v>2722462</v>
      </c>
      <c r="AP2053">
        <v>2722462</v>
      </c>
      <c r="AT2053">
        <v>84.563158005172198</v>
      </c>
      <c r="AU2053">
        <v>32122935</v>
      </c>
      <c r="AV2053">
        <v>77.129228702550705</v>
      </c>
    </row>
    <row r="2054" spans="1:48" x14ac:dyDescent="0.2">
      <c r="A2054" t="s">
        <v>550</v>
      </c>
      <c r="B2054" t="s">
        <v>86</v>
      </c>
      <c r="C2054">
        <v>18458918</v>
      </c>
      <c r="H2054">
        <v>-23022887</v>
      </c>
      <c r="I2054">
        <v>3.2358258391180499</v>
      </c>
      <c r="N2054">
        <v>23014135</v>
      </c>
      <c r="O2054">
        <v>301558257</v>
      </c>
      <c r="P2054">
        <v>21.567066890163101</v>
      </c>
      <c r="S2054" t="s">
        <v>67</v>
      </c>
      <c r="T2054" t="s">
        <v>251</v>
      </c>
      <c r="U2054" t="s">
        <v>551</v>
      </c>
      <c r="V2054" t="s">
        <v>552</v>
      </c>
      <c r="W2054" t="s">
        <v>530</v>
      </c>
      <c r="X2054" t="s">
        <v>531</v>
      </c>
      <c r="Y2054" t="s">
        <v>553</v>
      </c>
      <c r="Z2054" t="s">
        <v>533</v>
      </c>
      <c r="AA2054" t="s">
        <v>534</v>
      </c>
      <c r="AB2054" t="s">
        <v>58</v>
      </c>
      <c r="AC2054" t="s">
        <v>554</v>
      </c>
      <c r="AD2054">
        <v>52.8627950999078</v>
      </c>
      <c r="AE2054">
        <v>9757900</v>
      </c>
      <c r="AF2054">
        <v>291800357</v>
      </c>
      <c r="AH2054">
        <v>81.008263023618696</v>
      </c>
      <c r="AI2054">
        <v>96.764174160882007</v>
      </c>
      <c r="AK2054">
        <v>28.393003645</v>
      </c>
      <c r="AM2054">
        <v>65037271</v>
      </c>
      <c r="AN2054">
        <v>65037271</v>
      </c>
      <c r="AO2054">
        <v>4318759</v>
      </c>
      <c r="AP2054">
        <v>4318759</v>
      </c>
      <c r="AQ2054">
        <v>6996838</v>
      </c>
      <c r="AT2054">
        <v>77.950921108762202</v>
      </c>
      <c r="AU2054">
        <v>46037022</v>
      </c>
      <c r="AV2054">
        <v>56.796804809999998</v>
      </c>
    </row>
    <row r="2055" spans="1:48" x14ac:dyDescent="0.2">
      <c r="A2055" t="s">
        <v>891</v>
      </c>
      <c r="B2055" t="s">
        <v>62</v>
      </c>
      <c r="N2055">
        <v>14201340.119999999</v>
      </c>
      <c r="S2055" t="s">
        <v>102</v>
      </c>
      <c r="U2055" t="s">
        <v>892</v>
      </c>
      <c r="V2055" t="s">
        <v>538</v>
      </c>
      <c r="W2055" t="s">
        <v>530</v>
      </c>
      <c r="X2055" t="s">
        <v>531</v>
      </c>
      <c r="Y2055" t="s">
        <v>539</v>
      </c>
      <c r="Z2055" t="s">
        <v>533</v>
      </c>
      <c r="AA2055" t="s">
        <v>534</v>
      </c>
      <c r="AB2055" t="s">
        <v>58</v>
      </c>
      <c r="AC2055" t="s">
        <v>893</v>
      </c>
      <c r="AE2055">
        <v>14498337.23</v>
      </c>
      <c r="AF2055">
        <v>443805782.98000002</v>
      </c>
      <c r="AK2055">
        <v>11</v>
      </c>
      <c r="AO2055">
        <v>2467084.27</v>
      </c>
      <c r="AT2055">
        <v>74.351427731226806</v>
      </c>
      <c r="AU2055">
        <v>39867420.969999999</v>
      </c>
      <c r="AV2055">
        <v>32.339080000000003</v>
      </c>
    </row>
    <row r="2056" spans="1:48" x14ac:dyDescent="0.2">
      <c r="A2056" t="s">
        <v>891</v>
      </c>
      <c r="B2056" t="s">
        <v>49</v>
      </c>
      <c r="C2056">
        <v>15891307.550000001</v>
      </c>
      <c r="D2056">
        <v>2649053.04</v>
      </c>
      <c r="E2056">
        <v>422526.48</v>
      </c>
      <c r="F2056">
        <v>13644921.75</v>
      </c>
      <c r="G2056">
        <v>9287711.4399999995</v>
      </c>
      <c r="H2056">
        <v>-20078160.420000002</v>
      </c>
      <c r="I2056">
        <v>1.722816557</v>
      </c>
      <c r="J2056">
        <v>71641303.540000007</v>
      </c>
      <c r="K2056">
        <v>15.885799560000001</v>
      </c>
      <c r="L2056">
        <v>49995245.899999999</v>
      </c>
      <c r="M2056">
        <v>6806808.3499999996</v>
      </c>
      <c r="N2056">
        <v>11213285.65</v>
      </c>
      <c r="O2056">
        <v>450977007.80000001</v>
      </c>
      <c r="P2056">
        <v>22.28501322</v>
      </c>
      <c r="Q2056">
        <v>1404343.32</v>
      </c>
      <c r="R2056">
        <v>1212202.31</v>
      </c>
      <c r="S2056" t="s">
        <v>102</v>
      </c>
      <c r="U2056" t="s">
        <v>892</v>
      </c>
      <c r="V2056" t="s">
        <v>538</v>
      </c>
      <c r="W2056" t="s">
        <v>530</v>
      </c>
      <c r="X2056" t="s">
        <v>531</v>
      </c>
      <c r="Y2056" t="s">
        <v>539</v>
      </c>
      <c r="Z2056" t="s">
        <v>533</v>
      </c>
      <c r="AA2056" t="s">
        <v>534</v>
      </c>
      <c r="AB2056" t="s">
        <v>58</v>
      </c>
      <c r="AC2056" t="s">
        <v>893</v>
      </c>
      <c r="AD2056">
        <v>48.891549900000001</v>
      </c>
      <c r="AE2056">
        <v>7769506.5599999996</v>
      </c>
      <c r="AF2056">
        <v>449171678.30000001</v>
      </c>
      <c r="AH2056">
        <v>80.290981599999995</v>
      </c>
      <c r="AI2056">
        <v>99.599684800000006</v>
      </c>
      <c r="AJ2056">
        <v>18791497.739999998</v>
      </c>
      <c r="AK2056">
        <v>8.9871713399999997</v>
      </c>
      <c r="AL2056">
        <v>7526439.4000000004</v>
      </c>
      <c r="AM2056">
        <v>100500285.8</v>
      </c>
      <c r="AN2056">
        <v>100500285.8</v>
      </c>
      <c r="AO2056">
        <v>3390339.79</v>
      </c>
      <c r="AR2056">
        <v>2825996.23</v>
      </c>
      <c r="AS2056">
        <v>898067.75</v>
      </c>
      <c r="AT2056">
        <v>74.3830304272159</v>
      </c>
      <c r="AU2056">
        <v>31291446.07</v>
      </c>
      <c r="AV2056">
        <v>25.07932074</v>
      </c>
    </row>
    <row r="2057" spans="1:48" x14ac:dyDescent="0.2">
      <c r="A2057" t="s">
        <v>891</v>
      </c>
      <c r="B2057" t="s">
        <v>86</v>
      </c>
      <c r="C2057">
        <v>18187008</v>
      </c>
      <c r="H2057">
        <v>-18454000</v>
      </c>
      <c r="I2057">
        <v>3.3307278280860402</v>
      </c>
      <c r="N2057">
        <v>25698151</v>
      </c>
      <c r="O2057">
        <v>468994130</v>
      </c>
      <c r="P2057">
        <v>24.1444740470419</v>
      </c>
      <c r="S2057" t="s">
        <v>102</v>
      </c>
      <c r="U2057" t="s">
        <v>892</v>
      </c>
      <c r="V2057" t="s">
        <v>538</v>
      </c>
      <c r="W2057" t="s">
        <v>530</v>
      </c>
      <c r="X2057" t="s">
        <v>531</v>
      </c>
      <c r="Y2057" t="s">
        <v>539</v>
      </c>
      <c r="Z2057" t="s">
        <v>533</v>
      </c>
      <c r="AA2057" t="s">
        <v>534</v>
      </c>
      <c r="AB2057" t="s">
        <v>58</v>
      </c>
      <c r="AC2057" t="s">
        <v>893</v>
      </c>
      <c r="AD2057">
        <v>85.890532406429898</v>
      </c>
      <c r="AE2057">
        <v>15620918</v>
      </c>
      <c r="AF2057">
        <v>453373212</v>
      </c>
      <c r="AH2057">
        <v>77.0551900084549</v>
      </c>
      <c r="AI2057">
        <v>96.669272171914002</v>
      </c>
      <c r="AK2057">
        <v>20.405560177000002</v>
      </c>
      <c r="AM2057">
        <v>113236166</v>
      </c>
      <c r="AN2057">
        <v>113236166</v>
      </c>
      <c r="AO2057">
        <v>4973409</v>
      </c>
      <c r="AP2057">
        <v>4973409</v>
      </c>
      <c r="AT2057">
        <v>77.156533910891994</v>
      </c>
      <c r="AU2057">
        <v>44152151</v>
      </c>
      <c r="AV2057">
        <v>35.058918214000002</v>
      </c>
    </row>
    <row r="2058" spans="1:48" x14ac:dyDescent="0.2">
      <c r="A2058" t="s">
        <v>555</v>
      </c>
      <c r="B2058" t="s">
        <v>63</v>
      </c>
      <c r="C2058">
        <v>13671189.33</v>
      </c>
      <c r="D2058">
        <v>0</v>
      </c>
      <c r="E2058">
        <v>0</v>
      </c>
      <c r="F2058">
        <v>2242266.8199999998</v>
      </c>
      <c r="G2058">
        <v>5893250.1299999999</v>
      </c>
      <c r="I2058">
        <v>2.3832860397997901</v>
      </c>
      <c r="J2058">
        <v>30259316.879999999</v>
      </c>
      <c r="K2058">
        <v>11.587101088911099</v>
      </c>
      <c r="L2058">
        <v>676655.76</v>
      </c>
      <c r="N2058">
        <v>32371812.6199999</v>
      </c>
      <c r="O2058">
        <v>261146568.47999999</v>
      </c>
      <c r="P2058">
        <v>8.8714432492243596</v>
      </c>
      <c r="Q2058">
        <v>267340.37</v>
      </c>
      <c r="R2058">
        <v>476789.36</v>
      </c>
      <c r="S2058" t="s">
        <v>67</v>
      </c>
      <c r="T2058" t="s">
        <v>251</v>
      </c>
      <c r="U2058" t="s">
        <v>556</v>
      </c>
      <c r="V2058" t="s">
        <v>557</v>
      </c>
      <c r="W2058" t="s">
        <v>530</v>
      </c>
      <c r="X2058" t="s">
        <v>531</v>
      </c>
      <c r="Y2058" t="s">
        <v>558</v>
      </c>
      <c r="Z2058" t="s">
        <v>533</v>
      </c>
      <c r="AA2058" t="s">
        <v>534</v>
      </c>
      <c r="AB2058" t="s">
        <v>58</v>
      </c>
      <c r="AC2058" t="s">
        <v>559</v>
      </c>
      <c r="AD2058">
        <v>45.525444493277703</v>
      </c>
      <c r="AE2058">
        <v>6223869.7100000503</v>
      </c>
      <c r="AF2058">
        <v>254922698.77000001</v>
      </c>
      <c r="AH2058">
        <v>83.727386529586099</v>
      </c>
      <c r="AI2058">
        <v>97.616713960200201</v>
      </c>
      <c r="AJ2058">
        <v>10671671.4300001</v>
      </c>
      <c r="AK2058">
        <v>45.715240735445299</v>
      </c>
      <c r="AL2058">
        <v>3134860.05</v>
      </c>
      <c r="AM2058">
        <v>23167469.620000001</v>
      </c>
      <c r="AN2058">
        <v>23167469.620000001</v>
      </c>
      <c r="AO2058">
        <v>3237375.5500000501</v>
      </c>
      <c r="AR2058">
        <v>3734410.62</v>
      </c>
      <c r="AS2058">
        <v>618624.07999999996</v>
      </c>
      <c r="AU2058">
        <v>54339423.140000001</v>
      </c>
      <c r="AV2058">
        <v>76.737742165713101</v>
      </c>
    </row>
    <row r="2059" spans="1:48" x14ac:dyDescent="0.2">
      <c r="A2059" t="s">
        <v>555</v>
      </c>
      <c r="B2059" t="s">
        <v>102</v>
      </c>
      <c r="C2059">
        <v>13582857.83</v>
      </c>
      <c r="D2059">
        <v>0</v>
      </c>
      <c r="E2059">
        <v>0</v>
      </c>
      <c r="F2059">
        <v>3658102.4</v>
      </c>
      <c r="G2059">
        <v>9963624.5399999991</v>
      </c>
      <c r="I2059">
        <v>2.71690744052919</v>
      </c>
      <c r="J2059">
        <v>31333434.609999999</v>
      </c>
      <c r="K2059">
        <v>11.394255091032299</v>
      </c>
      <c r="L2059">
        <v>1264557.8899999999</v>
      </c>
      <c r="M2059">
        <v>837.98</v>
      </c>
      <c r="N2059">
        <v>30708681.600000001</v>
      </c>
      <c r="O2059">
        <v>274993269.5</v>
      </c>
      <c r="P2059">
        <v>11.6474026067027</v>
      </c>
      <c r="Q2059">
        <v>230070.73</v>
      </c>
      <c r="R2059">
        <v>1231773.06</v>
      </c>
      <c r="S2059" t="s">
        <v>67</v>
      </c>
      <c r="T2059" t="s">
        <v>251</v>
      </c>
      <c r="U2059" t="s">
        <v>556</v>
      </c>
      <c r="V2059" t="s">
        <v>557</v>
      </c>
      <c r="W2059" t="s">
        <v>530</v>
      </c>
      <c r="X2059" t="s">
        <v>531</v>
      </c>
      <c r="Y2059" t="s">
        <v>558</v>
      </c>
      <c r="Z2059" t="s">
        <v>533</v>
      </c>
      <c r="AA2059" t="s">
        <v>534</v>
      </c>
      <c r="AB2059" t="s">
        <v>58</v>
      </c>
      <c r="AC2059" t="s">
        <v>559</v>
      </c>
      <c r="AD2059">
        <v>55.005453885399199</v>
      </c>
      <c r="AE2059">
        <v>7471312.5999999801</v>
      </c>
      <c r="AF2059">
        <v>267504099.28</v>
      </c>
      <c r="AH2059">
        <v>82.306005438434894</v>
      </c>
      <c r="AI2059">
        <v>97.276598720537095</v>
      </c>
      <c r="AJ2059">
        <v>13959976.630000001</v>
      </c>
      <c r="AK2059">
        <v>41.3269381880704</v>
      </c>
      <c r="AL2059">
        <v>3434885.9</v>
      </c>
      <c r="AM2059">
        <v>32029573.239999998</v>
      </c>
      <c r="AN2059">
        <v>32029573.239999998</v>
      </c>
      <c r="AO2059">
        <v>3881539.5799999801</v>
      </c>
      <c r="AR2059">
        <v>4157936.29</v>
      </c>
      <c r="AS2059">
        <v>1371074.51</v>
      </c>
      <c r="AT2059">
        <v>79.055295447301802</v>
      </c>
      <c r="AU2059">
        <v>49793144.82</v>
      </c>
      <c r="AV2059">
        <v>67.010308191341494</v>
      </c>
    </row>
    <row r="2060" spans="1:48" x14ac:dyDescent="0.2">
      <c r="A2060" t="s">
        <v>555</v>
      </c>
      <c r="B2060" t="s">
        <v>49</v>
      </c>
      <c r="C2060">
        <v>8587471.75</v>
      </c>
      <c r="D2060">
        <v>3433002.81</v>
      </c>
      <c r="E2060">
        <v>5922789.2000000002</v>
      </c>
      <c r="F2060">
        <v>2014007.45</v>
      </c>
      <c r="G2060">
        <v>6443284.2400000002</v>
      </c>
      <c r="H2060">
        <v>-41619436.399999999</v>
      </c>
      <c r="I2060">
        <v>2.706048123</v>
      </c>
      <c r="J2060">
        <v>44548503.579999998</v>
      </c>
      <c r="K2060">
        <v>15.17478122</v>
      </c>
      <c r="L2060">
        <v>1264749.3400000001</v>
      </c>
      <c r="M2060">
        <v>5914309.2000000002</v>
      </c>
      <c r="N2060">
        <v>29911084.960000001</v>
      </c>
      <c r="O2060">
        <v>293569330.19999999</v>
      </c>
      <c r="P2060">
        <v>12.330940569999999</v>
      </c>
      <c r="Q2060">
        <v>301398.08</v>
      </c>
      <c r="R2060">
        <v>739808.33</v>
      </c>
      <c r="S2060" t="s">
        <v>67</v>
      </c>
      <c r="T2060" t="s">
        <v>251</v>
      </c>
      <c r="U2060" t="s">
        <v>556</v>
      </c>
      <c r="V2060" t="s">
        <v>557</v>
      </c>
      <c r="W2060" t="s">
        <v>530</v>
      </c>
      <c r="X2060" t="s">
        <v>531</v>
      </c>
      <c r="Y2060" t="s">
        <v>558</v>
      </c>
      <c r="Z2060" t="s">
        <v>533</v>
      </c>
      <c r="AA2060" t="s">
        <v>534</v>
      </c>
      <c r="AB2060" t="s">
        <v>58</v>
      </c>
      <c r="AC2060" t="s">
        <v>559</v>
      </c>
      <c r="AD2060">
        <v>92.508337510000004</v>
      </c>
      <c r="AE2060">
        <v>7944127.3499999996</v>
      </c>
      <c r="AF2060">
        <v>285587341.80000001</v>
      </c>
      <c r="AH2060">
        <v>79.690599779999999</v>
      </c>
      <c r="AI2060">
        <v>97.281055080000002</v>
      </c>
      <c r="AJ2060">
        <v>13763807.710000001</v>
      </c>
      <c r="AK2060">
        <v>37.704719400000002</v>
      </c>
      <c r="AL2060">
        <v>4612950.3499999996</v>
      </c>
      <c r="AM2060">
        <v>36199859.649999999</v>
      </c>
      <c r="AN2060">
        <v>36199859.649999999</v>
      </c>
      <c r="AO2060">
        <v>3126646.2</v>
      </c>
      <c r="AR2060">
        <v>4120877.24</v>
      </c>
      <c r="AS2060">
        <v>744532.85</v>
      </c>
      <c r="AT2060">
        <v>79.136305569764104</v>
      </c>
      <c r="AU2060">
        <v>71530521.359999999</v>
      </c>
      <c r="AV2060">
        <v>90.168519119999999</v>
      </c>
    </row>
    <row r="2061" spans="1:48" x14ac:dyDescent="0.2">
      <c r="A2061" t="s">
        <v>560</v>
      </c>
      <c r="B2061" t="s">
        <v>62</v>
      </c>
      <c r="C2061">
        <v>666643</v>
      </c>
      <c r="D2061">
        <v>0</v>
      </c>
      <c r="E2061">
        <v>0</v>
      </c>
      <c r="F2061">
        <v>109694.08</v>
      </c>
      <c r="G2061">
        <v>7000</v>
      </c>
      <c r="I2061">
        <v>4.6966977190000003</v>
      </c>
      <c r="J2061">
        <v>1195661.82</v>
      </c>
      <c r="K2061">
        <v>12.18200266</v>
      </c>
      <c r="N2061">
        <v>3596219.11</v>
      </c>
      <c r="O2061">
        <v>9814985.7100000009</v>
      </c>
      <c r="P2061">
        <v>20.566486489999999</v>
      </c>
      <c r="U2061" t="s">
        <v>561</v>
      </c>
      <c r="V2061" t="s">
        <v>529</v>
      </c>
      <c r="W2061" t="s">
        <v>530</v>
      </c>
      <c r="X2061" t="s">
        <v>531</v>
      </c>
      <c r="Y2061" t="s">
        <v>532</v>
      </c>
      <c r="Z2061" t="s">
        <v>533</v>
      </c>
      <c r="AA2061" t="s">
        <v>534</v>
      </c>
      <c r="AB2061" t="s">
        <v>58</v>
      </c>
      <c r="AC2061" t="s">
        <v>562</v>
      </c>
      <c r="AD2061">
        <v>69.14948631</v>
      </c>
      <c r="AE2061">
        <v>460980.21</v>
      </c>
      <c r="AF2061">
        <v>9337508.7100000009</v>
      </c>
      <c r="AH2061">
        <v>71.769520490000005</v>
      </c>
      <c r="AI2061">
        <v>95.135224710000003</v>
      </c>
      <c r="AJ2061">
        <v>1232273.8600000001</v>
      </c>
      <c r="AK2061">
        <v>138.64928209999999</v>
      </c>
      <c r="AM2061">
        <v>2018597.71</v>
      </c>
      <c r="AN2061">
        <v>2018597.71</v>
      </c>
      <c r="AO2061">
        <v>128.81</v>
      </c>
      <c r="AU2061">
        <v>4408942.62</v>
      </c>
      <c r="AV2061">
        <v>169.9831714</v>
      </c>
    </row>
    <row r="2062" spans="1:48" x14ac:dyDescent="0.2">
      <c r="A2062" t="s">
        <v>560</v>
      </c>
      <c r="B2062" t="s">
        <v>49</v>
      </c>
      <c r="C2062">
        <v>452369.55</v>
      </c>
      <c r="D2062">
        <v>0</v>
      </c>
      <c r="E2062">
        <v>0</v>
      </c>
      <c r="F2062">
        <v>279484.96000000002</v>
      </c>
      <c r="G2062">
        <v>7000</v>
      </c>
      <c r="H2062">
        <v>-1515007.82</v>
      </c>
      <c r="I2062">
        <v>8.5106274479999993</v>
      </c>
      <c r="J2062">
        <v>1594865.31</v>
      </c>
      <c r="K2062">
        <v>16.696709309999999</v>
      </c>
      <c r="N2062">
        <v>3970777.41</v>
      </c>
      <c r="O2062">
        <v>9551973.8699999992</v>
      </c>
      <c r="P2062">
        <v>18.379299339999999</v>
      </c>
      <c r="U2062" t="s">
        <v>561</v>
      </c>
      <c r="V2062" t="s">
        <v>529</v>
      </c>
      <c r="W2062" t="s">
        <v>530</v>
      </c>
      <c r="X2062" t="s">
        <v>531</v>
      </c>
      <c r="Y2062" t="s">
        <v>532</v>
      </c>
      <c r="Z2062" t="s">
        <v>533</v>
      </c>
      <c r="AA2062" t="s">
        <v>534</v>
      </c>
      <c r="AB2062" t="s">
        <v>58</v>
      </c>
      <c r="AC2062" t="s">
        <v>562</v>
      </c>
      <c r="AD2062">
        <v>179.7054886</v>
      </c>
      <c r="AE2062">
        <v>812932.91</v>
      </c>
      <c r="AF2062">
        <v>8572124.5500000007</v>
      </c>
      <c r="AH2062">
        <v>69.443567689999995</v>
      </c>
      <c r="AI2062">
        <v>89.741917920000006</v>
      </c>
      <c r="AJ2062">
        <v>949212.78</v>
      </c>
      <c r="AK2062">
        <v>166.7591108</v>
      </c>
      <c r="AM2062">
        <v>1755585.87</v>
      </c>
      <c r="AN2062">
        <v>1755585.87</v>
      </c>
      <c r="AO2062">
        <v>614884.9</v>
      </c>
      <c r="AU2062">
        <v>5485785.2300000004</v>
      </c>
      <c r="AV2062">
        <v>230.38427300000001</v>
      </c>
    </row>
    <row r="2063" spans="1:48" x14ac:dyDescent="0.2">
      <c r="A2063" t="s">
        <v>563</v>
      </c>
      <c r="B2063" t="s">
        <v>95</v>
      </c>
      <c r="C2063">
        <v>47166</v>
      </c>
      <c r="F2063">
        <v>140891</v>
      </c>
      <c r="G2063">
        <v>5000</v>
      </c>
      <c r="H2063">
        <v>-5660</v>
      </c>
      <c r="I2063">
        <v>12.9822594911324</v>
      </c>
      <c r="N2063">
        <v>356137</v>
      </c>
      <c r="O2063">
        <v>376483</v>
      </c>
      <c r="P2063">
        <v>38.751019302332402</v>
      </c>
      <c r="U2063" t="s">
        <v>564</v>
      </c>
      <c r="V2063" t="s">
        <v>529</v>
      </c>
      <c r="W2063" t="s">
        <v>530</v>
      </c>
      <c r="X2063" t="s">
        <v>531</v>
      </c>
      <c r="Y2063" t="s">
        <v>532</v>
      </c>
      <c r="Z2063" t="s">
        <v>533</v>
      </c>
      <c r="AA2063" t="s">
        <v>534</v>
      </c>
      <c r="AB2063" t="s">
        <v>58</v>
      </c>
      <c r="AC2063" t="s">
        <v>565</v>
      </c>
      <c r="AD2063">
        <v>103.625492939829</v>
      </c>
      <c r="AE2063">
        <v>48876</v>
      </c>
      <c r="AF2063">
        <v>322607</v>
      </c>
      <c r="AG2063">
        <v>169743</v>
      </c>
      <c r="AH2063">
        <v>45.0864979295214</v>
      </c>
      <c r="AI2063">
        <v>85.6896592940452</v>
      </c>
      <c r="AK2063">
        <v>397.41642307823503</v>
      </c>
      <c r="AM2063">
        <v>145891</v>
      </c>
      <c r="AN2063">
        <v>145891</v>
      </c>
      <c r="AO2063">
        <v>75</v>
      </c>
      <c r="AP2063">
        <v>75</v>
      </c>
      <c r="AQ2063">
        <v>1710</v>
      </c>
      <c r="AU2063">
        <v>361797</v>
      </c>
      <c r="AV2063">
        <v>403.732467057441</v>
      </c>
    </row>
    <row r="2064" spans="1:48" x14ac:dyDescent="0.2">
      <c r="A2064" t="s">
        <v>563</v>
      </c>
      <c r="B2064" t="s">
        <v>114</v>
      </c>
      <c r="C2064">
        <v>34961</v>
      </c>
      <c r="F2064">
        <v>138948</v>
      </c>
      <c r="H2064">
        <v>-15089</v>
      </c>
      <c r="I2064">
        <v>11.738305460713701</v>
      </c>
      <c r="N2064">
        <v>444008</v>
      </c>
      <c r="O2064">
        <v>367864</v>
      </c>
      <c r="P2064">
        <v>37.771567753300097</v>
      </c>
      <c r="U2064" t="s">
        <v>564</v>
      </c>
      <c r="V2064" t="s">
        <v>529</v>
      </c>
      <c r="W2064" t="s">
        <v>530</v>
      </c>
      <c r="X2064" t="s">
        <v>531</v>
      </c>
      <c r="Y2064" t="s">
        <v>532</v>
      </c>
      <c r="Z2064" t="s">
        <v>533</v>
      </c>
      <c r="AA2064" t="s">
        <v>534</v>
      </c>
      <c r="AB2064" t="s">
        <v>58</v>
      </c>
      <c r="AC2064" t="s">
        <v>565</v>
      </c>
      <c r="AD2064">
        <v>123.51191327479199</v>
      </c>
      <c r="AE2064">
        <v>43181</v>
      </c>
      <c r="AF2064">
        <v>324683</v>
      </c>
      <c r="AG2064">
        <v>168154</v>
      </c>
      <c r="AH2064">
        <v>45.710914903333801</v>
      </c>
      <c r="AI2064">
        <v>88.261694539286296</v>
      </c>
      <c r="AK2064">
        <v>492.30443232322</v>
      </c>
      <c r="AM2064">
        <v>138948</v>
      </c>
      <c r="AN2064">
        <v>138948</v>
      </c>
      <c r="AO2064">
        <v>183</v>
      </c>
      <c r="AP2064">
        <v>183</v>
      </c>
      <c r="AQ2064">
        <v>8220</v>
      </c>
      <c r="AU2064">
        <v>459097</v>
      </c>
      <c r="AV2064">
        <v>509.03472001921898</v>
      </c>
    </row>
    <row r="2065" spans="1:48" x14ac:dyDescent="0.2">
      <c r="A2065" t="s">
        <v>566</v>
      </c>
      <c r="B2065" t="s">
        <v>102</v>
      </c>
      <c r="C2065">
        <v>9033699.5899999999</v>
      </c>
      <c r="D2065">
        <v>0</v>
      </c>
      <c r="E2065">
        <v>0</v>
      </c>
      <c r="F2065">
        <v>6080520.3899999997</v>
      </c>
      <c r="G2065">
        <v>4951817.32</v>
      </c>
      <c r="H2065">
        <v>3155826.1700000102</v>
      </c>
      <c r="I2065">
        <v>11.4813484455858</v>
      </c>
      <c r="J2065">
        <v>21821466.399999999</v>
      </c>
      <c r="K2065">
        <v>47.315232027991001</v>
      </c>
      <c r="L2065">
        <v>797051.81</v>
      </c>
      <c r="M2065">
        <v>1825842.57</v>
      </c>
      <c r="N2065">
        <v>24422696.9500002</v>
      </c>
      <c r="O2065">
        <v>46119326.619999997</v>
      </c>
      <c r="P2065">
        <v>68.621849015192794</v>
      </c>
      <c r="Q2065">
        <v>4285839.05</v>
      </c>
      <c r="R2065">
        <v>100</v>
      </c>
      <c r="S2065" t="s">
        <v>85</v>
      </c>
      <c r="T2065" t="s">
        <v>251</v>
      </c>
      <c r="U2065" t="s">
        <v>567</v>
      </c>
      <c r="V2065" t="s">
        <v>557</v>
      </c>
      <c r="W2065" t="s">
        <v>530</v>
      </c>
      <c r="X2065" t="s">
        <v>531</v>
      </c>
      <c r="Y2065" t="s">
        <v>558</v>
      </c>
      <c r="Z2065" t="s">
        <v>533</v>
      </c>
      <c r="AA2065" t="s">
        <v>534</v>
      </c>
      <c r="AB2065" t="s">
        <v>58</v>
      </c>
      <c r="AC2065" t="s">
        <v>568</v>
      </c>
      <c r="AD2065">
        <v>58.615194552866498</v>
      </c>
      <c r="AE2065">
        <v>5295120.59</v>
      </c>
      <c r="AF2065">
        <v>40696222.600000001</v>
      </c>
      <c r="AH2065">
        <v>32.416703984391397</v>
      </c>
      <c r="AI2065">
        <v>88.241146570322599</v>
      </c>
      <c r="AJ2065">
        <v>7474517.7300000004</v>
      </c>
      <c r="AK2065">
        <v>216.043906296111</v>
      </c>
      <c r="AL2065">
        <v>5458399.5899999999</v>
      </c>
      <c r="AM2065">
        <v>31647934.68</v>
      </c>
      <c r="AN2065">
        <v>31647934.68</v>
      </c>
      <c r="AO2065">
        <v>1223280.8400000001</v>
      </c>
      <c r="AR2065">
        <v>532201.66</v>
      </c>
      <c r="AS2065">
        <v>2016589.82</v>
      </c>
      <c r="AU2065">
        <v>21266870.780000001</v>
      </c>
      <c r="AV2065">
        <v>188.12737378726601</v>
      </c>
    </row>
    <row r="2066" spans="1:48" x14ac:dyDescent="0.2">
      <c r="A2066" t="s">
        <v>566</v>
      </c>
      <c r="B2066" t="s">
        <v>49</v>
      </c>
      <c r="C2066">
        <v>7080317</v>
      </c>
      <c r="D2066">
        <v>782341.47</v>
      </c>
      <c r="E2066">
        <v>146242.96</v>
      </c>
      <c r="F2066">
        <v>6310074.6500000004</v>
      </c>
      <c r="G2066">
        <v>3719721.31</v>
      </c>
      <c r="H2066">
        <v>2390245.17</v>
      </c>
      <c r="I2066">
        <v>3.1539338090000002</v>
      </c>
      <c r="J2066">
        <v>17452269.059999999</v>
      </c>
      <c r="K2066">
        <v>43.126795530000003</v>
      </c>
      <c r="L2066">
        <v>953233.56</v>
      </c>
      <c r="M2066">
        <v>4043576.26</v>
      </c>
      <c r="N2066">
        <v>19611278.350000001</v>
      </c>
      <c r="O2066">
        <v>40467344.829999998</v>
      </c>
      <c r="P2066">
        <v>67.752915999999999</v>
      </c>
      <c r="Q2066">
        <v>3729175.23</v>
      </c>
      <c r="S2066" t="s">
        <v>85</v>
      </c>
      <c r="T2066" t="s">
        <v>251</v>
      </c>
      <c r="U2066" t="s">
        <v>567</v>
      </c>
      <c r="V2066" t="s">
        <v>557</v>
      </c>
      <c r="W2066" t="s">
        <v>530</v>
      </c>
      <c r="X2066" t="s">
        <v>531</v>
      </c>
      <c r="Y2066" t="s">
        <v>558</v>
      </c>
      <c r="Z2066" t="s">
        <v>533</v>
      </c>
      <c r="AA2066" t="s">
        <v>534</v>
      </c>
      <c r="AB2066" t="s">
        <v>58</v>
      </c>
      <c r="AC2066" t="s">
        <v>568</v>
      </c>
      <c r="AD2066">
        <v>18.026216479999999</v>
      </c>
      <c r="AE2066">
        <v>1276313.27</v>
      </c>
      <c r="AF2066">
        <v>39179057.840000004</v>
      </c>
      <c r="AH2066">
        <v>43.595875669999998</v>
      </c>
      <c r="AI2066">
        <v>96.816477590000005</v>
      </c>
      <c r="AJ2066">
        <v>4675169.03</v>
      </c>
      <c r="AK2066">
        <v>180.19984640000001</v>
      </c>
      <c r="AL2066">
        <v>5566112.4500000002</v>
      </c>
      <c r="AM2066">
        <v>27417806.149999999</v>
      </c>
      <c r="AN2066">
        <v>27417806.149999999</v>
      </c>
      <c r="AR2066">
        <v>947106.14</v>
      </c>
      <c r="AS2066">
        <v>923336.87</v>
      </c>
      <c r="AU2066">
        <v>17221033.18</v>
      </c>
      <c r="AV2066">
        <v>158.23688179999999</v>
      </c>
    </row>
    <row r="2067" spans="1:48" x14ac:dyDescent="0.2">
      <c r="A2067" t="s">
        <v>566</v>
      </c>
      <c r="B2067" t="s">
        <v>85</v>
      </c>
      <c r="C2067">
        <v>10706805</v>
      </c>
      <c r="H2067">
        <v>156105</v>
      </c>
      <c r="I2067">
        <v>2.9732729410909702</v>
      </c>
      <c r="N2067">
        <v>16066694</v>
      </c>
      <c r="O2067">
        <v>95828202</v>
      </c>
      <c r="P2067">
        <v>26.588668542481901</v>
      </c>
      <c r="S2067" t="s">
        <v>85</v>
      </c>
      <c r="T2067" t="s">
        <v>251</v>
      </c>
      <c r="U2067" t="s">
        <v>567</v>
      </c>
      <c r="V2067" t="s">
        <v>557</v>
      </c>
      <c r="W2067" t="s">
        <v>530</v>
      </c>
      <c r="X2067" t="s">
        <v>531</v>
      </c>
      <c r="Y2067" t="s">
        <v>558</v>
      </c>
      <c r="Z2067" t="s">
        <v>533</v>
      </c>
      <c r="AA2067" t="s">
        <v>534</v>
      </c>
      <c r="AB2067" t="s">
        <v>58</v>
      </c>
      <c r="AC2067" t="s">
        <v>568</v>
      </c>
      <c r="AD2067">
        <v>26.611430767628601</v>
      </c>
      <c r="AE2067">
        <v>2849234</v>
      </c>
      <c r="AF2067">
        <v>92978968</v>
      </c>
      <c r="AH2067">
        <v>76.189998848146999</v>
      </c>
      <c r="AI2067">
        <v>97.026727058909003</v>
      </c>
      <c r="AK2067">
        <v>62</v>
      </c>
      <c r="AN2067">
        <v>25479443</v>
      </c>
      <c r="AO2067">
        <v>263294</v>
      </c>
      <c r="AT2067">
        <v>74.983024837952499</v>
      </c>
      <c r="AU2067">
        <v>15910589</v>
      </c>
      <c r="AV2067">
        <v>62</v>
      </c>
    </row>
    <row r="2068" spans="1:48" x14ac:dyDescent="0.2">
      <c r="A2068" t="s">
        <v>566</v>
      </c>
      <c r="B2068" t="s">
        <v>114</v>
      </c>
      <c r="C2068">
        <v>10050291</v>
      </c>
      <c r="D2068">
        <v>1437600</v>
      </c>
      <c r="E2068">
        <v>0</v>
      </c>
      <c r="F2068">
        <v>6464445</v>
      </c>
      <c r="G2068">
        <v>1771513</v>
      </c>
      <c r="H2068">
        <v>5971602</v>
      </c>
      <c r="I2068">
        <v>10.0131372490783</v>
      </c>
      <c r="L2068">
        <v>2465633</v>
      </c>
      <c r="M2068">
        <v>3727863</v>
      </c>
      <c r="N2068">
        <v>23281824</v>
      </c>
      <c r="O2068">
        <v>98650790</v>
      </c>
      <c r="P2068">
        <v>25.558894155840001</v>
      </c>
      <c r="Q2068">
        <v>2401014</v>
      </c>
      <c r="R2068">
        <v>1521126</v>
      </c>
      <c r="S2068" t="s">
        <v>85</v>
      </c>
      <c r="T2068" t="s">
        <v>251</v>
      </c>
      <c r="U2068" t="s">
        <v>567</v>
      </c>
      <c r="V2068" t="s">
        <v>557</v>
      </c>
      <c r="W2068" t="s">
        <v>530</v>
      </c>
      <c r="X2068" t="s">
        <v>531</v>
      </c>
      <c r="Y2068" t="s">
        <v>558</v>
      </c>
      <c r="Z2068" t="s">
        <v>533</v>
      </c>
      <c r="AA2068" t="s">
        <v>534</v>
      </c>
      <c r="AB2068" t="s">
        <v>58</v>
      </c>
      <c r="AC2068" t="s">
        <v>568</v>
      </c>
      <c r="AD2068">
        <v>98.286099377620005</v>
      </c>
      <c r="AE2068">
        <v>9878039</v>
      </c>
      <c r="AF2068">
        <v>88772751</v>
      </c>
      <c r="AG2068">
        <v>74629561</v>
      </c>
      <c r="AH2068">
        <v>75.650241625029096</v>
      </c>
      <c r="AI2068">
        <v>89.986862750921702</v>
      </c>
      <c r="AK2068">
        <v>94.414744902971407</v>
      </c>
      <c r="AL2068">
        <v>6542908</v>
      </c>
      <c r="AM2068">
        <v>30968681</v>
      </c>
      <c r="AN2068">
        <v>25214051</v>
      </c>
      <c r="AO2068">
        <v>7501254</v>
      </c>
      <c r="AP2068">
        <v>7501254</v>
      </c>
      <c r="AQ2068">
        <v>9373878</v>
      </c>
      <c r="AR2068">
        <v>1025145</v>
      </c>
      <c r="AS2068">
        <v>3611434</v>
      </c>
      <c r="AT2068">
        <v>81.830316096854105</v>
      </c>
      <c r="AU2068">
        <v>17310222</v>
      </c>
      <c r="AV2068">
        <v>70.198116536908898</v>
      </c>
    </row>
    <row r="2069" spans="1:48" x14ac:dyDescent="0.2">
      <c r="A2069" t="s">
        <v>566</v>
      </c>
      <c r="B2069" t="s">
        <v>127</v>
      </c>
      <c r="C2069">
        <v>7644214</v>
      </c>
      <c r="D2069">
        <v>859924</v>
      </c>
      <c r="E2069">
        <v>0</v>
      </c>
      <c r="F2069">
        <v>8374523</v>
      </c>
      <c r="G2069">
        <v>1346313</v>
      </c>
      <c r="H2069">
        <v>6128338</v>
      </c>
      <c r="I2069">
        <v>10.0288289899879</v>
      </c>
      <c r="L2069">
        <v>1582286</v>
      </c>
      <c r="M2069">
        <v>3593048</v>
      </c>
      <c r="N2069">
        <v>31635264</v>
      </c>
      <c r="O2069">
        <v>101718097</v>
      </c>
      <c r="P2069">
        <v>26.479363844174198</v>
      </c>
      <c r="Q2069">
        <v>2306249</v>
      </c>
      <c r="R2069">
        <v>1207657</v>
      </c>
      <c r="S2069" t="s">
        <v>85</v>
      </c>
      <c r="T2069" t="s">
        <v>251</v>
      </c>
      <c r="U2069" t="s">
        <v>567</v>
      </c>
      <c r="V2069" t="s">
        <v>557</v>
      </c>
      <c r="W2069" t="s">
        <v>530</v>
      </c>
      <c r="X2069" t="s">
        <v>531</v>
      </c>
      <c r="Y2069" t="s">
        <v>558</v>
      </c>
      <c r="Z2069" t="s">
        <v>533</v>
      </c>
      <c r="AA2069" t="s">
        <v>534</v>
      </c>
      <c r="AB2069" t="s">
        <v>58</v>
      </c>
      <c r="AC2069" t="s">
        <v>568</v>
      </c>
      <c r="AD2069">
        <v>133.44908972982699</v>
      </c>
      <c r="AE2069">
        <v>10201134</v>
      </c>
      <c r="AF2069">
        <v>91516964</v>
      </c>
      <c r="AG2069">
        <v>73942876</v>
      </c>
      <c r="AH2069">
        <v>72.693923874726096</v>
      </c>
      <c r="AI2069">
        <v>89.971171993121303</v>
      </c>
      <c r="AK2069">
        <v>124.443540762563</v>
      </c>
      <c r="AL2069">
        <v>6732975</v>
      </c>
      <c r="AM2069">
        <v>33499375</v>
      </c>
      <c r="AN2069">
        <v>26934305</v>
      </c>
      <c r="AO2069">
        <v>7180370</v>
      </c>
      <c r="AP2069">
        <v>7180370</v>
      </c>
      <c r="AQ2069">
        <v>7999235</v>
      </c>
      <c r="AR2069">
        <v>1230148</v>
      </c>
      <c r="AS2069">
        <v>6266252</v>
      </c>
      <c r="AT2069">
        <v>81.731146965967596</v>
      </c>
      <c r="AU2069">
        <v>25506926</v>
      </c>
      <c r="AV2069">
        <v>100.33651640804</v>
      </c>
    </row>
    <row r="2070" spans="1:48" x14ac:dyDescent="0.2">
      <c r="A2070" t="s">
        <v>569</v>
      </c>
      <c r="B2070" t="s">
        <v>102</v>
      </c>
      <c r="C2070">
        <v>73975.44</v>
      </c>
      <c r="D2070">
        <v>0</v>
      </c>
      <c r="E2070">
        <v>0</v>
      </c>
      <c r="F2070">
        <v>26323.07</v>
      </c>
      <c r="I2070">
        <v>9.1324982390451801</v>
      </c>
      <c r="J2070">
        <v>2916169.53</v>
      </c>
      <c r="K2070">
        <v>36.852855882144603</v>
      </c>
      <c r="L2070">
        <v>425047.91</v>
      </c>
      <c r="M2070">
        <v>385280.4</v>
      </c>
      <c r="O2070">
        <v>7913008.2599999998</v>
      </c>
      <c r="P2070">
        <v>89.2874242999969</v>
      </c>
      <c r="Q2070">
        <v>339356.4</v>
      </c>
      <c r="T2070" t="s">
        <v>251</v>
      </c>
      <c r="U2070" t="s">
        <v>570</v>
      </c>
      <c r="V2070" t="s">
        <v>557</v>
      </c>
      <c r="W2070" t="s">
        <v>530</v>
      </c>
      <c r="X2070" t="s">
        <v>531</v>
      </c>
      <c r="Y2070" t="s">
        <v>558</v>
      </c>
      <c r="Z2070" t="s">
        <v>533</v>
      </c>
      <c r="AA2070" t="s">
        <v>534</v>
      </c>
      <c r="AB2070" t="s">
        <v>58</v>
      </c>
      <c r="AC2070" t="s">
        <v>571</v>
      </c>
      <c r="AD2070">
        <v>976.885490643921</v>
      </c>
      <c r="AE2070">
        <v>722655.34</v>
      </c>
      <c r="AF2070">
        <v>7190352.9199999999</v>
      </c>
      <c r="AH2070">
        <v>36.556653992422298</v>
      </c>
      <c r="AI2070">
        <v>90.867501760954795</v>
      </c>
      <c r="AJ2070">
        <v>2093526.68</v>
      </c>
      <c r="AL2070">
        <v>5013894.79</v>
      </c>
      <c r="AM2070">
        <v>7065321.2599999998</v>
      </c>
      <c r="AN2070">
        <v>7065321.2599999998</v>
      </c>
      <c r="AO2070">
        <v>722655.34</v>
      </c>
    </row>
    <row r="2071" spans="1:48" x14ac:dyDescent="0.2">
      <c r="A2071" t="s">
        <v>569</v>
      </c>
      <c r="B2071" t="s">
        <v>84</v>
      </c>
      <c r="C2071">
        <v>937426.54</v>
      </c>
      <c r="D2071">
        <v>0</v>
      </c>
      <c r="E2071">
        <v>0</v>
      </c>
      <c r="F2071">
        <v>71959.240000000005</v>
      </c>
      <c r="J2071">
        <v>3847428.43</v>
      </c>
      <c r="K2071">
        <v>50.888247370987202</v>
      </c>
      <c r="L2071">
        <v>506279.81</v>
      </c>
      <c r="M2071">
        <v>217031.6</v>
      </c>
      <c r="N2071">
        <v>5921113.5</v>
      </c>
      <c r="O2071">
        <v>7560544.1900000004</v>
      </c>
      <c r="P2071">
        <v>87.2868146016352</v>
      </c>
      <c r="Q2071">
        <v>336105.09</v>
      </c>
      <c r="T2071" t="s">
        <v>251</v>
      </c>
      <c r="U2071" t="s">
        <v>570</v>
      </c>
      <c r="V2071" t="s">
        <v>557</v>
      </c>
      <c r="W2071" t="s">
        <v>530</v>
      </c>
      <c r="X2071" t="s">
        <v>531</v>
      </c>
      <c r="Y2071" t="s">
        <v>558</v>
      </c>
      <c r="Z2071" t="s">
        <v>533</v>
      </c>
      <c r="AA2071" t="s">
        <v>534</v>
      </c>
      <c r="AB2071" t="s">
        <v>58</v>
      </c>
      <c r="AC2071" t="s">
        <v>571</v>
      </c>
      <c r="AF2071">
        <v>8512123.3399999999</v>
      </c>
      <c r="AH2071">
        <v>36.003856092798003</v>
      </c>
      <c r="AI2071">
        <v>112.586119809452</v>
      </c>
      <c r="AJ2071">
        <v>936281.04</v>
      </c>
      <c r="AK2071">
        <v>250.419404754537</v>
      </c>
      <c r="AL2071">
        <v>2419175.2000000002</v>
      </c>
      <c r="AM2071">
        <v>6599358.1900000004</v>
      </c>
      <c r="AN2071">
        <v>6599358.1900000004</v>
      </c>
      <c r="AU2071">
        <v>6712802.29</v>
      </c>
      <c r="AV2071">
        <v>283.901998111789</v>
      </c>
    </row>
    <row r="2072" spans="1:48" x14ac:dyDescent="0.2">
      <c r="A2072" t="s">
        <v>569</v>
      </c>
      <c r="B2072" t="s">
        <v>76</v>
      </c>
      <c r="C2072">
        <v>198840</v>
      </c>
      <c r="H2072">
        <v>1550792</v>
      </c>
      <c r="I2072">
        <v>9.3110918276080206</v>
      </c>
      <c r="N2072">
        <v>6442629</v>
      </c>
      <c r="O2072">
        <v>10504085</v>
      </c>
      <c r="P2072">
        <v>92.491997161104507</v>
      </c>
      <c r="T2072" t="s">
        <v>251</v>
      </c>
      <c r="U2072" t="s">
        <v>570</v>
      </c>
      <c r="V2072" t="s">
        <v>557</v>
      </c>
      <c r="W2072" t="s">
        <v>530</v>
      </c>
      <c r="X2072" t="s">
        <v>531</v>
      </c>
      <c r="Y2072" t="s">
        <v>558</v>
      </c>
      <c r="Z2072" t="s">
        <v>533</v>
      </c>
      <c r="AA2072" t="s">
        <v>534</v>
      </c>
      <c r="AB2072" t="s">
        <v>58</v>
      </c>
      <c r="AC2072" t="s">
        <v>571</v>
      </c>
      <c r="AD2072">
        <v>491.87537718768903</v>
      </c>
      <c r="AE2072">
        <v>978045</v>
      </c>
      <c r="AF2072">
        <v>9526040</v>
      </c>
      <c r="AH2072">
        <v>21.501758601534501</v>
      </c>
      <c r="AI2072">
        <v>90.688908172392004</v>
      </c>
      <c r="AK2072">
        <v>243.47435450617499</v>
      </c>
      <c r="AM2072">
        <v>9715438</v>
      </c>
      <c r="AN2072">
        <v>9715438</v>
      </c>
      <c r="AO2072">
        <v>929898</v>
      </c>
      <c r="AP2072">
        <v>929898</v>
      </c>
      <c r="AQ2072">
        <v>324110</v>
      </c>
      <c r="AU2072">
        <v>4891837</v>
      </c>
      <c r="AV2072">
        <v>184.86814248103099</v>
      </c>
    </row>
    <row r="2073" spans="1:48" x14ac:dyDescent="0.2">
      <c r="A2073" t="s">
        <v>572</v>
      </c>
      <c r="B2073" t="s">
        <v>76</v>
      </c>
      <c r="C2073">
        <v>1246358</v>
      </c>
      <c r="H2073">
        <v>-1447615</v>
      </c>
      <c r="I2073">
        <v>7.6333488455009704</v>
      </c>
      <c r="N2073">
        <v>846484</v>
      </c>
      <c r="O2073">
        <v>12037862</v>
      </c>
      <c r="P2073">
        <v>20.492916433167299</v>
      </c>
      <c r="S2073" t="s">
        <v>102</v>
      </c>
      <c r="T2073" t="s">
        <v>251</v>
      </c>
      <c r="U2073" t="s">
        <v>573</v>
      </c>
      <c r="V2073" t="s">
        <v>538</v>
      </c>
      <c r="W2073" t="s">
        <v>530</v>
      </c>
      <c r="X2073" t="s">
        <v>531</v>
      </c>
      <c r="Y2073" t="s">
        <v>539</v>
      </c>
      <c r="Z2073" t="s">
        <v>533</v>
      </c>
      <c r="AA2073" t="s">
        <v>534</v>
      </c>
      <c r="AB2073" t="s">
        <v>58</v>
      </c>
      <c r="AC2073" t="s">
        <v>574</v>
      </c>
      <c r="AD2073">
        <v>73.726168564730202</v>
      </c>
      <c r="AE2073">
        <v>918892</v>
      </c>
      <c r="AF2073">
        <v>11118970</v>
      </c>
      <c r="AH2073">
        <v>73.433554895379302</v>
      </c>
      <c r="AI2073">
        <v>92.366651154498996</v>
      </c>
      <c r="AK2073">
        <v>27.406696843322699</v>
      </c>
      <c r="AM2073">
        <v>2466909</v>
      </c>
      <c r="AN2073">
        <v>2466909</v>
      </c>
      <c r="AO2073">
        <v>9746</v>
      </c>
      <c r="AP2073">
        <v>9746</v>
      </c>
      <c r="AT2073">
        <v>80.749291385946194</v>
      </c>
      <c r="AU2073">
        <v>2294099</v>
      </c>
      <c r="AV2073">
        <v>74.276271992819503</v>
      </c>
    </row>
    <row r="2074" spans="1:48" x14ac:dyDescent="0.2">
      <c r="A2074" t="s">
        <v>572</v>
      </c>
      <c r="B2074" t="s">
        <v>60</v>
      </c>
      <c r="C2074">
        <v>3267227</v>
      </c>
      <c r="D2074">
        <v>199836</v>
      </c>
      <c r="E2074">
        <v>0</v>
      </c>
      <c r="F2074">
        <v>1364826</v>
      </c>
      <c r="G2074">
        <v>1182500</v>
      </c>
      <c r="H2074">
        <v>-1406041</v>
      </c>
      <c r="I2074">
        <v>11.6395502087511</v>
      </c>
      <c r="L2074">
        <v>0</v>
      </c>
      <c r="M2074">
        <v>176368</v>
      </c>
      <c r="N2074">
        <v>2633403</v>
      </c>
      <c r="O2074">
        <v>13618851</v>
      </c>
      <c r="P2074">
        <v>27.6652633911627</v>
      </c>
      <c r="Q2074">
        <v>129273</v>
      </c>
      <c r="R2074">
        <v>168300</v>
      </c>
      <c r="S2074" t="s">
        <v>102</v>
      </c>
      <c r="T2074" t="s">
        <v>251</v>
      </c>
      <c r="U2074" t="s">
        <v>573</v>
      </c>
      <c r="V2074" t="s">
        <v>538</v>
      </c>
      <c r="W2074" t="s">
        <v>530</v>
      </c>
      <c r="X2074" t="s">
        <v>531</v>
      </c>
      <c r="Y2074" t="s">
        <v>539</v>
      </c>
      <c r="Z2074" t="s">
        <v>533</v>
      </c>
      <c r="AA2074" t="s">
        <v>534</v>
      </c>
      <c r="AB2074" t="s">
        <v>58</v>
      </c>
      <c r="AC2074" t="s">
        <v>574</v>
      </c>
      <c r="AD2074">
        <v>48.517381865416802</v>
      </c>
      <c r="AE2074">
        <v>1585173</v>
      </c>
      <c r="AF2074">
        <v>12033677</v>
      </c>
      <c r="AG2074">
        <v>9308242</v>
      </c>
      <c r="AH2074">
        <v>68.348218216059493</v>
      </c>
      <c r="AI2074">
        <v>88.3604424484856</v>
      </c>
      <c r="AK2074">
        <v>78.780997695051994</v>
      </c>
      <c r="AL2074">
        <v>78084</v>
      </c>
      <c r="AM2074">
        <v>3970068</v>
      </c>
      <c r="AN2074">
        <v>3767691</v>
      </c>
      <c r="AO2074">
        <v>463172</v>
      </c>
      <c r="AP2074">
        <v>463172</v>
      </c>
      <c r="AQ2074">
        <v>-1255463</v>
      </c>
      <c r="AR2074">
        <v>666531</v>
      </c>
      <c r="AS2074">
        <v>4350</v>
      </c>
      <c r="AT2074">
        <v>81.522175419466194</v>
      </c>
      <c r="AU2074">
        <v>4039444</v>
      </c>
      <c r="AV2074">
        <v>120.844180876718</v>
      </c>
    </row>
    <row r="2075" spans="1:48" x14ac:dyDescent="0.2">
      <c r="A2075" t="s">
        <v>572</v>
      </c>
      <c r="B2075" t="s">
        <v>127</v>
      </c>
      <c r="C2075">
        <v>3280405</v>
      </c>
      <c r="D2075">
        <v>0</v>
      </c>
      <c r="E2075">
        <v>0</v>
      </c>
      <c r="F2075">
        <v>1030846</v>
      </c>
      <c r="G2075">
        <v>3802575</v>
      </c>
      <c r="H2075">
        <v>-2825836</v>
      </c>
      <c r="I2075">
        <v>19.185243175983999</v>
      </c>
      <c r="L2075">
        <v>326781</v>
      </c>
      <c r="M2075">
        <v>194815</v>
      </c>
      <c r="N2075">
        <v>3119668</v>
      </c>
      <c r="O2075">
        <v>16254175</v>
      </c>
      <c r="P2075">
        <v>23.637071706192401</v>
      </c>
      <c r="Q2075">
        <v>153827</v>
      </c>
      <c r="R2075">
        <v>0</v>
      </c>
      <c r="S2075" t="s">
        <v>102</v>
      </c>
      <c r="T2075" t="s">
        <v>251</v>
      </c>
      <c r="U2075" t="s">
        <v>573</v>
      </c>
      <c r="V2075" t="s">
        <v>538</v>
      </c>
      <c r="W2075" t="s">
        <v>530</v>
      </c>
      <c r="X2075" t="s">
        <v>531</v>
      </c>
      <c r="Y2075" t="s">
        <v>539</v>
      </c>
      <c r="Z2075" t="s">
        <v>533</v>
      </c>
      <c r="AA2075" t="s">
        <v>534</v>
      </c>
      <c r="AB2075" t="s">
        <v>58</v>
      </c>
      <c r="AC2075" t="s">
        <v>574</v>
      </c>
      <c r="AD2075">
        <v>95.061524415430398</v>
      </c>
      <c r="AE2075">
        <v>3118403</v>
      </c>
      <c r="AF2075">
        <v>13135772</v>
      </c>
      <c r="AG2075">
        <v>10148306</v>
      </c>
      <c r="AH2075">
        <v>62.435072835133099</v>
      </c>
      <c r="AI2075">
        <v>80.814756824016001</v>
      </c>
      <c r="AK2075">
        <v>85.497866436780399</v>
      </c>
      <c r="AL2075">
        <v>16556</v>
      </c>
      <c r="AM2075">
        <v>5525400</v>
      </c>
      <c r="AN2075">
        <v>3842011</v>
      </c>
      <c r="AO2075">
        <v>2135648</v>
      </c>
      <c r="AP2075">
        <v>2135648</v>
      </c>
      <c r="AQ2075">
        <v>1614806</v>
      </c>
      <c r="AR2075">
        <v>0</v>
      </c>
      <c r="AS2075">
        <v>0</v>
      </c>
      <c r="AT2075">
        <v>74.811389679571704</v>
      </c>
      <c r="AU2075">
        <v>5945504</v>
      </c>
      <c r="AV2075">
        <v>162.942949984211</v>
      </c>
    </row>
    <row r="2076" spans="1:48" x14ac:dyDescent="0.2">
      <c r="A2076" t="s">
        <v>575</v>
      </c>
      <c r="B2076" t="s">
        <v>63</v>
      </c>
      <c r="D2076">
        <v>0</v>
      </c>
      <c r="E2076">
        <v>0</v>
      </c>
      <c r="F2076">
        <v>4775699.3899999997</v>
      </c>
      <c r="G2076">
        <v>180000</v>
      </c>
      <c r="I2076">
        <v>10.4513463499715</v>
      </c>
      <c r="J2076">
        <v>4582013.0199999996</v>
      </c>
      <c r="K2076">
        <v>43.030577405730497</v>
      </c>
      <c r="L2076">
        <v>476793.85</v>
      </c>
      <c r="M2076">
        <v>35407.25</v>
      </c>
      <c r="N2076">
        <v>5965712.3099999996</v>
      </c>
      <c r="O2076">
        <v>10648272.220000001</v>
      </c>
      <c r="P2076">
        <v>52.1175821329632</v>
      </c>
      <c r="Q2076">
        <v>17021.53</v>
      </c>
      <c r="T2076" t="s">
        <v>251</v>
      </c>
      <c r="U2076" t="s">
        <v>576</v>
      </c>
      <c r="V2076" t="s">
        <v>538</v>
      </c>
      <c r="W2076" t="s">
        <v>530</v>
      </c>
      <c r="X2076" t="s">
        <v>531</v>
      </c>
      <c r="Y2076" t="s">
        <v>539</v>
      </c>
      <c r="Z2076" t="s">
        <v>533</v>
      </c>
      <c r="AA2076" t="s">
        <v>534</v>
      </c>
      <c r="AB2076" t="s">
        <v>58</v>
      </c>
      <c r="AC2076" t="s">
        <v>577</v>
      </c>
      <c r="AE2076">
        <v>1112887.81</v>
      </c>
      <c r="AF2076">
        <v>9500159.4399999995</v>
      </c>
      <c r="AH2076">
        <v>21.151683423059598</v>
      </c>
      <c r="AI2076">
        <v>89.217849090638694</v>
      </c>
      <c r="AJ2076">
        <v>3760946.56</v>
      </c>
      <c r="AK2076">
        <v>226.065303973467</v>
      </c>
      <c r="AL2076">
        <v>2700</v>
      </c>
      <c r="AM2076">
        <v>5549622.0199999996</v>
      </c>
      <c r="AN2076">
        <v>5549622.0199999996</v>
      </c>
      <c r="AS2076">
        <v>25000</v>
      </c>
      <c r="AU2076">
        <v>8216944.5199999996</v>
      </c>
      <c r="AV2076">
        <v>311.37372439719798</v>
      </c>
    </row>
    <row r="2077" spans="1:48" x14ac:dyDescent="0.2">
      <c r="A2077" t="s">
        <v>575</v>
      </c>
      <c r="B2077" t="s">
        <v>76</v>
      </c>
      <c r="C2077">
        <v>1319532</v>
      </c>
      <c r="H2077">
        <v>-2945312</v>
      </c>
      <c r="I2077">
        <v>22.3020728101075</v>
      </c>
      <c r="N2077">
        <v>3980870</v>
      </c>
      <c r="O2077">
        <v>13510789</v>
      </c>
      <c r="P2077">
        <v>71.567752260804298</v>
      </c>
      <c r="T2077" t="s">
        <v>251</v>
      </c>
      <c r="U2077" t="s">
        <v>576</v>
      </c>
      <c r="V2077" t="s">
        <v>538</v>
      </c>
      <c r="W2077" t="s">
        <v>530</v>
      </c>
      <c r="X2077" t="s">
        <v>531</v>
      </c>
      <c r="Y2077" t="s">
        <v>539</v>
      </c>
      <c r="Z2077" t="s">
        <v>533</v>
      </c>
      <c r="AA2077" t="s">
        <v>534</v>
      </c>
      <c r="AB2077" t="s">
        <v>58</v>
      </c>
      <c r="AC2077" t="s">
        <v>577</v>
      </c>
      <c r="AD2077">
        <v>228.352628052976</v>
      </c>
      <c r="AE2077">
        <v>3013186</v>
      </c>
      <c r="AF2077">
        <v>13778004</v>
      </c>
      <c r="AH2077">
        <v>36.481540789364701</v>
      </c>
      <c r="AI2077">
        <v>101.977789750103</v>
      </c>
      <c r="AK2077">
        <v>104.01457279298199</v>
      </c>
      <c r="AM2077">
        <v>9669368</v>
      </c>
      <c r="AN2077">
        <v>9669368</v>
      </c>
      <c r="AO2077">
        <v>1962045</v>
      </c>
      <c r="AP2077">
        <v>1962045</v>
      </c>
      <c r="AU2077">
        <v>6926182</v>
      </c>
      <c r="AV2077">
        <v>180.97146146858401</v>
      </c>
    </row>
    <row r="2078" spans="1:48" x14ac:dyDescent="0.2">
      <c r="A2078" t="s">
        <v>575</v>
      </c>
      <c r="B2078" t="s">
        <v>95</v>
      </c>
      <c r="C2078">
        <v>1134676</v>
      </c>
      <c r="D2078">
        <v>1503077</v>
      </c>
      <c r="E2078">
        <v>993617</v>
      </c>
      <c r="F2078">
        <v>865506</v>
      </c>
      <c r="G2078">
        <v>1033359</v>
      </c>
      <c r="H2078">
        <v>-2389560</v>
      </c>
      <c r="I2078">
        <v>5.9482172524519097</v>
      </c>
      <c r="L2078">
        <v>1281209</v>
      </c>
      <c r="M2078">
        <v>29858</v>
      </c>
      <c r="N2078">
        <v>10004030</v>
      </c>
      <c r="O2078">
        <v>11003549</v>
      </c>
      <c r="P2078">
        <v>65.583049614265406</v>
      </c>
      <c r="Q2078">
        <v>8265</v>
      </c>
      <c r="R2078">
        <v>213</v>
      </c>
      <c r="T2078" t="s">
        <v>251</v>
      </c>
      <c r="U2078" t="s">
        <v>576</v>
      </c>
      <c r="V2078" t="s">
        <v>538</v>
      </c>
      <c r="W2078" t="s">
        <v>530</v>
      </c>
      <c r="X2078" t="s">
        <v>531</v>
      </c>
      <c r="Y2078" t="s">
        <v>539</v>
      </c>
      <c r="Z2078" t="s">
        <v>533</v>
      </c>
      <c r="AA2078" t="s">
        <v>534</v>
      </c>
      <c r="AB2078" t="s">
        <v>58</v>
      </c>
      <c r="AC2078" t="s">
        <v>577</v>
      </c>
      <c r="AD2078">
        <v>57.682986156400602</v>
      </c>
      <c r="AE2078">
        <v>654515</v>
      </c>
      <c r="AF2078">
        <v>10349034</v>
      </c>
      <c r="AG2078">
        <v>4576633</v>
      </c>
      <c r="AH2078">
        <v>41.592335345623503</v>
      </c>
      <c r="AI2078">
        <v>94.051782747548103</v>
      </c>
      <c r="AK2078">
        <v>347.99874075203502</v>
      </c>
      <c r="AM2078">
        <v>7893625</v>
      </c>
      <c r="AN2078">
        <v>7216463</v>
      </c>
      <c r="AO2078">
        <v>-522146</v>
      </c>
      <c r="AP2078">
        <v>-522146</v>
      </c>
      <c r="AQ2078">
        <v>318005</v>
      </c>
      <c r="AR2078">
        <v>2025521</v>
      </c>
      <c r="AS2078">
        <v>153000</v>
      </c>
      <c r="AU2078">
        <v>12393590</v>
      </c>
      <c r="AV2078">
        <v>431.12162932308502</v>
      </c>
    </row>
    <row r="2079" spans="1:48" x14ac:dyDescent="0.2">
      <c r="A2079" t="s">
        <v>575</v>
      </c>
      <c r="B2079" t="s">
        <v>88</v>
      </c>
      <c r="C2079">
        <v>1357242</v>
      </c>
      <c r="D2079">
        <v>1190304</v>
      </c>
      <c r="E2079">
        <v>1944302</v>
      </c>
      <c r="F2079">
        <v>0</v>
      </c>
      <c r="G2079">
        <v>809293</v>
      </c>
      <c r="H2079">
        <v>-2443598</v>
      </c>
      <c r="I2079">
        <v>6.3589388115193142</v>
      </c>
      <c r="L2079">
        <v>3545050</v>
      </c>
      <c r="M2079">
        <v>0</v>
      </c>
      <c r="N2079">
        <v>4349386</v>
      </c>
      <c r="O2079">
        <v>12853890</v>
      </c>
      <c r="P2079">
        <v>67.349580554991533</v>
      </c>
      <c r="Q2079">
        <v>10000</v>
      </c>
      <c r="R2079">
        <v>257322</v>
      </c>
      <c r="T2079" t="s">
        <v>251</v>
      </c>
      <c r="U2079" t="s">
        <v>576</v>
      </c>
      <c r="V2079" t="s">
        <v>538</v>
      </c>
      <c r="W2079" t="s">
        <v>530</v>
      </c>
      <c r="X2079" t="s">
        <v>531</v>
      </c>
      <c r="Y2079" t="s">
        <v>539</v>
      </c>
      <c r="Z2079" t="s">
        <v>533</v>
      </c>
      <c r="AA2079" t="s">
        <v>534</v>
      </c>
      <c r="AB2079" t="s">
        <v>89</v>
      </c>
      <c r="AC2079" t="s">
        <v>577</v>
      </c>
      <c r="AD2079">
        <v>60.222937398046923</v>
      </c>
      <c r="AE2079">
        <v>817371</v>
      </c>
      <c r="AF2079">
        <v>12036519</v>
      </c>
      <c r="AG2079">
        <v>5227619</v>
      </c>
      <c r="AH2079">
        <v>40.669548284604893</v>
      </c>
      <c r="AI2079">
        <v>93.641061188480677</v>
      </c>
      <c r="AK2079">
        <v>130.08569670350701</v>
      </c>
      <c r="AL2079">
        <v>652500</v>
      </c>
      <c r="AM2079">
        <v>9513463</v>
      </c>
      <c r="AN2079">
        <v>8657041</v>
      </c>
      <c r="AO2079">
        <v>-820010</v>
      </c>
      <c r="AP2079">
        <v>-820010</v>
      </c>
      <c r="AQ2079">
        <v>-810899</v>
      </c>
      <c r="AR2079">
        <v>717090</v>
      </c>
      <c r="AS2079">
        <v>387602</v>
      </c>
      <c r="AU2079">
        <v>6792984</v>
      </c>
      <c r="AV2079">
        <v>203.171219187209</v>
      </c>
    </row>
    <row r="2080" spans="1:48" x14ac:dyDescent="0.2">
      <c r="A2080" t="s">
        <v>578</v>
      </c>
      <c r="B2080" t="s">
        <v>62</v>
      </c>
      <c r="D2080">
        <v>2927116.68</v>
      </c>
      <c r="E2080">
        <v>6571896.3799999999</v>
      </c>
      <c r="F2080">
        <v>4268177.8600000003</v>
      </c>
      <c r="G2080">
        <v>4067191.56</v>
      </c>
      <c r="I2080">
        <v>8.8394680189999999</v>
      </c>
      <c r="J2080">
        <v>16487961.41</v>
      </c>
      <c r="K2080">
        <v>16.582502290000001</v>
      </c>
      <c r="L2080">
        <v>4428130.82</v>
      </c>
      <c r="M2080">
        <v>106687.84</v>
      </c>
      <c r="N2080">
        <v>15897708.869999999</v>
      </c>
      <c r="O2080">
        <v>99429875.659999996</v>
      </c>
      <c r="P2080">
        <v>23.853046200000001</v>
      </c>
      <c r="Q2080">
        <v>138182.76</v>
      </c>
      <c r="R2080">
        <v>60785.91</v>
      </c>
      <c r="S2080" t="s">
        <v>63</v>
      </c>
      <c r="T2080" t="s">
        <v>251</v>
      </c>
      <c r="U2080" t="s">
        <v>579</v>
      </c>
      <c r="V2080" t="s">
        <v>538</v>
      </c>
      <c r="W2080" t="s">
        <v>530</v>
      </c>
      <c r="X2080" t="s">
        <v>531</v>
      </c>
      <c r="Y2080" t="s">
        <v>539</v>
      </c>
      <c r="Z2080" t="s">
        <v>533</v>
      </c>
      <c r="AA2080" t="s">
        <v>534</v>
      </c>
      <c r="AB2080" t="s">
        <v>58</v>
      </c>
      <c r="AC2080" t="s">
        <v>580</v>
      </c>
      <c r="AE2080">
        <v>8789072.0600000005</v>
      </c>
      <c r="AF2080">
        <v>90645880.159999996</v>
      </c>
      <c r="AH2080">
        <v>74.022316630000006</v>
      </c>
      <c r="AI2080">
        <v>91.165637649999994</v>
      </c>
      <c r="AJ2080">
        <v>10066768.92</v>
      </c>
      <c r="AK2080">
        <v>63.137730949999998</v>
      </c>
      <c r="AL2080">
        <v>171902</v>
      </c>
      <c r="AM2080">
        <v>23717054.18</v>
      </c>
      <c r="AN2080">
        <v>23717054.18</v>
      </c>
      <c r="AO2080">
        <v>5906938.8200000003</v>
      </c>
      <c r="AS2080">
        <v>405769.62</v>
      </c>
      <c r="AT2080">
        <v>79.803699914829195</v>
      </c>
      <c r="AU2080">
        <v>29549623.43</v>
      </c>
      <c r="AV2080">
        <v>117.3562926</v>
      </c>
    </row>
    <row r="2081" spans="1:48" x14ac:dyDescent="0.2">
      <c r="A2081" t="s">
        <v>586</v>
      </c>
      <c r="B2081" t="s">
        <v>84</v>
      </c>
      <c r="C2081">
        <v>60742.87</v>
      </c>
      <c r="D2081">
        <v>0</v>
      </c>
      <c r="E2081">
        <v>0</v>
      </c>
      <c r="F2081">
        <v>181269.56</v>
      </c>
      <c r="G2081">
        <v>123979.05</v>
      </c>
      <c r="H2081">
        <v>1569324.28</v>
      </c>
      <c r="I2081">
        <v>23.835123449683099</v>
      </c>
      <c r="J2081">
        <v>1409143.86</v>
      </c>
      <c r="K2081">
        <v>55.230356349348298</v>
      </c>
      <c r="M2081">
        <v>12731.7</v>
      </c>
      <c r="N2081">
        <v>2196683.86</v>
      </c>
      <c r="O2081">
        <v>2551393.75</v>
      </c>
      <c r="P2081">
        <v>19.290583823057499</v>
      </c>
      <c r="Q2081">
        <v>1000</v>
      </c>
      <c r="R2081">
        <v>22404.81</v>
      </c>
      <c r="S2081" t="s">
        <v>127</v>
      </c>
      <c r="T2081" t="s">
        <v>251</v>
      </c>
      <c r="U2081" t="s">
        <v>587</v>
      </c>
      <c r="V2081" t="s">
        <v>588</v>
      </c>
      <c r="W2081" t="s">
        <v>530</v>
      </c>
      <c r="X2081" t="s">
        <v>531</v>
      </c>
      <c r="Y2081" t="s">
        <v>589</v>
      </c>
      <c r="Z2081" t="s">
        <v>533</v>
      </c>
      <c r="AA2081" t="s">
        <v>534</v>
      </c>
      <c r="AB2081" t="s">
        <v>58</v>
      </c>
      <c r="AC2081" t="s">
        <v>590</v>
      </c>
      <c r="AD2081">
        <v>1001.15099928601</v>
      </c>
      <c r="AE2081">
        <v>608127.85</v>
      </c>
      <c r="AF2081">
        <v>2743545.07</v>
      </c>
      <c r="AH2081">
        <v>42.920447696479599</v>
      </c>
      <c r="AI2081">
        <v>107.531229548556</v>
      </c>
      <c r="AJ2081">
        <v>848336.89</v>
      </c>
      <c r="AK2081">
        <v>288.24246346352197</v>
      </c>
      <c r="AL2081">
        <v>145205.65</v>
      </c>
      <c r="AM2081">
        <v>492178.74999999901</v>
      </c>
      <c r="AN2081">
        <v>492178.74999999901</v>
      </c>
      <c r="AR2081">
        <v>4437.9799999999996</v>
      </c>
      <c r="AU2081">
        <v>627359.57999999996</v>
      </c>
      <c r="AV2081">
        <v>82.320298386787599</v>
      </c>
    </row>
    <row r="2082" spans="1:48" x14ac:dyDescent="0.2">
      <c r="A2082" t="s">
        <v>586</v>
      </c>
      <c r="B2082" t="s">
        <v>76</v>
      </c>
      <c r="C2082">
        <v>406119</v>
      </c>
      <c r="H2082">
        <v>727065</v>
      </c>
      <c r="I2082">
        <v>25.959558079455199</v>
      </c>
      <c r="N2082">
        <v>2016365</v>
      </c>
      <c r="O2082">
        <v>3359880</v>
      </c>
      <c r="P2082">
        <v>9.0990154410276496</v>
      </c>
      <c r="S2082" t="s">
        <v>127</v>
      </c>
      <c r="T2082" t="s">
        <v>251</v>
      </c>
      <c r="U2082" t="s">
        <v>587</v>
      </c>
      <c r="V2082" t="s">
        <v>588</v>
      </c>
      <c r="W2082" t="s">
        <v>530</v>
      </c>
      <c r="X2082" t="s">
        <v>531</v>
      </c>
      <c r="Y2082" t="s">
        <v>589</v>
      </c>
      <c r="Z2082" t="s">
        <v>533</v>
      </c>
      <c r="AA2082" t="s">
        <v>534</v>
      </c>
      <c r="AB2082" t="s">
        <v>58</v>
      </c>
      <c r="AC2082" t="s">
        <v>590</v>
      </c>
      <c r="AD2082">
        <v>214.76710028341401</v>
      </c>
      <c r="AE2082">
        <v>872210</v>
      </c>
      <c r="AF2082">
        <v>2487670</v>
      </c>
      <c r="AH2082">
        <v>28.1271354929343</v>
      </c>
      <c r="AI2082">
        <v>74.040441920544794</v>
      </c>
      <c r="AK2082">
        <v>291.79569637451903</v>
      </c>
      <c r="AM2082">
        <v>305716</v>
      </c>
      <c r="AN2082">
        <v>305716</v>
      </c>
      <c r="AO2082">
        <v>784146</v>
      </c>
      <c r="AP2082">
        <v>784146</v>
      </c>
      <c r="AU2082">
        <v>1289300</v>
      </c>
      <c r="AV2082">
        <v>186.57940964838599</v>
      </c>
    </row>
    <row r="2083" spans="1:48" x14ac:dyDescent="0.2">
      <c r="A2083" t="s">
        <v>586</v>
      </c>
      <c r="B2083" t="s">
        <v>127</v>
      </c>
      <c r="C2083">
        <v>193423</v>
      </c>
      <c r="D2083">
        <v>27103</v>
      </c>
      <c r="E2083">
        <v>45928</v>
      </c>
      <c r="F2083">
        <v>533769</v>
      </c>
      <c r="H2083">
        <v>269925</v>
      </c>
      <c r="I2083">
        <v>7.2236772861930598</v>
      </c>
      <c r="M2083">
        <v>26431</v>
      </c>
      <c r="N2083">
        <v>4108414</v>
      </c>
      <c r="O2083">
        <v>10880774</v>
      </c>
      <c r="P2083">
        <v>9.2311263886190407</v>
      </c>
      <c r="Q2083">
        <v>243</v>
      </c>
      <c r="S2083" t="s">
        <v>127</v>
      </c>
      <c r="T2083" t="s">
        <v>251</v>
      </c>
      <c r="U2083" t="s">
        <v>587</v>
      </c>
      <c r="V2083" t="s">
        <v>588</v>
      </c>
      <c r="W2083" t="s">
        <v>530</v>
      </c>
      <c r="X2083" t="s">
        <v>531</v>
      </c>
      <c r="Y2083" t="s">
        <v>589</v>
      </c>
      <c r="Z2083" t="s">
        <v>533</v>
      </c>
      <c r="AA2083" t="s">
        <v>534</v>
      </c>
      <c r="AB2083" t="s">
        <v>58</v>
      </c>
      <c r="AC2083" t="s">
        <v>590</v>
      </c>
      <c r="AD2083">
        <v>406.35911964968</v>
      </c>
      <c r="AE2083">
        <v>785992</v>
      </c>
      <c r="AF2083">
        <v>10094782</v>
      </c>
      <c r="AG2083">
        <v>8356182</v>
      </c>
      <c r="AH2083">
        <v>76.797680017984007</v>
      </c>
      <c r="AI2083">
        <v>92.776322713806906</v>
      </c>
      <c r="AK2083">
        <v>146.51421298647199</v>
      </c>
      <c r="AL2083">
        <v>132257</v>
      </c>
      <c r="AM2083">
        <v>791803</v>
      </c>
      <c r="AN2083">
        <v>1004418</v>
      </c>
      <c r="AO2083">
        <v>671234</v>
      </c>
      <c r="AP2083">
        <v>671234</v>
      </c>
      <c r="AQ2083">
        <v>562612</v>
      </c>
      <c r="AR2083">
        <v>26072</v>
      </c>
      <c r="AT2083">
        <v>80.475897932160294</v>
      </c>
      <c r="AU2083">
        <v>3838489</v>
      </c>
      <c r="AV2083">
        <v>136.88815072975299</v>
      </c>
    </row>
    <row r="2084" spans="1:48" x14ac:dyDescent="0.2">
      <c r="A2084" t="s">
        <v>586</v>
      </c>
      <c r="B2084" t="s">
        <v>87</v>
      </c>
      <c r="C2084">
        <v>132804</v>
      </c>
      <c r="D2084">
        <v>89500</v>
      </c>
      <c r="E2084">
        <v>646408</v>
      </c>
      <c r="F2084">
        <v>449499</v>
      </c>
      <c r="H2084">
        <v>-315600</v>
      </c>
      <c r="I2084">
        <v>2.0546459269883801</v>
      </c>
      <c r="M2084">
        <v>24988</v>
      </c>
      <c r="N2084">
        <v>4199308</v>
      </c>
      <c r="O2084">
        <v>10887472</v>
      </c>
      <c r="P2084">
        <v>8.1865836256570894</v>
      </c>
      <c r="Q2084">
        <v>982</v>
      </c>
      <c r="S2084" t="s">
        <v>127</v>
      </c>
      <c r="T2084" t="s">
        <v>251</v>
      </c>
      <c r="U2084" t="s">
        <v>587</v>
      </c>
      <c r="V2084" t="s">
        <v>588</v>
      </c>
      <c r="W2084" t="s">
        <v>530</v>
      </c>
      <c r="X2084" t="s">
        <v>531</v>
      </c>
      <c r="Y2084" t="s">
        <v>589</v>
      </c>
      <c r="Z2084" t="s">
        <v>533</v>
      </c>
      <c r="AA2084" t="s">
        <v>534</v>
      </c>
      <c r="AB2084" t="s">
        <v>58</v>
      </c>
      <c r="AC2084" t="s">
        <v>590</v>
      </c>
      <c r="AD2084">
        <v>168.44296858528401</v>
      </c>
      <c r="AE2084">
        <v>223699</v>
      </c>
      <c r="AF2084">
        <v>10663773</v>
      </c>
      <c r="AG2084">
        <v>8613618</v>
      </c>
      <c r="AH2084">
        <v>79.114949733051006</v>
      </c>
      <c r="AI2084">
        <v>97.9453540730116</v>
      </c>
      <c r="AK2084">
        <v>141.765103214406</v>
      </c>
      <c r="AL2084">
        <v>182167</v>
      </c>
      <c r="AM2084">
        <v>1507819</v>
      </c>
      <c r="AN2084">
        <v>891312</v>
      </c>
      <c r="AO2084">
        <v>109670</v>
      </c>
      <c r="AP2084">
        <v>109670</v>
      </c>
      <c r="AQ2084">
        <v>679589</v>
      </c>
      <c r="AR2084">
        <v>33616</v>
      </c>
      <c r="AS2084">
        <v>80659</v>
      </c>
      <c r="AT2084">
        <v>80.998325180064199</v>
      </c>
      <c r="AU2084">
        <v>4514908</v>
      </c>
      <c r="AV2084">
        <v>152.41949355073501</v>
      </c>
    </row>
    <row r="2085" spans="1:48" x14ac:dyDescent="0.2">
      <c r="A2085" t="s">
        <v>591</v>
      </c>
      <c r="B2085" t="s">
        <v>84</v>
      </c>
      <c r="C2085">
        <v>11265005.560000001</v>
      </c>
      <c r="D2085">
        <v>0</v>
      </c>
      <c r="E2085">
        <v>0</v>
      </c>
      <c r="F2085">
        <v>1430081.86</v>
      </c>
      <c r="G2085">
        <v>4186</v>
      </c>
      <c r="I2085">
        <v>7.0102129271455498</v>
      </c>
      <c r="J2085">
        <v>8277852.96</v>
      </c>
      <c r="K2085">
        <v>24.309987205374799</v>
      </c>
      <c r="M2085">
        <v>289.56</v>
      </c>
      <c r="N2085">
        <v>16680920.640000001</v>
      </c>
      <c r="O2085">
        <v>34051243.590000004</v>
      </c>
      <c r="P2085">
        <v>11.659840203798</v>
      </c>
      <c r="R2085">
        <v>29230.39</v>
      </c>
      <c r="S2085" t="s">
        <v>84</v>
      </c>
      <c r="T2085" t="s">
        <v>251</v>
      </c>
      <c r="U2085" t="s">
        <v>592</v>
      </c>
      <c r="V2085" t="s">
        <v>538</v>
      </c>
      <c r="W2085" t="s">
        <v>530</v>
      </c>
      <c r="X2085" t="s">
        <v>531</v>
      </c>
      <c r="Y2085" t="s">
        <v>539</v>
      </c>
      <c r="Z2085" t="s">
        <v>533</v>
      </c>
      <c r="AA2085" t="s">
        <v>534</v>
      </c>
      <c r="AB2085" t="s">
        <v>58</v>
      </c>
      <c r="AC2085" t="s">
        <v>593</v>
      </c>
      <c r="AD2085">
        <v>21.190088786782599</v>
      </c>
      <c r="AE2085">
        <v>2387064.6800000002</v>
      </c>
      <c r="AF2085">
        <v>31619828.670000002</v>
      </c>
      <c r="AH2085">
        <v>67.623146975936905</v>
      </c>
      <c r="AI2085">
        <v>92.859541492005704</v>
      </c>
      <c r="AJ2085">
        <v>1451448.72</v>
      </c>
      <c r="AK2085">
        <v>189.916634054931</v>
      </c>
      <c r="AL2085">
        <v>10349</v>
      </c>
      <c r="AM2085">
        <v>3970320.59</v>
      </c>
      <c r="AN2085">
        <v>3970320.59</v>
      </c>
      <c r="AO2085">
        <v>896433.64</v>
      </c>
      <c r="AT2085">
        <v>80.673663700814203</v>
      </c>
      <c r="AU2085">
        <v>23523169.559999999</v>
      </c>
      <c r="AV2085">
        <v>267.81742336366699</v>
      </c>
    </row>
    <row r="2086" spans="1:48" x14ac:dyDescent="0.2">
      <c r="A2086" t="s">
        <v>591</v>
      </c>
      <c r="B2086" t="s">
        <v>88</v>
      </c>
      <c r="C2086">
        <v>3007573</v>
      </c>
      <c r="D2086">
        <v>1000000</v>
      </c>
      <c r="F2086">
        <v>2254150</v>
      </c>
      <c r="G2086">
        <v>2220251</v>
      </c>
      <c r="H2086">
        <v>-14774754</v>
      </c>
      <c r="I2086">
        <v>-2.4649679058956728</v>
      </c>
      <c r="N2086">
        <v>11687522</v>
      </c>
      <c r="O2086">
        <v>43043887</v>
      </c>
      <c r="P2086">
        <v>18.444897878298029</v>
      </c>
      <c r="S2086" t="s">
        <v>84</v>
      </c>
      <c r="T2086" t="s">
        <v>251</v>
      </c>
      <c r="U2086" t="s">
        <v>592</v>
      </c>
      <c r="V2086" t="s">
        <v>538</v>
      </c>
      <c r="W2086" t="s">
        <v>530</v>
      </c>
      <c r="X2086" t="s">
        <v>531</v>
      </c>
      <c r="Y2086" t="s">
        <v>539</v>
      </c>
      <c r="Z2086" t="s">
        <v>533</v>
      </c>
      <c r="AA2086" t="s">
        <v>534</v>
      </c>
      <c r="AB2086" t="s">
        <v>89</v>
      </c>
      <c r="AC2086" t="s">
        <v>593</v>
      </c>
      <c r="AD2086">
        <v>-35.278212698411643</v>
      </c>
      <c r="AE2086">
        <v>-1061018</v>
      </c>
      <c r="AF2086">
        <v>44104905</v>
      </c>
      <c r="AG2086">
        <v>31258338</v>
      </c>
      <c r="AH2086">
        <v>72.619691618463733</v>
      </c>
      <c r="AI2086">
        <v>102.4649679058957</v>
      </c>
      <c r="AK2086">
        <v>95.397732293040903</v>
      </c>
      <c r="AM2086">
        <v>6259401</v>
      </c>
      <c r="AN2086">
        <v>7939401</v>
      </c>
      <c r="AO2086">
        <v>-2861018</v>
      </c>
      <c r="AP2086">
        <v>-2861018</v>
      </c>
      <c r="AQ2086">
        <v>-3468591</v>
      </c>
      <c r="AR2086">
        <v>450000</v>
      </c>
      <c r="AS2086">
        <v>335000</v>
      </c>
      <c r="AU2086">
        <v>26462276</v>
      </c>
      <c r="AV2086">
        <v>215.994555707579</v>
      </c>
    </row>
    <row r="2087" spans="1:48" x14ac:dyDescent="0.2">
      <c r="A2087" t="s">
        <v>594</v>
      </c>
      <c r="B2087" t="s">
        <v>49</v>
      </c>
      <c r="C2087">
        <v>341638.64</v>
      </c>
      <c r="D2087">
        <v>596429.43999999994</v>
      </c>
      <c r="E2087">
        <v>1626873.56</v>
      </c>
      <c r="F2087">
        <v>534107.80000000005</v>
      </c>
      <c r="G2087">
        <v>238828.29</v>
      </c>
      <c r="H2087">
        <v>-4704532.79</v>
      </c>
      <c r="I2087">
        <v>1.935195223</v>
      </c>
      <c r="J2087">
        <v>3521551.48</v>
      </c>
      <c r="K2087">
        <v>9.8686784200000002</v>
      </c>
      <c r="L2087">
        <v>95594.17</v>
      </c>
      <c r="M2087">
        <v>284985.78999999998</v>
      </c>
      <c r="N2087">
        <v>2224028.7200000002</v>
      </c>
      <c r="O2087">
        <v>35684124.359999999</v>
      </c>
      <c r="P2087">
        <v>11.502808140000001</v>
      </c>
      <c r="Q2087">
        <v>5263.77</v>
      </c>
      <c r="R2087">
        <v>694.35</v>
      </c>
      <c r="S2087" t="s">
        <v>62</v>
      </c>
      <c r="T2087" t="s">
        <v>251</v>
      </c>
      <c r="U2087" t="s">
        <v>595</v>
      </c>
      <c r="V2087" t="s">
        <v>596</v>
      </c>
      <c r="W2087" t="s">
        <v>530</v>
      </c>
      <c r="X2087" t="s">
        <v>531</v>
      </c>
      <c r="Y2087" t="s">
        <v>597</v>
      </c>
      <c r="Z2087" t="s">
        <v>533</v>
      </c>
      <c r="AA2087" t="s">
        <v>534</v>
      </c>
      <c r="AB2087" t="s">
        <v>58</v>
      </c>
      <c r="AC2087" t="s">
        <v>598</v>
      </c>
      <c r="AD2087">
        <v>202.1309621</v>
      </c>
      <c r="AE2087">
        <v>690557.47</v>
      </c>
      <c r="AF2087">
        <v>34991348.5</v>
      </c>
      <c r="AH2087">
        <v>86.603424950000004</v>
      </c>
      <c r="AI2087">
        <v>98.058588029999996</v>
      </c>
      <c r="AJ2087">
        <v>769402.16</v>
      </c>
      <c r="AK2087">
        <v>22.881379930000001</v>
      </c>
      <c r="AL2087">
        <v>166415.48000000001</v>
      </c>
      <c r="AM2087">
        <v>4104676.36</v>
      </c>
      <c r="AN2087">
        <v>4104676.36</v>
      </c>
      <c r="AO2087">
        <v>59501.58</v>
      </c>
      <c r="AR2087">
        <v>313137.76</v>
      </c>
      <c r="AS2087">
        <v>164739.67000000001</v>
      </c>
      <c r="AT2087">
        <v>84.370571414382198</v>
      </c>
      <c r="AU2087">
        <v>6928561.5099999998</v>
      </c>
      <c r="AV2087">
        <v>71.282824199999993</v>
      </c>
    </row>
    <row r="2088" spans="1:48" x14ac:dyDescent="0.2">
      <c r="A2088" t="s">
        <v>594</v>
      </c>
      <c r="B2088" t="s">
        <v>95</v>
      </c>
      <c r="C2088">
        <v>557820</v>
      </c>
      <c r="D2088">
        <v>662498</v>
      </c>
      <c r="E2088">
        <v>726878</v>
      </c>
      <c r="F2088">
        <v>1296740</v>
      </c>
      <c r="G2088">
        <v>1906563</v>
      </c>
      <c r="H2088">
        <v>-2362084</v>
      </c>
      <c r="I2088">
        <v>1.5799865849174499</v>
      </c>
      <c r="L2088">
        <v>358890</v>
      </c>
      <c r="M2088">
        <v>250262</v>
      </c>
      <c r="N2088">
        <v>4539643</v>
      </c>
      <c r="O2088">
        <v>37879752</v>
      </c>
      <c r="P2088">
        <v>12.5544723735256</v>
      </c>
      <c r="Q2088">
        <v>1905</v>
      </c>
      <c r="R2088">
        <v>0</v>
      </c>
      <c r="S2088" t="s">
        <v>62</v>
      </c>
      <c r="T2088" t="s">
        <v>251</v>
      </c>
      <c r="U2088" t="s">
        <v>595</v>
      </c>
      <c r="V2088" t="s">
        <v>596</v>
      </c>
      <c r="W2088" t="s">
        <v>530</v>
      </c>
      <c r="X2088" t="s">
        <v>531</v>
      </c>
      <c r="Y2088" t="s">
        <v>597</v>
      </c>
      <c r="Z2088" t="s">
        <v>533</v>
      </c>
      <c r="AA2088" t="s">
        <v>534</v>
      </c>
      <c r="AB2088" t="s">
        <v>58</v>
      </c>
      <c r="AC2088" t="s">
        <v>598</v>
      </c>
      <c r="AD2088">
        <v>107.291778709978</v>
      </c>
      <c r="AE2088">
        <v>598495</v>
      </c>
      <c r="AF2088">
        <v>37281257</v>
      </c>
      <c r="AG2088">
        <v>32023254</v>
      </c>
      <c r="AH2088">
        <v>84.539238799662698</v>
      </c>
      <c r="AI2088">
        <v>98.420013415082593</v>
      </c>
      <c r="AK2088">
        <v>43.836276228561701</v>
      </c>
      <c r="AL2088">
        <v>351340</v>
      </c>
      <c r="AM2088">
        <v>6592308</v>
      </c>
      <c r="AN2088">
        <v>4755603</v>
      </c>
      <c r="AO2088">
        <v>393941</v>
      </c>
      <c r="AP2088">
        <v>393941</v>
      </c>
      <c r="AQ2088">
        <v>1914279</v>
      </c>
      <c r="AR2088">
        <v>1030532</v>
      </c>
      <c r="AS2088">
        <v>6700</v>
      </c>
      <c r="AT2088">
        <v>84.220752990559603</v>
      </c>
      <c r="AU2088">
        <v>6901727</v>
      </c>
      <c r="AV2088">
        <v>66.645331191488495</v>
      </c>
    </row>
    <row r="2089" spans="1:48" x14ac:dyDescent="0.2">
      <c r="A2089" t="s">
        <v>594</v>
      </c>
      <c r="B2089" t="s">
        <v>87</v>
      </c>
      <c r="C2089">
        <v>730387</v>
      </c>
      <c r="D2089">
        <v>767089</v>
      </c>
      <c r="E2089">
        <v>1226235</v>
      </c>
      <c r="F2089">
        <v>739209</v>
      </c>
      <c r="G2089">
        <v>3922272</v>
      </c>
      <c r="H2089">
        <v>-2852487</v>
      </c>
      <c r="I2089">
        <v>0.14682563674673299</v>
      </c>
      <c r="L2089">
        <v>278330</v>
      </c>
      <c r="M2089">
        <v>342761</v>
      </c>
      <c r="N2089">
        <v>6297419</v>
      </c>
      <c r="O2089">
        <v>43632026</v>
      </c>
      <c r="P2089">
        <v>20.121039073454899</v>
      </c>
      <c r="S2089" t="s">
        <v>62</v>
      </c>
      <c r="T2089" t="s">
        <v>251</v>
      </c>
      <c r="U2089" t="s">
        <v>595</v>
      </c>
      <c r="V2089" t="s">
        <v>596</v>
      </c>
      <c r="W2089" t="s">
        <v>530</v>
      </c>
      <c r="X2089" t="s">
        <v>531</v>
      </c>
      <c r="Y2089" t="s">
        <v>597</v>
      </c>
      <c r="Z2089" t="s">
        <v>533</v>
      </c>
      <c r="AA2089" t="s">
        <v>534</v>
      </c>
      <c r="AB2089" t="s">
        <v>58</v>
      </c>
      <c r="AC2089" t="s">
        <v>598</v>
      </c>
      <c r="AD2089">
        <v>8.7711035382612206</v>
      </c>
      <c r="AE2089">
        <v>64063</v>
      </c>
      <c r="AF2089">
        <v>43567963</v>
      </c>
      <c r="AG2089">
        <v>35952615</v>
      </c>
      <c r="AH2089">
        <v>82.399600238595397</v>
      </c>
      <c r="AI2089">
        <v>99.853174363253302</v>
      </c>
      <c r="AK2089">
        <v>52.035272798960101</v>
      </c>
      <c r="AL2089">
        <v>201919</v>
      </c>
      <c r="AM2089">
        <v>8032633</v>
      </c>
      <c r="AN2089">
        <v>8779217</v>
      </c>
      <c r="AO2089">
        <v>-473789</v>
      </c>
      <c r="AP2089">
        <v>-473789</v>
      </c>
      <c r="AQ2089">
        <v>-762352</v>
      </c>
      <c r="AR2089">
        <v>519190</v>
      </c>
      <c r="AS2089">
        <v>35628</v>
      </c>
      <c r="AT2089">
        <v>81.645259444242498</v>
      </c>
      <c r="AU2089">
        <v>9149906</v>
      </c>
      <c r="AV2089">
        <v>75.605236811278004</v>
      </c>
    </row>
    <row r="2090" spans="1:48" x14ac:dyDescent="0.2">
      <c r="A2090" t="s">
        <v>594</v>
      </c>
      <c r="B2090" t="s">
        <v>88</v>
      </c>
      <c r="C2090">
        <v>757120</v>
      </c>
      <c r="D2090">
        <v>735325</v>
      </c>
      <c r="E2090">
        <v>1218995</v>
      </c>
      <c r="F2090">
        <v>1591184</v>
      </c>
      <c r="G2090">
        <v>5818696</v>
      </c>
      <c r="H2090">
        <v>-3680048</v>
      </c>
      <c r="I2090">
        <v>-3.3184457498304099</v>
      </c>
      <c r="M2090">
        <v>375000</v>
      </c>
      <c r="N2090">
        <v>2832377</v>
      </c>
      <c r="O2090">
        <v>46058068</v>
      </c>
      <c r="P2090">
        <v>21.461603643470241</v>
      </c>
      <c r="S2090" t="s">
        <v>62</v>
      </c>
      <c r="T2090" t="s">
        <v>251</v>
      </c>
      <c r="U2090" t="s">
        <v>595</v>
      </c>
      <c r="V2090" t="s">
        <v>596</v>
      </c>
      <c r="W2090" t="s">
        <v>530</v>
      </c>
      <c r="X2090" t="s">
        <v>531</v>
      </c>
      <c r="Y2090" t="s">
        <v>597</v>
      </c>
      <c r="Z2090" t="s">
        <v>533</v>
      </c>
      <c r="AA2090" t="s">
        <v>534</v>
      </c>
      <c r="AB2090" t="s">
        <v>89</v>
      </c>
      <c r="AC2090" t="s">
        <v>598</v>
      </c>
      <c r="AD2090">
        <v>-201.871830092984</v>
      </c>
      <c r="AE2090">
        <v>-1528412</v>
      </c>
      <c r="AF2090">
        <v>47586480</v>
      </c>
      <c r="AG2090">
        <v>40373133</v>
      </c>
      <c r="AH2090">
        <v>87.657026777588669</v>
      </c>
      <c r="AI2090">
        <v>103.3184457498304</v>
      </c>
      <c r="AK2090">
        <v>21.427424764344799</v>
      </c>
      <c r="AL2090">
        <v>200000</v>
      </c>
      <c r="AM2090">
        <v>10455043</v>
      </c>
      <c r="AN2090">
        <v>9884800</v>
      </c>
      <c r="AO2090">
        <v>-1928412</v>
      </c>
      <c r="AP2090">
        <v>-1928412</v>
      </c>
      <c r="AQ2090">
        <v>-1632999</v>
      </c>
      <c r="AR2090">
        <v>482472</v>
      </c>
      <c r="AS2090">
        <v>33371</v>
      </c>
      <c r="AU2090">
        <v>6512425</v>
      </c>
      <c r="AV2090">
        <v>49.267628116221204</v>
      </c>
    </row>
    <row r="2091" spans="1:48" x14ac:dyDescent="0.2">
      <c r="A2091" t="s">
        <v>599</v>
      </c>
      <c r="B2091" t="s">
        <v>62</v>
      </c>
      <c r="C2091">
        <v>192308.11</v>
      </c>
      <c r="D2091">
        <v>0</v>
      </c>
      <c r="E2091">
        <v>0</v>
      </c>
      <c r="F2091">
        <v>545501.54</v>
      </c>
      <c r="G2091">
        <v>237931.64</v>
      </c>
      <c r="I2091">
        <v>7.5620932510000003</v>
      </c>
      <c r="J2091">
        <v>3473649.82</v>
      </c>
      <c r="K2091">
        <v>32.297162110000002</v>
      </c>
      <c r="L2091">
        <v>58579.9</v>
      </c>
      <c r="M2091">
        <v>1060000</v>
      </c>
      <c r="N2091">
        <v>5525784.96</v>
      </c>
      <c r="O2091">
        <v>10755278.77</v>
      </c>
      <c r="P2091">
        <v>30.680429960000001</v>
      </c>
      <c r="Q2091">
        <v>46864.18</v>
      </c>
      <c r="R2091">
        <v>11562.72</v>
      </c>
      <c r="T2091" t="s">
        <v>251</v>
      </c>
      <c r="U2091" t="s">
        <v>600</v>
      </c>
      <c r="V2091" t="s">
        <v>557</v>
      </c>
      <c r="W2091" t="s">
        <v>530</v>
      </c>
      <c r="X2091" t="s">
        <v>531</v>
      </c>
      <c r="Y2091" t="s">
        <v>558</v>
      </c>
      <c r="Z2091" t="s">
        <v>533</v>
      </c>
      <c r="AA2091" t="s">
        <v>534</v>
      </c>
      <c r="AB2091" t="s">
        <v>58</v>
      </c>
      <c r="AC2091" t="s">
        <v>601</v>
      </c>
      <c r="AD2091">
        <v>422.9276706</v>
      </c>
      <c r="AE2091">
        <v>813324.21</v>
      </c>
      <c r="AF2091">
        <v>9941954.5600000005</v>
      </c>
      <c r="AH2091">
        <v>51.324721539999999</v>
      </c>
      <c r="AI2091">
        <v>92.437906749999996</v>
      </c>
      <c r="AJ2091">
        <v>1503619.67</v>
      </c>
      <c r="AK2091">
        <v>200.089688</v>
      </c>
      <c r="AL2091">
        <v>756387.7</v>
      </c>
      <c r="AM2091">
        <v>3299765.77</v>
      </c>
      <c r="AN2091">
        <v>3299765.77</v>
      </c>
      <c r="AO2091">
        <v>380400.12</v>
      </c>
      <c r="AR2091">
        <v>117431.81</v>
      </c>
      <c r="AS2091">
        <v>124529.65</v>
      </c>
      <c r="AU2091">
        <v>6792715.3799999999</v>
      </c>
      <c r="AV2091">
        <v>245.9654711</v>
      </c>
    </row>
    <row r="2092" spans="1:48" x14ac:dyDescent="0.2">
      <c r="A2092" t="s">
        <v>599</v>
      </c>
      <c r="B2092" t="s">
        <v>49</v>
      </c>
      <c r="C2092">
        <v>198990.55</v>
      </c>
      <c r="D2092">
        <v>222567.69</v>
      </c>
      <c r="E2092">
        <v>366325.12</v>
      </c>
      <c r="F2092">
        <v>568988.11</v>
      </c>
      <c r="G2092">
        <v>408513.49</v>
      </c>
      <c r="H2092">
        <v>-2457502.25</v>
      </c>
      <c r="I2092">
        <v>1.9603070220000001</v>
      </c>
      <c r="J2092">
        <v>3274491.47</v>
      </c>
      <c r="K2092">
        <v>31.421252070000001</v>
      </c>
      <c r="L2092">
        <v>57099.71</v>
      </c>
      <c r="M2092">
        <v>339730.31</v>
      </c>
      <c r="N2092">
        <v>5531083.1699999999</v>
      </c>
      <c r="O2092">
        <v>10421263.49</v>
      </c>
      <c r="P2092">
        <v>27.415288870000001</v>
      </c>
      <c r="Q2092">
        <v>53535.24</v>
      </c>
      <c r="R2092">
        <v>11721.1</v>
      </c>
      <c r="T2092" t="s">
        <v>251</v>
      </c>
      <c r="U2092" t="s">
        <v>600</v>
      </c>
      <c r="V2092" t="s">
        <v>557</v>
      </c>
      <c r="W2092" t="s">
        <v>530</v>
      </c>
      <c r="X2092" t="s">
        <v>531</v>
      </c>
      <c r="Y2092" t="s">
        <v>558</v>
      </c>
      <c r="Z2092" t="s">
        <v>533</v>
      </c>
      <c r="AA2092" t="s">
        <v>534</v>
      </c>
      <c r="AB2092" t="s">
        <v>58</v>
      </c>
      <c r="AC2092" t="s">
        <v>601</v>
      </c>
      <c r="AD2092">
        <v>102.6625435</v>
      </c>
      <c r="AE2092">
        <v>204288.76</v>
      </c>
      <c r="AF2092">
        <v>10216974.73</v>
      </c>
      <c r="AH2092">
        <v>59.344349039999997</v>
      </c>
      <c r="AI2092">
        <v>98.039692979999998</v>
      </c>
      <c r="AJ2092">
        <v>678433.42</v>
      </c>
      <c r="AK2092">
        <v>194.89036569999999</v>
      </c>
      <c r="AL2092">
        <v>493247.95</v>
      </c>
      <c r="AM2092">
        <v>2857019.49</v>
      </c>
      <c r="AN2092">
        <v>2857019.49</v>
      </c>
      <c r="AR2092">
        <v>60260.12</v>
      </c>
      <c r="AS2092">
        <v>59920.05</v>
      </c>
      <c r="AU2092">
        <v>7988585.4199999999</v>
      </c>
      <c r="AV2092">
        <v>281.48163490000002</v>
      </c>
    </row>
    <row r="2093" spans="1:48" x14ac:dyDescent="0.2">
      <c r="A2093" t="s">
        <v>599</v>
      </c>
      <c r="B2093" t="s">
        <v>95</v>
      </c>
      <c r="C2093">
        <v>646671</v>
      </c>
      <c r="D2093">
        <v>320823</v>
      </c>
      <c r="E2093">
        <v>159855</v>
      </c>
      <c r="F2093">
        <v>1131158</v>
      </c>
      <c r="G2093">
        <v>464810</v>
      </c>
      <c r="H2093">
        <v>-823735</v>
      </c>
      <c r="I2093">
        <v>7.39270247173532</v>
      </c>
      <c r="M2093">
        <v>855510</v>
      </c>
      <c r="N2093">
        <v>7546706</v>
      </c>
      <c r="O2093">
        <v>11918145</v>
      </c>
      <c r="P2093">
        <v>35.304839805187797</v>
      </c>
      <c r="Q2093">
        <v>41415</v>
      </c>
      <c r="R2093">
        <v>131641</v>
      </c>
      <c r="T2093" t="s">
        <v>251</v>
      </c>
      <c r="U2093" t="s">
        <v>600</v>
      </c>
      <c r="V2093" t="s">
        <v>557</v>
      </c>
      <c r="W2093" t="s">
        <v>530</v>
      </c>
      <c r="X2093" t="s">
        <v>531</v>
      </c>
      <c r="Y2093" t="s">
        <v>558</v>
      </c>
      <c r="Z2093" t="s">
        <v>533</v>
      </c>
      <c r="AA2093" t="s">
        <v>534</v>
      </c>
      <c r="AB2093" t="s">
        <v>58</v>
      </c>
      <c r="AC2093" t="s">
        <v>601</v>
      </c>
      <c r="AD2093">
        <v>136.24748906321801</v>
      </c>
      <c r="AE2093">
        <v>881073</v>
      </c>
      <c r="AF2093">
        <v>11037072</v>
      </c>
      <c r="AG2093">
        <v>6485093</v>
      </c>
      <c r="AH2093">
        <v>54.413610507339897</v>
      </c>
      <c r="AI2093">
        <v>92.607297528264695</v>
      </c>
      <c r="AK2093">
        <v>246.15352332575199</v>
      </c>
      <c r="AL2093">
        <v>872202</v>
      </c>
      <c r="AM2093">
        <v>4046770</v>
      </c>
      <c r="AN2093">
        <v>4207682</v>
      </c>
      <c r="AO2093">
        <v>575045</v>
      </c>
      <c r="AP2093">
        <v>575045</v>
      </c>
      <c r="AQ2093">
        <v>-167985</v>
      </c>
      <c r="AR2093">
        <v>56467</v>
      </c>
      <c r="AS2093">
        <v>12889</v>
      </c>
      <c r="AU2093">
        <v>8370441</v>
      </c>
      <c r="AV2093">
        <v>273.02157311286902</v>
      </c>
    </row>
    <row r="2094" spans="1:48" x14ac:dyDescent="0.2">
      <c r="A2094" t="s">
        <v>599</v>
      </c>
      <c r="B2094" t="s">
        <v>87</v>
      </c>
      <c r="C2094">
        <v>1331792</v>
      </c>
      <c r="D2094">
        <v>424822</v>
      </c>
      <c r="E2094">
        <v>471712</v>
      </c>
      <c r="F2094">
        <v>1047028</v>
      </c>
      <c r="G2094">
        <v>409949</v>
      </c>
      <c r="H2094">
        <v>-1427654</v>
      </c>
      <c r="I2094">
        <v>0.44325695958199302</v>
      </c>
      <c r="L2094">
        <v>190352</v>
      </c>
      <c r="M2094">
        <v>977793</v>
      </c>
      <c r="N2094">
        <v>7317643</v>
      </c>
      <c r="O2094">
        <v>15009127</v>
      </c>
      <c r="P2094">
        <v>35.689810606572898</v>
      </c>
      <c r="Q2094">
        <v>286489</v>
      </c>
      <c r="R2094">
        <v>34030</v>
      </c>
      <c r="T2094" t="s">
        <v>251</v>
      </c>
      <c r="U2094" t="s">
        <v>600</v>
      </c>
      <c r="V2094" t="s">
        <v>557</v>
      </c>
      <c r="W2094" t="s">
        <v>530</v>
      </c>
      <c r="X2094" t="s">
        <v>531</v>
      </c>
      <c r="Y2094" t="s">
        <v>558</v>
      </c>
      <c r="Z2094" t="s">
        <v>533</v>
      </c>
      <c r="AA2094" t="s">
        <v>534</v>
      </c>
      <c r="AB2094" t="s">
        <v>58</v>
      </c>
      <c r="AC2094" t="s">
        <v>601</v>
      </c>
      <c r="AD2094">
        <v>4.9954497398993203</v>
      </c>
      <c r="AE2094">
        <v>66529</v>
      </c>
      <c r="AF2094">
        <v>14942598</v>
      </c>
      <c r="AG2094">
        <v>9949845</v>
      </c>
      <c r="AH2094">
        <v>66.291963549911998</v>
      </c>
      <c r="AI2094">
        <v>99.556743040417999</v>
      </c>
      <c r="AK2094">
        <v>176.29808952901001</v>
      </c>
      <c r="AL2094">
        <v>1295992</v>
      </c>
      <c r="AM2094">
        <v>5490043</v>
      </c>
      <c r="AN2094">
        <v>5356729</v>
      </c>
      <c r="AO2094">
        <v>-561353</v>
      </c>
      <c r="AP2094">
        <v>-561353</v>
      </c>
      <c r="AQ2094">
        <v>-604536</v>
      </c>
      <c r="AR2094">
        <v>270731</v>
      </c>
      <c r="AS2094">
        <v>81145</v>
      </c>
      <c r="AU2094">
        <v>8745297</v>
      </c>
      <c r="AV2094">
        <v>210.693409539626</v>
      </c>
    </row>
    <row r="2095" spans="1:48" x14ac:dyDescent="0.2">
      <c r="A2095" t="s">
        <v>602</v>
      </c>
      <c r="B2095" t="s">
        <v>63</v>
      </c>
      <c r="D2095">
        <v>0</v>
      </c>
      <c r="E2095">
        <v>0</v>
      </c>
      <c r="F2095">
        <v>7717166.6799999997</v>
      </c>
      <c r="G2095">
        <v>1137577.08</v>
      </c>
      <c r="I2095">
        <v>10.90201588006</v>
      </c>
      <c r="J2095">
        <v>26656398.719999999</v>
      </c>
      <c r="K2095">
        <v>45.339961905316699</v>
      </c>
      <c r="L2095">
        <v>4746646.51</v>
      </c>
      <c r="M2095">
        <v>340.38</v>
      </c>
      <c r="N2095">
        <v>20610594.710000101</v>
      </c>
      <c r="O2095">
        <v>58792283.009999998</v>
      </c>
      <c r="P2095">
        <v>47.064634325041503</v>
      </c>
      <c r="Q2095">
        <v>21023.17</v>
      </c>
      <c r="R2095">
        <v>1559209.94</v>
      </c>
      <c r="T2095" t="s">
        <v>251</v>
      </c>
      <c r="U2095" t="s">
        <v>603</v>
      </c>
      <c r="V2095" t="s">
        <v>538</v>
      </c>
      <c r="W2095" t="s">
        <v>530</v>
      </c>
      <c r="X2095" t="s">
        <v>531</v>
      </c>
      <c r="Y2095" t="s">
        <v>539</v>
      </c>
      <c r="Z2095" t="s">
        <v>533</v>
      </c>
      <c r="AA2095" t="s">
        <v>534</v>
      </c>
      <c r="AB2095" t="s">
        <v>58</v>
      </c>
      <c r="AC2095" t="s">
        <v>604</v>
      </c>
      <c r="AE2095">
        <v>6409544.0300000003</v>
      </c>
      <c r="AF2095">
        <v>50282683.979999997</v>
      </c>
      <c r="AH2095">
        <v>34.045080213325797</v>
      </c>
      <c r="AI2095">
        <v>85.525993218272205</v>
      </c>
      <c r="AJ2095">
        <v>7747254.8499999996</v>
      </c>
      <c r="AK2095">
        <v>147.562013566167</v>
      </c>
      <c r="AL2095">
        <v>8772193.8000000007</v>
      </c>
      <c r="AM2095">
        <v>27670373.010000002</v>
      </c>
      <c r="AN2095">
        <v>27670373.010000002</v>
      </c>
      <c r="AO2095">
        <v>6776039.1299999999</v>
      </c>
      <c r="AR2095">
        <v>1950703.83</v>
      </c>
      <c r="AS2095">
        <v>1634762.34</v>
      </c>
      <c r="AU2095">
        <v>23691813.260000002</v>
      </c>
      <c r="AV2095">
        <v>169.62206665404801</v>
      </c>
    </row>
    <row r="2096" spans="1:48" x14ac:dyDescent="0.2">
      <c r="A2096" t="s">
        <v>602</v>
      </c>
      <c r="B2096" t="s">
        <v>84</v>
      </c>
      <c r="D2096">
        <v>0</v>
      </c>
      <c r="E2096">
        <v>0</v>
      </c>
      <c r="F2096">
        <v>27957089.34</v>
      </c>
      <c r="G2096">
        <v>2255778.34</v>
      </c>
      <c r="I2096">
        <v>4.1185392489558099</v>
      </c>
      <c r="J2096">
        <v>26781560.09</v>
      </c>
      <c r="K2096">
        <v>36.357012692597998</v>
      </c>
      <c r="L2096">
        <v>3264953.37</v>
      </c>
      <c r="M2096">
        <v>163.46</v>
      </c>
      <c r="N2096">
        <v>38714131.170000099</v>
      </c>
      <c r="O2096">
        <v>73662707.980000004</v>
      </c>
      <c r="P2096">
        <v>54.513475109960197</v>
      </c>
      <c r="Q2096">
        <v>30699.35</v>
      </c>
      <c r="R2096">
        <v>968365.28</v>
      </c>
      <c r="T2096" t="s">
        <v>251</v>
      </c>
      <c r="U2096" t="s">
        <v>603</v>
      </c>
      <c r="V2096" t="s">
        <v>538</v>
      </c>
      <c r="W2096" t="s">
        <v>530</v>
      </c>
      <c r="X2096" t="s">
        <v>531</v>
      </c>
      <c r="Y2096" t="s">
        <v>539</v>
      </c>
      <c r="Z2096" t="s">
        <v>533</v>
      </c>
      <c r="AA2096" t="s">
        <v>534</v>
      </c>
      <c r="AB2096" t="s">
        <v>58</v>
      </c>
      <c r="AC2096" t="s">
        <v>604</v>
      </c>
      <c r="AE2096">
        <v>3033827.5400000098</v>
      </c>
      <c r="AF2096">
        <v>55230912.840000004</v>
      </c>
      <c r="AH2096">
        <v>31.8358162808339</v>
      </c>
      <c r="AI2096">
        <v>74.978118989320393</v>
      </c>
      <c r="AJ2096">
        <v>6849274.7800000003</v>
      </c>
      <c r="AK2096">
        <v>252.34214870890801</v>
      </c>
      <c r="AL2096">
        <v>212095.23</v>
      </c>
      <c r="AM2096">
        <v>40156101.979999997</v>
      </c>
      <c r="AN2096">
        <v>40156101.979999997</v>
      </c>
      <c r="AO2096">
        <v>7898222.7100000102</v>
      </c>
      <c r="AR2096">
        <v>3709202.56</v>
      </c>
      <c r="AS2096">
        <v>1564265.17</v>
      </c>
      <c r="AU2096">
        <v>46661128.850000001</v>
      </c>
      <c r="AV2096">
        <v>304.14138608685698</v>
      </c>
    </row>
    <row r="2097" spans="1:48" x14ac:dyDescent="0.2">
      <c r="A2097" t="s">
        <v>602</v>
      </c>
      <c r="B2097" t="s">
        <v>85</v>
      </c>
      <c r="C2097">
        <v>25619719</v>
      </c>
      <c r="D2097">
        <v>0</v>
      </c>
      <c r="E2097">
        <v>369804.22</v>
      </c>
      <c r="F2097">
        <v>12828158.07</v>
      </c>
      <c r="G2097">
        <v>6439891.1399999997</v>
      </c>
      <c r="H2097">
        <v>1659037</v>
      </c>
      <c r="I2097">
        <v>15.909705847613999</v>
      </c>
      <c r="J2097">
        <v>40174325.359999999</v>
      </c>
      <c r="K2097">
        <v>43.862827019999997</v>
      </c>
      <c r="L2097">
        <v>2961084.29</v>
      </c>
      <c r="N2097">
        <v>27028972</v>
      </c>
      <c r="O2097">
        <v>91590826</v>
      </c>
      <c r="P2097">
        <v>46.483433832117598</v>
      </c>
      <c r="Q2097">
        <v>30789.85</v>
      </c>
      <c r="R2097">
        <v>1960572.69</v>
      </c>
      <c r="T2097" t="s">
        <v>251</v>
      </c>
      <c r="U2097" t="s">
        <v>603</v>
      </c>
      <c r="V2097" t="s">
        <v>538</v>
      </c>
      <c r="W2097" t="s">
        <v>530</v>
      </c>
      <c r="X2097" t="s">
        <v>531</v>
      </c>
      <c r="Y2097" t="s">
        <v>539</v>
      </c>
      <c r="Z2097" t="s">
        <v>533</v>
      </c>
      <c r="AA2097" t="s">
        <v>534</v>
      </c>
      <c r="AB2097" t="s">
        <v>58</v>
      </c>
      <c r="AC2097" t="s">
        <v>604</v>
      </c>
      <c r="AD2097">
        <v>56.877403690493203</v>
      </c>
      <c r="AE2097">
        <v>14571831</v>
      </c>
      <c r="AF2097">
        <v>77018995</v>
      </c>
      <c r="AH2097">
        <v>28.850286818026898</v>
      </c>
      <c r="AI2097">
        <v>84.090294152385994</v>
      </c>
      <c r="AJ2097">
        <v>13972134.699999999</v>
      </c>
      <c r="AK2097">
        <v>126</v>
      </c>
      <c r="AL2097">
        <v>277080.19</v>
      </c>
      <c r="AM2097">
        <v>51933855.030000001</v>
      </c>
      <c r="AN2097">
        <v>42574561</v>
      </c>
      <c r="AO2097">
        <v>8930880</v>
      </c>
      <c r="AR2097">
        <v>3408062.28</v>
      </c>
      <c r="AS2097">
        <v>1006779.79</v>
      </c>
      <c r="AU2097">
        <v>25369935</v>
      </c>
      <c r="AV2097">
        <v>119</v>
      </c>
    </row>
    <row r="2098" spans="1:48" x14ac:dyDescent="0.2">
      <c r="A2098" t="s">
        <v>602</v>
      </c>
      <c r="B2098" t="s">
        <v>76</v>
      </c>
      <c r="C2098">
        <v>20025113</v>
      </c>
      <c r="H2098">
        <v>15746096</v>
      </c>
      <c r="I2098">
        <v>8.2844184099856708</v>
      </c>
      <c r="N2098">
        <v>18522460</v>
      </c>
      <c r="O2098">
        <v>82242454</v>
      </c>
      <c r="P2098">
        <v>66.483929334112503</v>
      </c>
      <c r="T2098" t="s">
        <v>251</v>
      </c>
      <c r="U2098" t="s">
        <v>603</v>
      </c>
      <c r="V2098" t="s">
        <v>538</v>
      </c>
      <c r="W2098" t="s">
        <v>530</v>
      </c>
      <c r="X2098" t="s">
        <v>531</v>
      </c>
      <c r="Y2098" t="s">
        <v>539</v>
      </c>
      <c r="Z2098" t="s">
        <v>533</v>
      </c>
      <c r="AA2098" t="s">
        <v>534</v>
      </c>
      <c r="AB2098" t="s">
        <v>58</v>
      </c>
      <c r="AC2098" t="s">
        <v>604</v>
      </c>
      <c r="AD2098">
        <v>34.023822986666801</v>
      </c>
      <c r="AE2098">
        <v>6813309</v>
      </c>
      <c r="AF2098">
        <v>75429145</v>
      </c>
      <c r="AH2098">
        <v>32.549110219887197</v>
      </c>
      <c r="AI2098">
        <v>91.715581590014295</v>
      </c>
      <c r="AK2098">
        <v>88.401977776627305</v>
      </c>
      <c r="AM2098">
        <v>54678015</v>
      </c>
      <c r="AN2098">
        <v>54678015</v>
      </c>
      <c r="AO2098">
        <v>7416783</v>
      </c>
      <c r="AP2098">
        <v>7416783</v>
      </c>
      <c r="AU2098">
        <v>2776364</v>
      </c>
      <c r="AV2098">
        <v>13.2507274210784</v>
      </c>
    </row>
    <row r="2099" spans="1:48" x14ac:dyDescent="0.2">
      <c r="A2099" t="s">
        <v>605</v>
      </c>
      <c r="B2099" t="s">
        <v>62</v>
      </c>
      <c r="C2099">
        <v>2300283.81</v>
      </c>
      <c r="D2099">
        <v>0</v>
      </c>
      <c r="E2099">
        <v>0</v>
      </c>
      <c r="F2099">
        <v>1354791.91</v>
      </c>
      <c r="I2099">
        <v>6.9170273709999996</v>
      </c>
      <c r="J2099">
        <v>6953787.7199999997</v>
      </c>
      <c r="K2099">
        <v>53.951567820000001</v>
      </c>
      <c r="L2099">
        <v>67855.289999999994</v>
      </c>
      <c r="O2099">
        <v>12888944.66</v>
      </c>
      <c r="P2099">
        <v>100</v>
      </c>
      <c r="R2099">
        <v>15473.14</v>
      </c>
      <c r="S2099" t="s">
        <v>60</v>
      </c>
      <c r="T2099" t="s">
        <v>51</v>
      </c>
      <c r="U2099" t="s">
        <v>606</v>
      </c>
      <c r="V2099" t="s">
        <v>596</v>
      </c>
      <c r="W2099" t="s">
        <v>530</v>
      </c>
      <c r="X2099" t="s">
        <v>531</v>
      </c>
      <c r="Y2099" t="s">
        <v>597</v>
      </c>
      <c r="Z2099" t="s">
        <v>533</v>
      </c>
      <c r="AA2099" t="s">
        <v>534</v>
      </c>
      <c r="AB2099" t="s">
        <v>58</v>
      </c>
      <c r="AC2099" t="s">
        <v>607</v>
      </c>
      <c r="AD2099">
        <v>38.75747097</v>
      </c>
      <c r="AE2099">
        <v>891531.83</v>
      </c>
      <c r="AF2099">
        <v>11967603.609999999</v>
      </c>
      <c r="AH2099">
        <v>33.437811500000002</v>
      </c>
      <c r="AI2099">
        <v>92.851695199999995</v>
      </c>
      <c r="AJ2099">
        <v>1521753.02</v>
      </c>
      <c r="AM2099">
        <v>12888944.66</v>
      </c>
      <c r="AN2099">
        <v>12888944.66</v>
      </c>
      <c r="AO2099">
        <v>250436.35</v>
      </c>
    </row>
    <row r="2100" spans="1:48" x14ac:dyDescent="0.2">
      <c r="A2100" t="s">
        <v>605</v>
      </c>
      <c r="B2100" t="s">
        <v>127</v>
      </c>
      <c r="C2100">
        <v>1915510</v>
      </c>
      <c r="D2100">
        <v>996370</v>
      </c>
      <c r="E2100">
        <v>846767</v>
      </c>
      <c r="F2100">
        <v>601687</v>
      </c>
      <c r="G2100">
        <v>3986815</v>
      </c>
      <c r="H2100">
        <v>-1305290</v>
      </c>
      <c r="I2100">
        <v>10.840485049751299</v>
      </c>
      <c r="L2100">
        <v>202154</v>
      </c>
      <c r="M2100">
        <v>28850</v>
      </c>
      <c r="N2100">
        <v>11917909</v>
      </c>
      <c r="O2100">
        <v>35962579</v>
      </c>
      <c r="P2100">
        <v>12.241788888388699</v>
      </c>
      <c r="Q2100">
        <v>2500</v>
      </c>
      <c r="R2100">
        <v>5000</v>
      </c>
      <c r="S2100" t="s">
        <v>60</v>
      </c>
      <c r="T2100" t="s">
        <v>51</v>
      </c>
      <c r="U2100" t="s">
        <v>606</v>
      </c>
      <c r="V2100" t="s">
        <v>596</v>
      </c>
      <c r="W2100" t="s">
        <v>530</v>
      </c>
      <c r="X2100" t="s">
        <v>531</v>
      </c>
      <c r="Y2100" t="s">
        <v>597</v>
      </c>
      <c r="Z2100" t="s">
        <v>533</v>
      </c>
      <c r="AA2100" t="s">
        <v>534</v>
      </c>
      <c r="AB2100" t="s">
        <v>58</v>
      </c>
      <c r="AC2100" t="s">
        <v>607</v>
      </c>
      <c r="AD2100">
        <v>203.523761295947</v>
      </c>
      <c r="AE2100">
        <v>3898518</v>
      </c>
      <c r="AF2100">
        <v>32064061</v>
      </c>
      <c r="AG2100">
        <v>25672897</v>
      </c>
      <c r="AH2100">
        <v>71.387808421637402</v>
      </c>
      <c r="AI2100">
        <v>89.159514950248706</v>
      </c>
      <c r="AK2100">
        <v>133.80860396941</v>
      </c>
      <c r="AL2100">
        <v>40554</v>
      </c>
      <c r="AM2100">
        <v>10250639</v>
      </c>
      <c r="AN2100">
        <v>4402463</v>
      </c>
      <c r="AO2100">
        <v>2596010</v>
      </c>
      <c r="AP2100">
        <v>2596010</v>
      </c>
      <c r="AQ2100">
        <v>7369961</v>
      </c>
      <c r="AR2100">
        <v>2144160</v>
      </c>
      <c r="AS2100">
        <v>1395782</v>
      </c>
      <c r="AT2100">
        <v>84.809333156933207</v>
      </c>
      <c r="AU2100">
        <v>13223199</v>
      </c>
      <c r="AV2100">
        <v>148.463778184554</v>
      </c>
    </row>
    <row r="2101" spans="1:48" x14ac:dyDescent="0.2">
      <c r="A2101" t="s">
        <v>605</v>
      </c>
      <c r="B2101" t="s">
        <v>87</v>
      </c>
      <c r="C2101">
        <v>1962642</v>
      </c>
      <c r="D2101">
        <v>1453829</v>
      </c>
      <c r="E2101">
        <v>1433377</v>
      </c>
      <c r="F2101">
        <v>1329598</v>
      </c>
      <c r="G2101">
        <v>1449447</v>
      </c>
      <c r="H2101">
        <v>-28643</v>
      </c>
      <c r="I2101">
        <v>11.3945624907153</v>
      </c>
      <c r="L2101">
        <v>253717</v>
      </c>
      <c r="M2101">
        <v>12031</v>
      </c>
      <c r="N2101">
        <v>14992306</v>
      </c>
      <c r="O2101">
        <v>37784101</v>
      </c>
      <c r="P2101">
        <v>16.343342402138902</v>
      </c>
      <c r="Q2101">
        <v>2500</v>
      </c>
      <c r="R2101">
        <v>0</v>
      </c>
      <c r="S2101" t="s">
        <v>60</v>
      </c>
      <c r="T2101" t="s">
        <v>51</v>
      </c>
      <c r="U2101" t="s">
        <v>606</v>
      </c>
      <c r="V2101" t="s">
        <v>596</v>
      </c>
      <c r="W2101" t="s">
        <v>530</v>
      </c>
      <c r="X2101" t="s">
        <v>531</v>
      </c>
      <c r="Y2101" t="s">
        <v>597</v>
      </c>
      <c r="Z2101" t="s">
        <v>533</v>
      </c>
      <c r="AA2101" t="s">
        <v>534</v>
      </c>
      <c r="AB2101" t="s">
        <v>58</v>
      </c>
      <c r="AC2101" t="s">
        <v>607</v>
      </c>
      <c r="AD2101">
        <v>219.36415301415099</v>
      </c>
      <c r="AE2101">
        <v>4305333</v>
      </c>
      <c r="AF2101">
        <v>33478767</v>
      </c>
      <c r="AG2101">
        <v>26902765</v>
      </c>
      <c r="AH2101">
        <v>71.201283841581898</v>
      </c>
      <c r="AI2101">
        <v>88.605434862668801</v>
      </c>
      <c r="AK2101">
        <v>161.21352856274501</v>
      </c>
      <c r="AL2101">
        <v>72382</v>
      </c>
      <c r="AM2101">
        <v>8571143</v>
      </c>
      <c r="AN2101">
        <v>6175185</v>
      </c>
      <c r="AO2101">
        <v>3248207</v>
      </c>
      <c r="AP2101">
        <v>3248207</v>
      </c>
      <c r="AQ2101">
        <v>4942835</v>
      </c>
      <c r="AR2101">
        <v>1055370</v>
      </c>
      <c r="AS2101">
        <v>1508892</v>
      </c>
      <c r="AT2101">
        <v>83.597633007005797</v>
      </c>
      <c r="AU2101">
        <v>15020949</v>
      </c>
      <c r="AV2101">
        <v>161.52152915309</v>
      </c>
    </row>
    <row r="2102" spans="1:48" x14ac:dyDescent="0.2">
      <c r="A2102" t="s">
        <v>608</v>
      </c>
      <c r="B2102" t="s">
        <v>84</v>
      </c>
      <c r="C2102">
        <v>365277.82</v>
      </c>
      <c r="D2102">
        <v>0</v>
      </c>
      <c r="E2102">
        <v>0</v>
      </c>
      <c r="F2102">
        <v>1258070.8899999999</v>
      </c>
      <c r="G2102">
        <v>2340316.13</v>
      </c>
      <c r="I2102">
        <v>2.5035116462495699</v>
      </c>
      <c r="J2102">
        <v>6517398.7400000002</v>
      </c>
      <c r="K2102">
        <v>11.5128825455075</v>
      </c>
      <c r="L2102">
        <v>84180.26</v>
      </c>
      <c r="M2102">
        <v>706823.85</v>
      </c>
      <c r="N2102">
        <v>6610845.6100000003</v>
      </c>
      <c r="O2102">
        <v>56609617.219999999</v>
      </c>
      <c r="P2102">
        <v>16.414432982099601</v>
      </c>
      <c r="R2102">
        <v>636062.51</v>
      </c>
      <c r="S2102" t="s">
        <v>84</v>
      </c>
      <c r="T2102" t="s">
        <v>251</v>
      </c>
      <c r="U2102" t="s">
        <v>609</v>
      </c>
      <c r="V2102" t="s">
        <v>552</v>
      </c>
      <c r="W2102" t="s">
        <v>530</v>
      </c>
      <c r="X2102" t="s">
        <v>531</v>
      </c>
      <c r="Y2102" t="s">
        <v>553</v>
      </c>
      <c r="Z2102" t="s">
        <v>533</v>
      </c>
      <c r="AA2102" t="s">
        <v>534</v>
      </c>
      <c r="AB2102" t="s">
        <v>58</v>
      </c>
      <c r="AC2102" t="s">
        <v>610</v>
      </c>
      <c r="AD2102">
        <v>387.98642633160802</v>
      </c>
      <c r="AE2102">
        <v>1417228.36</v>
      </c>
      <c r="AF2102">
        <v>55192388.859999999</v>
      </c>
      <c r="AH2102">
        <v>80.745289695848598</v>
      </c>
      <c r="AI2102">
        <v>97.496488353750394</v>
      </c>
      <c r="AJ2102">
        <v>4094924.9000000102</v>
      </c>
      <c r="AK2102">
        <v>43.120156035224703</v>
      </c>
      <c r="AL2102">
        <v>120620.62</v>
      </c>
      <c r="AM2102">
        <v>9292147.6800000109</v>
      </c>
      <c r="AN2102">
        <v>9292147.6800000109</v>
      </c>
      <c r="AO2102">
        <v>957906.34000000497</v>
      </c>
      <c r="AR2102">
        <v>2890301.03</v>
      </c>
      <c r="AS2102">
        <v>337222.11</v>
      </c>
      <c r="AT2102">
        <v>79.895071106441705</v>
      </c>
      <c r="AU2102">
        <v>12903102.27</v>
      </c>
      <c r="AV2102">
        <v>84.162271522305701</v>
      </c>
    </row>
    <row r="2103" spans="1:48" x14ac:dyDescent="0.2">
      <c r="A2103" t="s">
        <v>608</v>
      </c>
      <c r="B2103" t="s">
        <v>76</v>
      </c>
      <c r="C2103">
        <v>1156129</v>
      </c>
      <c r="H2103">
        <v>-5724280</v>
      </c>
      <c r="I2103">
        <v>3.2307871593417099</v>
      </c>
      <c r="N2103">
        <v>14337386</v>
      </c>
      <c r="O2103">
        <v>60196135</v>
      </c>
      <c r="P2103">
        <v>17.962387452284101</v>
      </c>
      <c r="S2103" t="s">
        <v>84</v>
      </c>
      <c r="T2103" t="s">
        <v>251</v>
      </c>
      <c r="U2103" t="s">
        <v>609</v>
      </c>
      <c r="V2103" t="s">
        <v>552</v>
      </c>
      <c r="W2103" t="s">
        <v>530</v>
      </c>
      <c r="X2103" t="s">
        <v>531</v>
      </c>
      <c r="Y2103" t="s">
        <v>553</v>
      </c>
      <c r="Z2103" t="s">
        <v>533</v>
      </c>
      <c r="AA2103" t="s">
        <v>534</v>
      </c>
      <c r="AB2103" t="s">
        <v>58</v>
      </c>
      <c r="AC2103" t="s">
        <v>610</v>
      </c>
      <c r="AD2103">
        <v>168.217301010527</v>
      </c>
      <c r="AE2103">
        <v>1944809</v>
      </c>
      <c r="AF2103">
        <v>58243326</v>
      </c>
      <c r="AH2103">
        <v>75.908292118754801</v>
      </c>
      <c r="AI2103">
        <v>96.755922950867202</v>
      </c>
      <c r="AK2103">
        <v>88.618891029677798</v>
      </c>
      <c r="AM2103">
        <v>10812663</v>
      </c>
      <c r="AN2103">
        <v>10812663</v>
      </c>
      <c r="AO2103">
        <v>960588</v>
      </c>
      <c r="AP2103">
        <v>960588</v>
      </c>
      <c r="AQ2103">
        <v>1553672</v>
      </c>
      <c r="AT2103">
        <v>70.744839060802093</v>
      </c>
      <c r="AU2103">
        <v>20061666</v>
      </c>
      <c r="AV2103">
        <v>124.000469341328</v>
      </c>
    </row>
    <row r="2104" spans="1:48" x14ac:dyDescent="0.2">
      <c r="A2104" t="s">
        <v>608</v>
      </c>
      <c r="B2104" t="s">
        <v>127</v>
      </c>
      <c r="C2104">
        <v>2520870</v>
      </c>
      <c r="D2104">
        <v>1012482</v>
      </c>
      <c r="E2104">
        <v>816458</v>
      </c>
      <c r="F2104">
        <v>1983556</v>
      </c>
      <c r="G2104">
        <v>896797</v>
      </c>
      <c r="H2104">
        <v>-4645494</v>
      </c>
      <c r="I2104">
        <v>0.67653095342315805</v>
      </c>
      <c r="M2104">
        <v>709540</v>
      </c>
      <c r="N2104">
        <v>25587984</v>
      </c>
      <c r="O2104">
        <v>61138666</v>
      </c>
      <c r="P2104">
        <v>16.327228991224601</v>
      </c>
      <c r="Q2104">
        <v>15316</v>
      </c>
      <c r="S2104" t="s">
        <v>84</v>
      </c>
      <c r="T2104" t="s">
        <v>251</v>
      </c>
      <c r="U2104" t="s">
        <v>609</v>
      </c>
      <c r="V2104" t="s">
        <v>552</v>
      </c>
      <c r="W2104" t="s">
        <v>530</v>
      </c>
      <c r="X2104" t="s">
        <v>531</v>
      </c>
      <c r="Y2104" t="s">
        <v>553</v>
      </c>
      <c r="Z2104" t="s">
        <v>533</v>
      </c>
      <c r="AA2104" t="s">
        <v>534</v>
      </c>
      <c r="AB2104" t="s">
        <v>58</v>
      </c>
      <c r="AC2104" t="s">
        <v>610</v>
      </c>
      <c r="AD2104">
        <v>16.407906794083001</v>
      </c>
      <c r="AE2104">
        <v>413622</v>
      </c>
      <c r="AF2104">
        <v>60725044</v>
      </c>
      <c r="AG2104">
        <v>46551056</v>
      </c>
      <c r="AH2104">
        <v>76.140123829329198</v>
      </c>
      <c r="AI2104">
        <v>99.323469046576804</v>
      </c>
      <c r="AK2104">
        <v>151.69481375756601</v>
      </c>
      <c r="AL2104">
        <v>35964</v>
      </c>
      <c r="AM2104">
        <v>5647181</v>
      </c>
      <c r="AN2104">
        <v>9982250</v>
      </c>
      <c r="AO2104">
        <v>-571770</v>
      </c>
      <c r="AP2104">
        <v>-571770</v>
      </c>
      <c r="AQ2104">
        <v>-2773599</v>
      </c>
      <c r="AR2104">
        <v>0</v>
      </c>
      <c r="AS2104">
        <v>177068</v>
      </c>
      <c r="AT2104">
        <v>71.996780842276706</v>
      </c>
      <c r="AU2104">
        <v>30233478</v>
      </c>
      <c r="AV2104">
        <v>179.234980546082</v>
      </c>
    </row>
    <row r="2105" spans="1:48" x14ac:dyDescent="0.2">
      <c r="A2105" t="s">
        <v>611</v>
      </c>
      <c r="B2105" t="s">
        <v>63</v>
      </c>
      <c r="C2105">
        <v>555127.79</v>
      </c>
      <c r="D2105">
        <v>0</v>
      </c>
      <c r="E2105">
        <v>0</v>
      </c>
      <c r="F2105">
        <v>1244689.24</v>
      </c>
      <c r="G2105">
        <v>3276.54</v>
      </c>
      <c r="I2105">
        <v>13.707383761605699</v>
      </c>
      <c r="J2105">
        <v>4514944.79</v>
      </c>
      <c r="K2105">
        <v>51.498191502834601</v>
      </c>
      <c r="M2105">
        <v>126081.57</v>
      </c>
      <c r="N2105">
        <v>6909194.6500000097</v>
      </c>
      <c r="O2105">
        <v>8767190.9600000009</v>
      </c>
      <c r="P2105">
        <v>19.148914830982498</v>
      </c>
      <c r="R2105">
        <v>6679.72</v>
      </c>
      <c r="T2105" t="s">
        <v>251</v>
      </c>
      <c r="U2105" t="s">
        <v>612</v>
      </c>
      <c r="V2105" t="s">
        <v>588</v>
      </c>
      <c r="W2105" t="s">
        <v>530</v>
      </c>
      <c r="X2105" t="s">
        <v>531</v>
      </c>
      <c r="Y2105" t="s">
        <v>589</v>
      </c>
      <c r="Z2105" t="s">
        <v>533</v>
      </c>
      <c r="AA2105" t="s">
        <v>534</v>
      </c>
      <c r="AB2105" t="s">
        <v>58</v>
      </c>
      <c r="AC2105" t="s">
        <v>613</v>
      </c>
      <c r="AD2105">
        <v>216.482138283871</v>
      </c>
      <c r="AE2105">
        <v>1201752.51</v>
      </c>
      <c r="AF2105">
        <v>7565424.7400000002</v>
      </c>
      <c r="AH2105">
        <v>33.3934202341134</v>
      </c>
      <c r="AI2105">
        <v>86.292459859913905</v>
      </c>
      <c r="AJ2105">
        <v>353229.31999999902</v>
      </c>
      <c r="AK2105">
        <v>328.77335503042798</v>
      </c>
      <c r="AM2105">
        <v>1678821.93</v>
      </c>
      <c r="AN2105">
        <v>1678821.93</v>
      </c>
      <c r="AO2105">
        <v>688181.47999999905</v>
      </c>
      <c r="AU2105">
        <v>8063638.8399999999</v>
      </c>
      <c r="AV2105">
        <v>383.70746946324101</v>
      </c>
    </row>
    <row r="2106" spans="1:48" x14ac:dyDescent="0.2">
      <c r="A2106" t="s">
        <v>611</v>
      </c>
      <c r="B2106" t="s">
        <v>84</v>
      </c>
      <c r="C2106">
        <v>716955.49</v>
      </c>
      <c r="D2106">
        <v>0</v>
      </c>
      <c r="E2106">
        <v>0</v>
      </c>
      <c r="F2106">
        <v>1340627.25</v>
      </c>
      <c r="G2106">
        <v>174105.91</v>
      </c>
      <c r="I2106">
        <v>8.2164626366438007</v>
      </c>
      <c r="J2106">
        <v>5109630.2699999996</v>
      </c>
      <c r="K2106">
        <v>55.639322909037197</v>
      </c>
      <c r="L2106">
        <v>115812.39</v>
      </c>
      <c r="M2106">
        <v>3229.75</v>
      </c>
      <c r="N2106">
        <v>7755902.51999998</v>
      </c>
      <c r="O2106">
        <v>9183487.5099999998</v>
      </c>
      <c r="P2106">
        <v>17.9536945872103</v>
      </c>
      <c r="T2106" t="s">
        <v>251</v>
      </c>
      <c r="U2106" t="s">
        <v>612</v>
      </c>
      <c r="V2106" t="s">
        <v>588</v>
      </c>
      <c r="W2106" t="s">
        <v>530</v>
      </c>
      <c r="X2106" t="s">
        <v>531</v>
      </c>
      <c r="Y2106" t="s">
        <v>589</v>
      </c>
      <c r="Z2106" t="s">
        <v>533</v>
      </c>
      <c r="AA2106" t="s">
        <v>534</v>
      </c>
      <c r="AB2106" t="s">
        <v>58</v>
      </c>
      <c r="AC2106" t="s">
        <v>613</v>
      </c>
      <c r="AD2106">
        <v>105.244723072</v>
      </c>
      <c r="AE2106">
        <v>754557.82</v>
      </c>
      <c r="AF2106">
        <v>8427429.6899999995</v>
      </c>
      <c r="AH2106">
        <v>35.423105508203598</v>
      </c>
      <c r="AI2106">
        <v>91.767203699283996</v>
      </c>
      <c r="AJ2106">
        <v>32035.120000000199</v>
      </c>
      <c r="AK2106">
        <v>331.31393674077498</v>
      </c>
      <c r="AM2106">
        <v>1648775.3</v>
      </c>
      <c r="AN2106">
        <v>1648775.3</v>
      </c>
      <c r="AO2106">
        <v>515127.58</v>
      </c>
      <c r="AS2106">
        <v>15000</v>
      </c>
      <c r="AU2106">
        <v>8816201.3399999999</v>
      </c>
      <c r="AV2106">
        <v>376.60741164842602</v>
      </c>
    </row>
    <row r="2107" spans="1:48" x14ac:dyDescent="0.2">
      <c r="A2107" t="s">
        <v>611</v>
      </c>
      <c r="B2107" t="s">
        <v>62</v>
      </c>
      <c r="C2107">
        <v>794413.7</v>
      </c>
      <c r="D2107">
        <v>0</v>
      </c>
      <c r="E2107">
        <v>0</v>
      </c>
      <c r="F2107">
        <v>1593129.84</v>
      </c>
      <c r="G2107">
        <v>30001.43</v>
      </c>
      <c r="J2107">
        <v>5559111.4800000004</v>
      </c>
      <c r="K2107">
        <v>64.901652409999997</v>
      </c>
      <c r="L2107">
        <v>6663.13</v>
      </c>
      <c r="M2107">
        <v>3764.75</v>
      </c>
      <c r="N2107">
        <v>6721179.0899999999</v>
      </c>
      <c r="O2107">
        <v>8565439.0500000007</v>
      </c>
      <c r="P2107">
        <v>19.303611180000001</v>
      </c>
      <c r="R2107">
        <v>19879.900000000001</v>
      </c>
      <c r="T2107" t="s">
        <v>251</v>
      </c>
      <c r="U2107" t="s">
        <v>612</v>
      </c>
      <c r="V2107" t="s">
        <v>588</v>
      </c>
      <c r="W2107" t="s">
        <v>530</v>
      </c>
      <c r="X2107" t="s">
        <v>531</v>
      </c>
      <c r="Y2107" t="s">
        <v>589</v>
      </c>
      <c r="Z2107" t="s">
        <v>533</v>
      </c>
      <c r="AA2107" t="s">
        <v>534</v>
      </c>
      <c r="AB2107" t="s">
        <v>58</v>
      </c>
      <c r="AC2107" t="s">
        <v>613</v>
      </c>
      <c r="AF2107">
        <v>9017420.7799999993</v>
      </c>
      <c r="AH2107">
        <v>39.040812389999999</v>
      </c>
      <c r="AI2107">
        <v>105.2768075</v>
      </c>
      <c r="AK2107">
        <v>268.32777700000003</v>
      </c>
      <c r="AM2107">
        <v>1653439.05</v>
      </c>
      <c r="AN2107">
        <v>1653439.05</v>
      </c>
      <c r="AS2107">
        <v>0</v>
      </c>
      <c r="AU2107">
        <v>7524296.3899999997</v>
      </c>
      <c r="AV2107">
        <v>300.39040720000003</v>
      </c>
    </row>
    <row r="2108" spans="1:48" x14ac:dyDescent="0.2">
      <c r="A2108" t="s">
        <v>894</v>
      </c>
      <c r="B2108" t="s">
        <v>95</v>
      </c>
      <c r="C2108">
        <v>7178309</v>
      </c>
      <c r="F2108">
        <v>9175288</v>
      </c>
      <c r="H2108">
        <v>3022393</v>
      </c>
      <c r="I2108">
        <v>9.7152929822619196</v>
      </c>
      <c r="N2108">
        <v>29417576</v>
      </c>
      <c r="O2108">
        <v>54379060</v>
      </c>
      <c r="P2108">
        <v>18.089720565232302</v>
      </c>
      <c r="R2108">
        <v>4937008</v>
      </c>
      <c r="U2108" t="s">
        <v>895</v>
      </c>
      <c r="AB2108" t="s">
        <v>58</v>
      </c>
      <c r="AC2108" t="s">
        <v>896</v>
      </c>
      <c r="AD2108">
        <v>73.597904464686593</v>
      </c>
      <c r="AE2108">
        <v>5283085</v>
      </c>
      <c r="AF2108">
        <v>49095975</v>
      </c>
      <c r="AG2108">
        <v>15808668</v>
      </c>
      <c r="AH2108">
        <v>29.071241761074901</v>
      </c>
      <c r="AI2108">
        <v>90.2847070177381</v>
      </c>
      <c r="AK2108">
        <v>215.70663094072401</v>
      </c>
      <c r="AM2108">
        <v>14112296</v>
      </c>
      <c r="AN2108">
        <v>9837020</v>
      </c>
      <c r="AO2108">
        <v>953589</v>
      </c>
      <c r="AP2108">
        <v>953589</v>
      </c>
      <c r="AQ2108">
        <v>1390311</v>
      </c>
      <c r="AU2108">
        <v>26395183</v>
      </c>
      <c r="AV2108">
        <v>193.544702595274</v>
      </c>
    </row>
    <row r="2109" spans="1:48" x14ac:dyDescent="0.2">
      <c r="A2109" t="s">
        <v>894</v>
      </c>
      <c r="B2109" t="s">
        <v>50</v>
      </c>
      <c r="C2109">
        <v>6955277</v>
      </c>
      <c r="F2109">
        <v>12418014</v>
      </c>
      <c r="H2109">
        <v>2676785</v>
      </c>
      <c r="I2109">
        <v>5.2183106871058182</v>
      </c>
      <c r="N2109">
        <v>29493864</v>
      </c>
      <c r="O2109">
        <v>56554011</v>
      </c>
      <c r="P2109">
        <v>17.092403932233911</v>
      </c>
      <c r="U2109" t="s">
        <v>895</v>
      </c>
      <c r="AB2109" t="s">
        <v>58</v>
      </c>
      <c r="AC2109" t="s">
        <v>896</v>
      </c>
      <c r="AD2109">
        <v>42.430574655761369</v>
      </c>
      <c r="AE2109">
        <v>2951164</v>
      </c>
      <c r="AF2109">
        <v>53602846</v>
      </c>
      <c r="AG2109">
        <v>17877054</v>
      </c>
      <c r="AH2109">
        <v>31.610585498524589</v>
      </c>
      <c r="AI2109">
        <v>94.781687544673005</v>
      </c>
      <c r="AK2109">
        <v>198.08259882320399</v>
      </c>
      <c r="AM2109">
        <v>12418014</v>
      </c>
      <c r="AN2109">
        <v>9666440</v>
      </c>
      <c r="AO2109">
        <v>-1058263</v>
      </c>
      <c r="AP2109">
        <v>-1058263</v>
      </c>
      <c r="AQ2109">
        <v>-957423</v>
      </c>
      <c r="AU2109">
        <v>26817079</v>
      </c>
      <c r="AV2109">
        <v>180.10514665583199</v>
      </c>
    </row>
    <row r="2110" spans="1:48" x14ac:dyDescent="0.2">
      <c r="A2110" t="s">
        <v>614</v>
      </c>
      <c r="B2110" t="s">
        <v>114</v>
      </c>
      <c r="C2110">
        <v>3605</v>
      </c>
      <c r="E2110">
        <v>218014</v>
      </c>
      <c r="F2110">
        <v>874393</v>
      </c>
      <c r="G2110">
        <v>7000</v>
      </c>
      <c r="H2110">
        <v>-2662635</v>
      </c>
      <c r="I2110">
        <v>-4.0163497901741003</v>
      </c>
      <c r="N2110">
        <v>1260086</v>
      </c>
      <c r="O2110">
        <v>1485279</v>
      </c>
      <c r="P2110">
        <v>70.392363993566207</v>
      </c>
      <c r="T2110" t="s">
        <v>251</v>
      </c>
      <c r="U2110" t="s">
        <v>615</v>
      </c>
      <c r="V2110" t="s">
        <v>538</v>
      </c>
      <c r="W2110" t="s">
        <v>530</v>
      </c>
      <c r="X2110" t="s">
        <v>531</v>
      </c>
      <c r="Y2110" t="s">
        <v>539</v>
      </c>
      <c r="Z2110" t="s">
        <v>533</v>
      </c>
      <c r="AA2110" t="s">
        <v>534</v>
      </c>
      <c r="AB2110" t="s">
        <v>58</v>
      </c>
      <c r="AC2110" t="s">
        <v>616</v>
      </c>
      <c r="AD2110">
        <v>-1654.7572815533999</v>
      </c>
      <c r="AE2110">
        <v>-59654</v>
      </c>
      <c r="AF2110">
        <v>1544933</v>
      </c>
      <c r="AG2110">
        <v>519697</v>
      </c>
      <c r="AH2110">
        <v>34.989857124486399</v>
      </c>
      <c r="AI2110">
        <v>104.016349790174</v>
      </c>
      <c r="AK2110">
        <v>293.62500509730802</v>
      </c>
      <c r="AM2110">
        <v>1214566</v>
      </c>
      <c r="AN2110">
        <v>1045523</v>
      </c>
      <c r="AO2110">
        <v>-75499</v>
      </c>
      <c r="AP2110">
        <v>-75499</v>
      </c>
      <c r="AQ2110">
        <v>146606</v>
      </c>
      <c r="AR2110">
        <v>96000</v>
      </c>
      <c r="AS2110">
        <v>19159</v>
      </c>
      <c r="AU2110">
        <v>3922721</v>
      </c>
      <c r="AV2110">
        <v>914.07171702591597</v>
      </c>
    </row>
    <row r="2111" spans="1:48" x14ac:dyDescent="0.2">
      <c r="A2111" t="s">
        <v>614</v>
      </c>
      <c r="B2111" t="s">
        <v>88</v>
      </c>
      <c r="C2111">
        <v>3000</v>
      </c>
      <c r="D2111">
        <v>0</v>
      </c>
      <c r="E2111">
        <v>164000</v>
      </c>
      <c r="F2111">
        <v>427812</v>
      </c>
      <c r="G2111">
        <v>125744</v>
      </c>
      <c r="H2111">
        <v>-1168271</v>
      </c>
      <c r="I2111">
        <v>0.82895643348717307</v>
      </c>
      <c r="L2111">
        <v>0</v>
      </c>
      <c r="M2111">
        <v>0</v>
      </c>
      <c r="N2111">
        <v>1108652</v>
      </c>
      <c r="O2111">
        <v>1349890</v>
      </c>
      <c r="P2111">
        <v>54.490069561223507</v>
      </c>
      <c r="Q2111">
        <v>0</v>
      </c>
      <c r="R2111">
        <v>0</v>
      </c>
      <c r="T2111" t="s">
        <v>251</v>
      </c>
      <c r="U2111" t="s">
        <v>615</v>
      </c>
      <c r="V2111" t="s">
        <v>538</v>
      </c>
      <c r="W2111" t="s">
        <v>530</v>
      </c>
      <c r="X2111" t="s">
        <v>531</v>
      </c>
      <c r="Y2111" t="s">
        <v>539</v>
      </c>
      <c r="Z2111" t="s">
        <v>533</v>
      </c>
      <c r="AA2111" t="s">
        <v>534</v>
      </c>
      <c r="AB2111" t="s">
        <v>89</v>
      </c>
      <c r="AC2111" t="s">
        <v>616</v>
      </c>
      <c r="AD2111">
        <v>373</v>
      </c>
      <c r="AE2111">
        <v>11190</v>
      </c>
      <c r="AF2111">
        <v>1338700</v>
      </c>
      <c r="AG2111">
        <v>642000</v>
      </c>
      <c r="AH2111">
        <v>47.559430768432982</v>
      </c>
      <c r="AI2111">
        <v>99.171043566512822</v>
      </c>
      <c r="AK2111">
        <v>298.13604242922202</v>
      </c>
      <c r="AL2111">
        <v>0</v>
      </c>
      <c r="AM2111">
        <v>735556</v>
      </c>
      <c r="AN2111">
        <v>735556</v>
      </c>
      <c r="AO2111">
        <v>0</v>
      </c>
      <c r="AP2111">
        <v>0</v>
      </c>
      <c r="AQ2111">
        <v>-71810</v>
      </c>
      <c r="AR2111">
        <v>9000</v>
      </c>
      <c r="AS2111">
        <v>9000</v>
      </c>
      <c r="AU2111">
        <v>2276923</v>
      </c>
      <c r="AV2111">
        <v>612.30468364831597</v>
      </c>
    </row>
    <row r="2112" spans="1:48" x14ac:dyDescent="0.2">
      <c r="A2112" t="s">
        <v>927</v>
      </c>
      <c r="B2112" t="s">
        <v>60</v>
      </c>
      <c r="C2112">
        <v>30296</v>
      </c>
      <c r="E2112">
        <v>27920</v>
      </c>
      <c r="F2112">
        <v>795398</v>
      </c>
      <c r="H2112">
        <v>-10895127</v>
      </c>
      <c r="I2112">
        <v>-5.5318735167047404</v>
      </c>
      <c r="N2112">
        <v>1198366</v>
      </c>
      <c r="O2112">
        <v>2499081</v>
      </c>
      <c r="P2112">
        <v>34.470631404104097</v>
      </c>
      <c r="U2112" t="s">
        <v>928</v>
      </c>
      <c r="AB2112" t="s">
        <v>58</v>
      </c>
      <c r="AC2112" t="s">
        <v>929</v>
      </c>
      <c r="AD2112">
        <v>-456.317665698442</v>
      </c>
      <c r="AE2112">
        <v>-138246</v>
      </c>
      <c r="AF2112">
        <v>2637328</v>
      </c>
      <c r="AG2112">
        <v>460239</v>
      </c>
      <c r="AH2112">
        <v>18.4163298428502</v>
      </c>
      <c r="AI2112">
        <v>105.53191353141401</v>
      </c>
      <c r="AK2112">
        <v>163.579107338943</v>
      </c>
      <c r="AM2112">
        <v>823318</v>
      </c>
      <c r="AN2112">
        <v>861449</v>
      </c>
      <c r="AO2112">
        <v>-158676</v>
      </c>
      <c r="AP2112">
        <v>-158676</v>
      </c>
      <c r="AQ2112">
        <v>-548057</v>
      </c>
      <c r="AU2112">
        <v>12093493</v>
      </c>
      <c r="AV2112">
        <v>1650.78347478964</v>
      </c>
    </row>
    <row r="2113" spans="1:48" x14ac:dyDescent="0.2">
      <c r="A2113" t="s">
        <v>617</v>
      </c>
      <c r="B2113" t="s">
        <v>76</v>
      </c>
      <c r="C2113">
        <v>35858</v>
      </c>
      <c r="H2113">
        <v>-36373</v>
      </c>
      <c r="I2113">
        <v>17.264697764283699</v>
      </c>
      <c r="N2113">
        <v>216463</v>
      </c>
      <c r="O2113">
        <v>920242</v>
      </c>
      <c r="P2113">
        <v>40.048704579882198</v>
      </c>
      <c r="T2113" t="s">
        <v>369</v>
      </c>
      <c r="U2113" t="s">
        <v>618</v>
      </c>
      <c r="V2113" t="s">
        <v>557</v>
      </c>
      <c r="W2113" t="s">
        <v>530</v>
      </c>
      <c r="X2113" t="s">
        <v>531</v>
      </c>
      <c r="Y2113" t="s">
        <v>558</v>
      </c>
      <c r="Z2113" t="s">
        <v>533</v>
      </c>
      <c r="AA2113" t="s">
        <v>534</v>
      </c>
      <c r="AB2113" t="s">
        <v>58</v>
      </c>
      <c r="AC2113" t="s">
        <v>619</v>
      </c>
      <c r="AD2113">
        <v>443.07267555357203</v>
      </c>
      <c r="AE2113">
        <v>158877</v>
      </c>
      <c r="AF2113">
        <v>761365</v>
      </c>
      <c r="AH2113">
        <v>0</v>
      </c>
      <c r="AI2113">
        <v>82.735302235716304</v>
      </c>
      <c r="AK2113">
        <v>102.35127698278799</v>
      </c>
      <c r="AM2113">
        <v>368545</v>
      </c>
      <c r="AN2113">
        <v>368545</v>
      </c>
      <c r="AO2113">
        <v>158647</v>
      </c>
      <c r="AP2113">
        <v>158647</v>
      </c>
      <c r="AQ2113">
        <v>171732</v>
      </c>
      <c r="AU2113">
        <v>252836</v>
      </c>
      <c r="AV2113">
        <v>119.54970349306799</v>
      </c>
    </row>
    <row r="2114" spans="1:48" x14ac:dyDescent="0.2">
      <c r="A2114" t="s">
        <v>623</v>
      </c>
      <c r="B2114" t="s">
        <v>95</v>
      </c>
      <c r="C2114">
        <v>16111254</v>
      </c>
      <c r="D2114">
        <v>19790601</v>
      </c>
      <c r="E2114">
        <v>18280012</v>
      </c>
      <c r="F2114">
        <v>17474857</v>
      </c>
      <c r="G2114">
        <v>353378</v>
      </c>
      <c r="H2114">
        <v>-37320581</v>
      </c>
      <c r="I2114">
        <v>3.4383883236433599</v>
      </c>
      <c r="L2114">
        <v>4102585</v>
      </c>
      <c r="M2114">
        <v>10726722</v>
      </c>
      <c r="N2114">
        <v>78113602</v>
      </c>
      <c r="O2114">
        <v>621240360</v>
      </c>
      <c r="P2114">
        <v>20.9592454682114</v>
      </c>
      <c r="Q2114">
        <v>1472014</v>
      </c>
      <c r="R2114">
        <v>0</v>
      </c>
      <c r="S2114" t="s">
        <v>95</v>
      </c>
      <c r="T2114" t="s">
        <v>251</v>
      </c>
      <c r="U2114" t="s">
        <v>624</v>
      </c>
      <c r="V2114" t="s">
        <v>552</v>
      </c>
      <c r="W2114" t="s">
        <v>530</v>
      </c>
      <c r="X2114" t="s">
        <v>531</v>
      </c>
      <c r="Y2114" t="s">
        <v>553</v>
      </c>
      <c r="Z2114" t="s">
        <v>533</v>
      </c>
      <c r="AA2114" t="s">
        <v>534</v>
      </c>
      <c r="AB2114" t="s">
        <v>58</v>
      </c>
      <c r="AC2114" t="s">
        <v>625</v>
      </c>
      <c r="AD2114">
        <v>132.58220620195101</v>
      </c>
      <c r="AE2114">
        <v>21360656</v>
      </c>
      <c r="AF2114">
        <v>599879704</v>
      </c>
      <c r="AG2114">
        <v>500966506</v>
      </c>
      <c r="AH2114">
        <v>80.639723085602498</v>
      </c>
      <c r="AI2114">
        <v>96.561611676356605</v>
      </c>
      <c r="AK2114">
        <v>46.877559838230503</v>
      </c>
      <c r="AL2114">
        <v>10996912</v>
      </c>
      <c r="AM2114">
        <v>109262444</v>
      </c>
      <c r="AN2114">
        <v>130207292</v>
      </c>
      <c r="AO2114">
        <v>6408189</v>
      </c>
      <c r="AP2114">
        <v>6408189</v>
      </c>
      <c r="AQ2114">
        <v>-14114015</v>
      </c>
      <c r="AR2114">
        <v>13787946</v>
      </c>
      <c r="AS2114">
        <v>12277417</v>
      </c>
      <c r="AT2114">
        <v>78.913363951826796</v>
      </c>
      <c r="AU2114">
        <v>115434183</v>
      </c>
      <c r="AV2114">
        <v>69.274398855141101</v>
      </c>
    </row>
    <row r="2115" spans="1:48" x14ac:dyDescent="0.2">
      <c r="A2115" t="s">
        <v>623</v>
      </c>
      <c r="B2115" t="s">
        <v>50</v>
      </c>
      <c r="C2115">
        <v>56363213</v>
      </c>
      <c r="D2115">
        <v>21680891</v>
      </c>
      <c r="E2115">
        <v>18162648</v>
      </c>
      <c r="F2115">
        <v>89841632</v>
      </c>
      <c r="G2115">
        <v>24745951</v>
      </c>
      <c r="H2115">
        <v>-152623187</v>
      </c>
      <c r="I2115">
        <v>2.855325915844229</v>
      </c>
      <c r="L2115">
        <v>6224451</v>
      </c>
      <c r="M2115">
        <v>11209694</v>
      </c>
      <c r="N2115">
        <v>94484823</v>
      </c>
      <c r="O2115">
        <v>724188818</v>
      </c>
      <c r="P2115">
        <v>25.39790195987257</v>
      </c>
      <c r="Q2115">
        <v>1092160</v>
      </c>
      <c r="R2115">
        <v>6191372</v>
      </c>
      <c r="S2115" t="s">
        <v>95</v>
      </c>
      <c r="T2115" t="s">
        <v>251</v>
      </c>
      <c r="U2115" t="s">
        <v>624</v>
      </c>
      <c r="V2115" t="s">
        <v>552</v>
      </c>
      <c r="W2115" t="s">
        <v>530</v>
      </c>
      <c r="X2115" t="s">
        <v>531</v>
      </c>
      <c r="Y2115" t="s">
        <v>553</v>
      </c>
      <c r="Z2115" t="s">
        <v>533</v>
      </c>
      <c r="AA2115" t="s">
        <v>534</v>
      </c>
      <c r="AB2115" t="s">
        <v>58</v>
      </c>
      <c r="AC2115" t="s">
        <v>625</v>
      </c>
      <c r="AD2115">
        <v>36.686962824493349</v>
      </c>
      <c r="AE2115">
        <v>20677951</v>
      </c>
      <c r="AF2115">
        <v>703510867</v>
      </c>
      <c r="AG2115">
        <v>545291542</v>
      </c>
      <c r="AH2115">
        <v>75.296874026022309</v>
      </c>
      <c r="AI2115">
        <v>97.144674084155767</v>
      </c>
      <c r="AK2115">
        <v>48.349695613159597</v>
      </c>
      <c r="AL2115">
        <v>19360413</v>
      </c>
      <c r="AM2115">
        <v>222589661</v>
      </c>
      <c r="AN2115">
        <v>183928766</v>
      </c>
      <c r="AO2115">
        <v>39403899</v>
      </c>
      <c r="AP2115">
        <v>39403899</v>
      </c>
      <c r="AQ2115">
        <v>7303617</v>
      </c>
      <c r="AR2115">
        <v>20812819</v>
      </c>
      <c r="AS2115">
        <v>3267630</v>
      </c>
      <c r="AT2115">
        <v>76.994348118371903</v>
      </c>
      <c r="AU2115">
        <v>247108010</v>
      </c>
      <c r="AV2115">
        <v>126.44990684984</v>
      </c>
    </row>
    <row r="2116" spans="1:48" x14ac:dyDescent="0.2">
      <c r="A2116" t="s">
        <v>632</v>
      </c>
      <c r="B2116" t="s">
        <v>88</v>
      </c>
      <c r="C2116">
        <v>15074000</v>
      </c>
      <c r="D2116">
        <v>390000</v>
      </c>
      <c r="E2116">
        <v>1385280</v>
      </c>
      <c r="F2116">
        <v>7628000</v>
      </c>
      <c r="G2116">
        <v>1338000</v>
      </c>
      <c r="H2116">
        <v>-6797302</v>
      </c>
      <c r="I2116">
        <v>1.4015477016714351</v>
      </c>
      <c r="L2116">
        <v>40000</v>
      </c>
      <c r="M2116">
        <v>4300000</v>
      </c>
      <c r="N2116">
        <v>9337536</v>
      </c>
      <c r="O2116">
        <v>104547280</v>
      </c>
      <c r="P2116">
        <v>26.441893084162491</v>
      </c>
      <c r="Q2116">
        <v>450000</v>
      </c>
      <c r="R2116">
        <v>227000</v>
      </c>
      <c r="S2116" t="s">
        <v>87</v>
      </c>
      <c r="T2116" t="s">
        <v>251</v>
      </c>
      <c r="U2116" t="s">
        <v>633</v>
      </c>
      <c r="V2116" t="s">
        <v>538</v>
      </c>
      <c r="W2116" t="s">
        <v>530</v>
      </c>
      <c r="X2116" t="s">
        <v>531</v>
      </c>
      <c r="Y2116" t="s">
        <v>539</v>
      </c>
      <c r="Z2116" t="s">
        <v>533</v>
      </c>
      <c r="AA2116" t="s">
        <v>534</v>
      </c>
      <c r="AB2116" t="s">
        <v>89</v>
      </c>
      <c r="AC2116" t="s">
        <v>634</v>
      </c>
      <c r="AD2116">
        <v>9.7205784795011283</v>
      </c>
      <c r="AE2116">
        <v>1465280</v>
      </c>
      <c r="AF2116">
        <v>103082000</v>
      </c>
      <c r="AG2116">
        <v>81750000</v>
      </c>
      <c r="AH2116">
        <v>78.194286833669892</v>
      </c>
      <c r="AI2116">
        <v>98.598452298328553</v>
      </c>
      <c r="AK2116">
        <v>32.610086727071703</v>
      </c>
      <c r="AL2116">
        <v>10976000</v>
      </c>
      <c r="AM2116">
        <v>26734280</v>
      </c>
      <c r="AN2116">
        <v>27644280</v>
      </c>
      <c r="AO2116">
        <v>-2784720</v>
      </c>
      <c r="AP2116">
        <v>-2784720</v>
      </c>
      <c r="AQ2116">
        <v>1424720</v>
      </c>
      <c r="AR2116">
        <v>0</v>
      </c>
      <c r="AS2116">
        <v>0</v>
      </c>
      <c r="AU2116">
        <v>16134838</v>
      </c>
      <c r="AV2116">
        <v>56.34874837508</v>
      </c>
    </row>
    <row r="2117" spans="1:48" x14ac:dyDescent="0.2">
      <c r="A2117" t="s">
        <v>635</v>
      </c>
      <c r="B2117" t="s">
        <v>84</v>
      </c>
      <c r="C2117">
        <v>2206432.0699999998</v>
      </c>
      <c r="D2117">
        <v>0</v>
      </c>
      <c r="E2117">
        <v>0</v>
      </c>
      <c r="F2117">
        <v>3443290.32</v>
      </c>
      <c r="G2117">
        <v>268753.8</v>
      </c>
      <c r="I2117">
        <v>5.0806199517853896</v>
      </c>
      <c r="J2117">
        <v>7551673.79</v>
      </c>
      <c r="K2117">
        <v>23.4006787810054</v>
      </c>
      <c r="L2117">
        <v>985773.33</v>
      </c>
      <c r="M2117">
        <v>700489.38</v>
      </c>
      <c r="N2117">
        <v>3695107.55</v>
      </c>
      <c r="O2117">
        <v>32271174.100000001</v>
      </c>
      <c r="P2117">
        <v>26.208678568035101</v>
      </c>
      <c r="Q2117">
        <v>602299.36</v>
      </c>
      <c r="S2117" t="s">
        <v>102</v>
      </c>
      <c r="T2117" t="s">
        <v>103</v>
      </c>
      <c r="U2117" t="s">
        <v>636</v>
      </c>
      <c r="V2117" t="s">
        <v>637</v>
      </c>
      <c r="W2117" t="s">
        <v>638</v>
      </c>
      <c r="X2117" t="s">
        <v>106</v>
      </c>
      <c r="Y2117" t="s">
        <v>639</v>
      </c>
      <c r="Z2117" t="s">
        <v>640</v>
      </c>
      <c r="AA2117" t="s">
        <v>109</v>
      </c>
      <c r="AB2117" t="s">
        <v>58</v>
      </c>
      <c r="AC2117" t="s">
        <v>641</v>
      </c>
      <c r="AD2117">
        <v>74.308914028792202</v>
      </c>
      <c r="AE2117">
        <v>1639575.71</v>
      </c>
      <c r="AF2117">
        <v>30607462.050000001</v>
      </c>
      <c r="AH2117">
        <v>70.3780847564514</v>
      </c>
      <c r="AI2117">
        <v>94.844587789571605</v>
      </c>
      <c r="AJ2117">
        <v>1638245.17</v>
      </c>
      <c r="AK2117">
        <v>43.461255161468003</v>
      </c>
      <c r="AL2117">
        <v>50120.44</v>
      </c>
      <c r="AM2117">
        <v>8457848.2899999991</v>
      </c>
      <c r="AN2117">
        <v>8457848.2899999991</v>
      </c>
      <c r="AO2117">
        <v>685106.75</v>
      </c>
      <c r="AR2117">
        <v>1396029.74</v>
      </c>
      <c r="AS2117">
        <v>882927.19</v>
      </c>
      <c r="AT2117">
        <v>77.825052715816895</v>
      </c>
      <c r="AU2117">
        <v>10212152.91</v>
      </c>
      <c r="AV2117">
        <v>120.113684747671</v>
      </c>
    </row>
    <row r="2118" spans="1:48" x14ac:dyDescent="0.2">
      <c r="A2118" t="s">
        <v>635</v>
      </c>
      <c r="B2118" t="s">
        <v>76</v>
      </c>
      <c r="C2118">
        <v>3779217</v>
      </c>
      <c r="H2118">
        <v>-6210610</v>
      </c>
      <c r="I2118">
        <v>2.3245720300160402</v>
      </c>
      <c r="N2118">
        <v>3243240</v>
      </c>
      <c r="O2118">
        <v>32329779</v>
      </c>
      <c r="P2118">
        <v>27.2352619546208</v>
      </c>
      <c r="S2118" t="s">
        <v>102</v>
      </c>
      <c r="T2118" t="s">
        <v>103</v>
      </c>
      <c r="U2118" t="s">
        <v>636</v>
      </c>
      <c r="V2118" t="s">
        <v>637</v>
      </c>
      <c r="W2118" t="s">
        <v>638</v>
      </c>
      <c r="X2118" t="s">
        <v>106</v>
      </c>
      <c r="Y2118" t="s">
        <v>639</v>
      </c>
      <c r="Z2118" t="s">
        <v>640</v>
      </c>
      <c r="AA2118" t="s">
        <v>109</v>
      </c>
      <c r="AB2118" t="s">
        <v>58</v>
      </c>
      <c r="AC2118" t="s">
        <v>641</v>
      </c>
      <c r="AD2118">
        <v>19.885838786182401</v>
      </c>
      <c r="AE2118">
        <v>751529</v>
      </c>
      <c r="AF2118">
        <v>31579171</v>
      </c>
      <c r="AH2118">
        <v>77.122098483877707</v>
      </c>
      <c r="AI2118">
        <v>97.678276736751002</v>
      </c>
      <c r="AK2118">
        <v>36.972674171845703</v>
      </c>
      <c r="AM2118">
        <v>8805100</v>
      </c>
      <c r="AN2118">
        <v>8805100</v>
      </c>
      <c r="AO2118">
        <v>921</v>
      </c>
      <c r="AP2118">
        <v>921</v>
      </c>
      <c r="AT2118">
        <v>81.168855896174605</v>
      </c>
      <c r="AU2118">
        <v>9453850</v>
      </c>
      <c r="AV2118">
        <v>107.77312678664001</v>
      </c>
    </row>
    <row r="2119" spans="1:48" x14ac:dyDescent="0.2">
      <c r="A2119" t="s">
        <v>635</v>
      </c>
      <c r="B2119" t="s">
        <v>95</v>
      </c>
      <c r="C2119">
        <v>2495317</v>
      </c>
      <c r="D2119">
        <v>950474</v>
      </c>
      <c r="E2119">
        <v>0</v>
      </c>
      <c r="F2119">
        <v>3744959</v>
      </c>
      <c r="G2119">
        <v>835065</v>
      </c>
      <c r="H2119">
        <v>-5382413</v>
      </c>
      <c r="I2119">
        <v>5.9811041650227201</v>
      </c>
      <c r="L2119">
        <v>1183615</v>
      </c>
      <c r="M2119">
        <v>697288</v>
      </c>
      <c r="N2119">
        <v>4860344</v>
      </c>
      <c r="O2119">
        <v>34951406</v>
      </c>
      <c r="P2119">
        <v>29.603181056579</v>
      </c>
      <c r="Q2119">
        <v>496369</v>
      </c>
      <c r="R2119">
        <v>0</v>
      </c>
      <c r="S2119" t="s">
        <v>102</v>
      </c>
      <c r="T2119" t="s">
        <v>103</v>
      </c>
      <c r="U2119" t="s">
        <v>636</v>
      </c>
      <c r="V2119" t="s">
        <v>637</v>
      </c>
      <c r="W2119" t="s">
        <v>638</v>
      </c>
      <c r="X2119" t="s">
        <v>106</v>
      </c>
      <c r="Y2119" t="s">
        <v>639</v>
      </c>
      <c r="Z2119" t="s">
        <v>640</v>
      </c>
      <c r="AA2119" t="s">
        <v>109</v>
      </c>
      <c r="AB2119" t="s">
        <v>58</v>
      </c>
      <c r="AC2119" t="s">
        <v>641</v>
      </c>
      <c r="AD2119">
        <v>83.776129445677597</v>
      </c>
      <c r="AE2119">
        <v>2090480</v>
      </c>
      <c r="AF2119">
        <v>32860926</v>
      </c>
      <c r="AG2119">
        <v>25547220</v>
      </c>
      <c r="AH2119">
        <v>73.093540214090396</v>
      </c>
      <c r="AI2119">
        <v>94.0188958349773</v>
      </c>
      <c r="AK2119">
        <v>53.246333959061303</v>
      </c>
      <c r="AL2119">
        <v>912176</v>
      </c>
      <c r="AM2119">
        <v>12268816</v>
      </c>
      <c r="AN2119">
        <v>10346728</v>
      </c>
      <c r="AO2119">
        <v>921890</v>
      </c>
      <c r="AP2119">
        <v>921890</v>
      </c>
      <c r="AQ2119">
        <v>1215034</v>
      </c>
      <c r="AR2119">
        <v>1167277</v>
      </c>
      <c r="AS2119">
        <v>2281593</v>
      </c>
      <c r="AT2119">
        <v>82.109380451950699</v>
      </c>
      <c r="AU2119">
        <v>10242757</v>
      </c>
      <c r="AV2119">
        <v>112.21206973899599</v>
      </c>
    </row>
    <row r="2120" spans="1:48" x14ac:dyDescent="0.2">
      <c r="A2120" t="s">
        <v>635</v>
      </c>
      <c r="B2120" t="s">
        <v>87</v>
      </c>
      <c r="C2120">
        <v>7900208</v>
      </c>
      <c r="D2120">
        <v>1367135</v>
      </c>
      <c r="E2120">
        <v>14400</v>
      </c>
      <c r="F2120">
        <v>4170202</v>
      </c>
      <c r="G2120">
        <v>1647080</v>
      </c>
      <c r="H2120">
        <v>-5923001</v>
      </c>
      <c r="I2120">
        <v>3.8874433091481002</v>
      </c>
      <c r="L2120">
        <v>1283007</v>
      </c>
      <c r="M2120">
        <v>940735</v>
      </c>
      <c r="N2120">
        <v>7826772</v>
      </c>
      <c r="O2120">
        <v>38644242</v>
      </c>
      <c r="P2120">
        <v>32.165231756906998</v>
      </c>
      <c r="Q2120">
        <v>2021199</v>
      </c>
      <c r="R2120">
        <v>0</v>
      </c>
      <c r="S2120" t="s">
        <v>102</v>
      </c>
      <c r="T2120" t="s">
        <v>103</v>
      </c>
      <c r="U2120" t="s">
        <v>636</v>
      </c>
      <c r="V2120" t="s">
        <v>637</v>
      </c>
      <c r="W2120" t="s">
        <v>638</v>
      </c>
      <c r="X2120" t="s">
        <v>106</v>
      </c>
      <c r="Y2120" t="s">
        <v>639</v>
      </c>
      <c r="Z2120" t="s">
        <v>640</v>
      </c>
      <c r="AA2120" t="s">
        <v>109</v>
      </c>
      <c r="AB2120" t="s">
        <v>58</v>
      </c>
      <c r="AC2120" t="s">
        <v>641</v>
      </c>
      <c r="AD2120">
        <v>19.015613259802802</v>
      </c>
      <c r="AE2120">
        <v>1502273</v>
      </c>
      <c r="AF2120">
        <v>37141968</v>
      </c>
      <c r="AG2120">
        <v>27973679</v>
      </c>
      <c r="AH2120">
        <v>72.387702675084199</v>
      </c>
      <c r="AI2120">
        <v>96.112554103144305</v>
      </c>
      <c r="AK2120">
        <v>75.861298464314004</v>
      </c>
      <c r="AL2120">
        <v>422615</v>
      </c>
      <c r="AM2120">
        <v>15710966</v>
      </c>
      <c r="AN2120">
        <v>12430010</v>
      </c>
      <c r="AO2120">
        <v>848321</v>
      </c>
      <c r="AP2120">
        <v>848321</v>
      </c>
      <c r="AQ2120">
        <v>-2141477</v>
      </c>
      <c r="AR2120">
        <v>2184855</v>
      </c>
      <c r="AS2120">
        <v>1659738</v>
      </c>
      <c r="AT2120">
        <v>77.203449519806497</v>
      </c>
      <c r="AU2120">
        <v>13749773</v>
      </c>
      <c r="AV2120">
        <v>133.27022089944199</v>
      </c>
    </row>
    <row r="2121" spans="1:48" x14ac:dyDescent="0.2">
      <c r="A2121" t="s">
        <v>635</v>
      </c>
      <c r="B2121" t="s">
        <v>50</v>
      </c>
      <c r="C2121">
        <v>10295551</v>
      </c>
      <c r="D2121">
        <v>1847885</v>
      </c>
      <c r="E2121">
        <v>7373</v>
      </c>
      <c r="F2121">
        <v>4397470</v>
      </c>
      <c r="G2121">
        <v>2419758</v>
      </c>
      <c r="H2121">
        <v>-8172478</v>
      </c>
      <c r="I2121">
        <v>1.7047030962416689</v>
      </c>
      <c r="L2121">
        <v>1355408</v>
      </c>
      <c r="M2121">
        <v>918812</v>
      </c>
      <c r="N2121">
        <v>7004917</v>
      </c>
      <c r="O2121">
        <v>39798250</v>
      </c>
      <c r="P2121">
        <v>32.79232378308091</v>
      </c>
      <c r="Q2121">
        <v>2281829</v>
      </c>
      <c r="R2121">
        <v>4749</v>
      </c>
      <c r="S2121" t="s">
        <v>102</v>
      </c>
      <c r="T2121" t="s">
        <v>103</v>
      </c>
      <c r="U2121" t="s">
        <v>636</v>
      </c>
      <c r="V2121" t="s">
        <v>637</v>
      </c>
      <c r="W2121" t="s">
        <v>638</v>
      </c>
      <c r="X2121" t="s">
        <v>106</v>
      </c>
      <c r="Y2121" t="s">
        <v>639</v>
      </c>
      <c r="Z2121" t="s">
        <v>640</v>
      </c>
      <c r="AA2121" t="s">
        <v>109</v>
      </c>
      <c r="AB2121" t="s">
        <v>58</v>
      </c>
      <c r="AC2121" t="s">
        <v>641</v>
      </c>
      <c r="AD2121">
        <v>6.5896618840506944</v>
      </c>
      <c r="AE2121">
        <v>678442</v>
      </c>
      <c r="AF2121">
        <v>39119808</v>
      </c>
      <c r="AG2121">
        <v>29202794</v>
      </c>
      <c r="AH2121">
        <v>73.377080650531113</v>
      </c>
      <c r="AI2121">
        <v>98.295296903758313</v>
      </c>
      <c r="AK2121">
        <v>64.4627427619277</v>
      </c>
      <c r="AL2121">
        <v>411868</v>
      </c>
      <c r="AM2121">
        <v>21500839</v>
      </c>
      <c r="AN2121">
        <v>13050771</v>
      </c>
      <c r="AO2121">
        <v>48177</v>
      </c>
      <c r="AP2121">
        <v>48177</v>
      </c>
      <c r="AQ2121">
        <v>1500485</v>
      </c>
      <c r="AR2121">
        <v>5424045</v>
      </c>
      <c r="AS2121">
        <v>2431642</v>
      </c>
      <c r="AT2121">
        <v>77.201205377095803</v>
      </c>
      <c r="AU2121">
        <v>15177395</v>
      </c>
      <c r="AV2121">
        <v>139.66996463786299</v>
      </c>
    </row>
    <row r="2122" spans="1:48" x14ac:dyDescent="0.2">
      <c r="A2122" t="s">
        <v>897</v>
      </c>
      <c r="B2122" t="s">
        <v>84</v>
      </c>
      <c r="C2122">
        <v>7842217.6399999997</v>
      </c>
      <c r="D2122">
        <v>0</v>
      </c>
      <c r="E2122">
        <v>0</v>
      </c>
      <c r="F2122">
        <v>3528986.43</v>
      </c>
      <c r="G2122">
        <v>3927448.81</v>
      </c>
      <c r="I2122">
        <v>2.3574121043711398</v>
      </c>
      <c r="J2122">
        <v>25296574.690000001</v>
      </c>
      <c r="K2122">
        <v>13.128506358244501</v>
      </c>
      <c r="L2122">
        <v>4375919.5</v>
      </c>
      <c r="M2122">
        <v>4602158.09</v>
      </c>
      <c r="N2122">
        <v>11242770.539999999</v>
      </c>
      <c r="O2122">
        <v>192684331.33000001</v>
      </c>
      <c r="P2122">
        <v>12.902534476154001</v>
      </c>
      <c r="Q2122">
        <v>1117314.83</v>
      </c>
      <c r="R2122">
        <v>86505.38</v>
      </c>
      <c r="S2122" t="s">
        <v>102</v>
      </c>
      <c r="T2122" t="s">
        <v>103</v>
      </c>
      <c r="U2122" t="s">
        <v>898</v>
      </c>
      <c r="V2122" t="s">
        <v>899</v>
      </c>
      <c r="W2122" t="s">
        <v>638</v>
      </c>
      <c r="X2122" t="s">
        <v>106</v>
      </c>
      <c r="Y2122" t="s">
        <v>900</v>
      </c>
      <c r="Z2122" t="s">
        <v>640</v>
      </c>
      <c r="AA2122" t="s">
        <v>109</v>
      </c>
      <c r="AB2122" t="s">
        <v>58</v>
      </c>
      <c r="AC2122" t="s">
        <v>901</v>
      </c>
      <c r="AD2122">
        <v>57.921929210830001</v>
      </c>
      <c r="AE2122">
        <v>4542363.7500000196</v>
      </c>
      <c r="AF2122">
        <v>188135396.53</v>
      </c>
      <c r="AH2122">
        <v>82.923840421851096</v>
      </c>
      <c r="AI2122">
        <v>97.639177628714705</v>
      </c>
      <c r="AJ2122">
        <v>6336281.1800000202</v>
      </c>
      <c r="AK2122">
        <v>21.513215849068501</v>
      </c>
      <c r="AL2122">
        <v>1766128.4</v>
      </c>
      <c r="AM2122">
        <v>24861162.280000001</v>
      </c>
      <c r="AN2122">
        <v>24861162.280000001</v>
      </c>
      <c r="AR2122">
        <v>758854.64</v>
      </c>
      <c r="AS2122">
        <v>3777909.75</v>
      </c>
      <c r="AT2122">
        <v>82.622053383117205</v>
      </c>
      <c r="AU2122">
        <v>16806210.280000001</v>
      </c>
      <c r="AV2122">
        <v>32.158944102978801</v>
      </c>
    </row>
    <row r="2123" spans="1:48" x14ac:dyDescent="0.2">
      <c r="A2123" t="s">
        <v>897</v>
      </c>
      <c r="B2123" t="s">
        <v>114</v>
      </c>
      <c r="C2123">
        <v>10248307</v>
      </c>
      <c r="D2123">
        <v>3354757</v>
      </c>
      <c r="E2123">
        <v>45944</v>
      </c>
      <c r="F2123">
        <v>7914358</v>
      </c>
      <c r="G2123">
        <v>13362902</v>
      </c>
      <c r="H2123">
        <v>-12004392</v>
      </c>
      <c r="I2123">
        <v>5.0494699816777304</v>
      </c>
      <c r="L2123">
        <v>11479</v>
      </c>
      <c r="M2123">
        <v>4218201</v>
      </c>
      <c r="N2123">
        <v>25548016</v>
      </c>
      <c r="O2123">
        <v>213508468</v>
      </c>
      <c r="P2123">
        <v>13.984679989367001</v>
      </c>
      <c r="Q2123">
        <v>753166</v>
      </c>
      <c r="R2123">
        <v>1606693</v>
      </c>
      <c r="S2123" t="s">
        <v>102</v>
      </c>
      <c r="T2123" t="s">
        <v>103</v>
      </c>
      <c r="U2123" t="s">
        <v>898</v>
      </c>
      <c r="V2123" t="s">
        <v>899</v>
      </c>
      <c r="W2123" t="s">
        <v>638</v>
      </c>
      <c r="X2123" t="s">
        <v>106</v>
      </c>
      <c r="Y2123" t="s">
        <v>900</v>
      </c>
      <c r="Z2123" t="s">
        <v>640</v>
      </c>
      <c r="AA2123" t="s">
        <v>109</v>
      </c>
      <c r="AB2123" t="s">
        <v>58</v>
      </c>
      <c r="AC2123" t="s">
        <v>901</v>
      </c>
      <c r="AD2123">
        <v>105.19831226757699</v>
      </c>
      <c r="AE2123">
        <v>10781046</v>
      </c>
      <c r="AF2123">
        <v>202727421</v>
      </c>
      <c r="AG2123">
        <v>176934139</v>
      </c>
      <c r="AH2123">
        <v>82.869846173970004</v>
      </c>
      <c r="AI2123">
        <v>94.950529549956798</v>
      </c>
      <c r="AK2123">
        <v>45.367744109959403</v>
      </c>
      <c r="AL2123">
        <v>4953870</v>
      </c>
      <c r="AM2123">
        <v>45056471</v>
      </c>
      <c r="AN2123">
        <v>29858476</v>
      </c>
      <c r="AO2123">
        <v>3695355</v>
      </c>
      <c r="AP2123">
        <v>3695355</v>
      </c>
      <c r="AQ2123">
        <v>10236238</v>
      </c>
      <c r="AR2123">
        <v>5340920</v>
      </c>
      <c r="AS2123">
        <v>3494181</v>
      </c>
      <c r="AT2123">
        <v>85.355537692789795</v>
      </c>
      <c r="AU2123">
        <v>37552408</v>
      </c>
      <c r="AV2123">
        <v>66.684944805764601</v>
      </c>
    </row>
    <row r="2124" spans="1:48" x14ac:dyDescent="0.2">
      <c r="A2124" t="s">
        <v>897</v>
      </c>
      <c r="B2124" t="s">
        <v>50</v>
      </c>
      <c r="C2124">
        <v>21106439</v>
      </c>
      <c r="D2124">
        <v>3118022</v>
      </c>
      <c r="E2124">
        <v>734842</v>
      </c>
      <c r="F2124">
        <v>5108554</v>
      </c>
      <c r="G2124">
        <v>6456920</v>
      </c>
      <c r="H2124">
        <v>-26044285</v>
      </c>
      <c r="I2124">
        <v>2.6329714009781791</v>
      </c>
      <c r="L2124">
        <v>579806</v>
      </c>
      <c r="M2124">
        <v>4067774</v>
      </c>
      <c r="N2124">
        <v>30102110</v>
      </c>
      <c r="O2124">
        <v>242678405</v>
      </c>
      <c r="P2124">
        <v>15.793309256338651</v>
      </c>
      <c r="Q2124">
        <v>505813</v>
      </c>
      <c r="R2124">
        <v>1391734</v>
      </c>
      <c r="S2124" t="s">
        <v>102</v>
      </c>
      <c r="T2124" t="s">
        <v>103</v>
      </c>
      <c r="U2124" t="s">
        <v>898</v>
      </c>
      <c r="V2124" t="s">
        <v>899</v>
      </c>
      <c r="W2124" t="s">
        <v>638</v>
      </c>
      <c r="X2124" t="s">
        <v>106</v>
      </c>
      <c r="Y2124" t="s">
        <v>900</v>
      </c>
      <c r="Z2124" t="s">
        <v>640</v>
      </c>
      <c r="AA2124" t="s">
        <v>109</v>
      </c>
      <c r="AB2124" t="s">
        <v>58</v>
      </c>
      <c r="AC2124" t="s">
        <v>901</v>
      </c>
      <c r="AD2124">
        <v>30.273477207595281</v>
      </c>
      <c r="AE2124">
        <v>6389653</v>
      </c>
      <c r="AF2124">
        <v>236288753</v>
      </c>
      <c r="AG2124">
        <v>197948097</v>
      </c>
      <c r="AH2124">
        <v>81.568072363093037</v>
      </c>
      <c r="AI2124">
        <v>97.367029011089798</v>
      </c>
      <c r="AK2124">
        <v>45.862358924887097</v>
      </c>
      <c r="AL2124">
        <v>13748104</v>
      </c>
      <c r="AM2124">
        <v>57229088</v>
      </c>
      <c r="AN2124">
        <v>38326951</v>
      </c>
      <c r="AO2124">
        <v>1680532</v>
      </c>
      <c r="AP2124">
        <v>1680532</v>
      </c>
      <c r="AQ2124">
        <v>9520970</v>
      </c>
      <c r="AR2124">
        <v>12780466</v>
      </c>
      <c r="AS2124">
        <v>8737053</v>
      </c>
      <c r="AT2124">
        <v>82.869804643439707</v>
      </c>
      <c r="AU2124">
        <v>56146395</v>
      </c>
      <c r="AV2124">
        <v>85.542379581646898</v>
      </c>
    </row>
    <row r="2125" spans="1:48" x14ac:dyDescent="0.2">
      <c r="A2125" t="s">
        <v>897</v>
      </c>
      <c r="B2125" t="s">
        <v>88</v>
      </c>
      <c r="C2125">
        <v>23366249</v>
      </c>
      <c r="D2125">
        <v>4083822</v>
      </c>
      <c r="E2125">
        <v>1934223</v>
      </c>
      <c r="F2125">
        <v>6544307</v>
      </c>
      <c r="G2125">
        <v>11371224</v>
      </c>
      <c r="H2125">
        <v>-12075542</v>
      </c>
      <c r="I2125">
        <v>0.41898339123575079</v>
      </c>
      <c r="L2125">
        <v>0</v>
      </c>
      <c r="M2125">
        <v>4200000</v>
      </c>
      <c r="N2125">
        <v>26261387</v>
      </c>
      <c r="O2125">
        <v>245936479</v>
      </c>
      <c r="P2125">
        <v>16.148029426736649</v>
      </c>
      <c r="Q2125">
        <v>500000</v>
      </c>
      <c r="R2125">
        <v>0</v>
      </c>
      <c r="S2125" t="s">
        <v>102</v>
      </c>
      <c r="T2125" t="s">
        <v>103</v>
      </c>
      <c r="U2125" t="s">
        <v>898</v>
      </c>
      <c r="V2125" t="s">
        <v>899</v>
      </c>
      <c r="W2125" t="s">
        <v>638</v>
      </c>
      <c r="X2125" t="s">
        <v>106</v>
      </c>
      <c r="Y2125" t="s">
        <v>900</v>
      </c>
      <c r="Z2125" t="s">
        <v>640</v>
      </c>
      <c r="AA2125" t="s">
        <v>109</v>
      </c>
      <c r="AB2125" t="s">
        <v>89</v>
      </c>
      <c r="AC2125" t="s">
        <v>901</v>
      </c>
      <c r="AD2125">
        <v>4.4099204797483758</v>
      </c>
      <c r="AE2125">
        <v>1030433</v>
      </c>
      <c r="AF2125">
        <v>244906046</v>
      </c>
      <c r="AG2125">
        <v>205846028</v>
      </c>
      <c r="AH2125">
        <v>83.698859492901818</v>
      </c>
      <c r="AI2125">
        <v>99.581016608764244</v>
      </c>
      <c r="AK2125">
        <v>38.6029641750862</v>
      </c>
      <c r="AL2125">
        <v>11215775</v>
      </c>
      <c r="AM2125">
        <v>51199371</v>
      </c>
      <c r="AN2125">
        <v>39713895</v>
      </c>
      <c r="AO2125">
        <v>-4969567</v>
      </c>
      <c r="AP2125">
        <v>-4969567</v>
      </c>
      <c r="AQ2125">
        <v>-10850340</v>
      </c>
      <c r="AR2125">
        <v>3732231</v>
      </c>
      <c r="AS2125">
        <v>7617789</v>
      </c>
      <c r="AU2125">
        <v>38336929</v>
      </c>
      <c r="AV2125">
        <v>56.353424774168303</v>
      </c>
    </row>
    <row r="2126" spans="1:48" x14ac:dyDescent="0.2">
      <c r="A2126" t="s">
        <v>642</v>
      </c>
      <c r="B2126" t="s">
        <v>114</v>
      </c>
      <c r="C2126">
        <v>4651643</v>
      </c>
      <c r="D2126">
        <v>40611</v>
      </c>
      <c r="E2126">
        <v>137074</v>
      </c>
      <c r="F2126">
        <v>1428978</v>
      </c>
      <c r="G2126">
        <v>528941</v>
      </c>
      <c r="H2126">
        <v>-1813843</v>
      </c>
      <c r="I2126">
        <v>5.7710696223340303</v>
      </c>
      <c r="L2126">
        <v>677812</v>
      </c>
      <c r="M2126">
        <v>930372</v>
      </c>
      <c r="N2126">
        <v>12382569</v>
      </c>
      <c r="O2126">
        <v>71833027</v>
      </c>
      <c r="P2126">
        <v>11.557733742725301</v>
      </c>
      <c r="Q2126">
        <v>376820</v>
      </c>
      <c r="R2126">
        <v>0</v>
      </c>
      <c r="S2126" t="s">
        <v>102</v>
      </c>
      <c r="T2126" t="s">
        <v>103</v>
      </c>
      <c r="U2126" t="s">
        <v>643</v>
      </c>
      <c r="V2126" t="s">
        <v>644</v>
      </c>
      <c r="W2126" t="s">
        <v>638</v>
      </c>
      <c r="X2126" t="s">
        <v>106</v>
      </c>
      <c r="Y2126" t="s">
        <v>645</v>
      </c>
      <c r="Z2126" t="s">
        <v>640</v>
      </c>
      <c r="AA2126" t="s">
        <v>109</v>
      </c>
      <c r="AB2126" t="s">
        <v>58</v>
      </c>
      <c r="AC2126" t="s">
        <v>646</v>
      </c>
      <c r="AD2126">
        <v>89.119779828331602</v>
      </c>
      <c r="AE2126">
        <v>4145534</v>
      </c>
      <c r="AF2126">
        <v>67687493</v>
      </c>
      <c r="AG2126">
        <v>58653338</v>
      </c>
      <c r="AH2126">
        <v>81.652326860735002</v>
      </c>
      <c r="AI2126">
        <v>94.228930377666003</v>
      </c>
      <c r="AK2126">
        <v>65.857437503262204</v>
      </c>
      <c r="AL2126">
        <v>781885</v>
      </c>
      <c r="AM2126">
        <v>7669747</v>
      </c>
      <c r="AN2126">
        <v>8302270</v>
      </c>
      <c r="AO2126">
        <v>2707567</v>
      </c>
      <c r="AP2126">
        <v>2707567</v>
      </c>
      <c r="AQ2126">
        <v>-1116061</v>
      </c>
      <c r="AR2126">
        <v>632677</v>
      </c>
      <c r="AS2126">
        <v>2134577</v>
      </c>
      <c r="AT2126">
        <v>85.215973479013599</v>
      </c>
      <c r="AU2126">
        <v>14196412</v>
      </c>
      <c r="AV2126">
        <v>75.504470523084706</v>
      </c>
    </row>
    <row r="2127" spans="1:48" x14ac:dyDescent="0.2">
      <c r="A2127" t="s">
        <v>902</v>
      </c>
      <c r="B2127" t="s">
        <v>114</v>
      </c>
      <c r="C2127">
        <v>121238</v>
      </c>
      <c r="F2127">
        <v>597117</v>
      </c>
      <c r="H2127">
        <v>-75220</v>
      </c>
      <c r="I2127">
        <v>21.072607187759299</v>
      </c>
      <c r="N2127">
        <v>999077</v>
      </c>
      <c r="O2127">
        <v>1356918</v>
      </c>
      <c r="P2127">
        <v>37.335048986010896</v>
      </c>
      <c r="U2127" t="s">
        <v>903</v>
      </c>
      <c r="V2127" t="s">
        <v>904</v>
      </c>
      <c r="W2127" t="s">
        <v>650</v>
      </c>
      <c r="X2127" t="s">
        <v>531</v>
      </c>
      <c r="Y2127" t="s">
        <v>905</v>
      </c>
      <c r="Z2127" t="s">
        <v>652</v>
      </c>
      <c r="AA2127" t="s">
        <v>534</v>
      </c>
      <c r="AB2127" t="s">
        <v>58</v>
      </c>
      <c r="AC2127" t="s">
        <v>906</v>
      </c>
      <c r="AD2127">
        <v>235.84849634603</v>
      </c>
      <c r="AE2127">
        <v>285938</v>
      </c>
      <c r="AF2127">
        <v>604804</v>
      </c>
      <c r="AG2127">
        <v>146166</v>
      </c>
      <c r="AH2127">
        <v>10.7719110513679</v>
      </c>
      <c r="AI2127">
        <v>44.571890121584403</v>
      </c>
      <c r="AK2127">
        <v>594.68475737594304</v>
      </c>
      <c r="AM2127">
        <v>597117</v>
      </c>
      <c r="AN2127">
        <v>506606</v>
      </c>
      <c r="AO2127">
        <v>209057</v>
      </c>
      <c r="AP2127">
        <v>209057</v>
      </c>
      <c r="AQ2127">
        <v>267822</v>
      </c>
      <c r="AU2127">
        <v>1074297</v>
      </c>
      <c r="AV2127">
        <v>639.45827077863203</v>
      </c>
    </row>
    <row r="2128" spans="1:48" x14ac:dyDescent="0.2">
      <c r="A2128" t="s">
        <v>902</v>
      </c>
      <c r="B2128" t="s">
        <v>50</v>
      </c>
      <c r="C2128">
        <v>394854</v>
      </c>
      <c r="F2128">
        <v>537746</v>
      </c>
      <c r="H2128">
        <v>146223</v>
      </c>
      <c r="I2128">
        <v>2.072773494205447</v>
      </c>
      <c r="N2128">
        <v>1518151</v>
      </c>
      <c r="O2128">
        <v>1406666</v>
      </c>
      <c r="P2128">
        <v>39.512293607722093</v>
      </c>
      <c r="U2128" t="s">
        <v>903</v>
      </c>
      <c r="V2128" t="s">
        <v>904</v>
      </c>
      <c r="W2128" t="s">
        <v>650</v>
      </c>
      <c r="X2128" t="s">
        <v>531</v>
      </c>
      <c r="Y2128" t="s">
        <v>905</v>
      </c>
      <c r="Z2128" t="s">
        <v>652</v>
      </c>
      <c r="AA2128" t="s">
        <v>534</v>
      </c>
      <c r="AB2128" t="s">
        <v>58</v>
      </c>
      <c r="AC2128" t="s">
        <v>906</v>
      </c>
      <c r="AD2128">
        <v>7.3842483550882108</v>
      </c>
      <c r="AE2128">
        <v>29157</v>
      </c>
      <c r="AF2128">
        <v>142379</v>
      </c>
      <c r="AG2128">
        <v>164051</v>
      </c>
      <c r="AH2128">
        <v>11.662398892132179</v>
      </c>
      <c r="AI2128">
        <v>10.121734654850551</v>
      </c>
      <c r="AK2128">
        <v>3838.5882749562802</v>
      </c>
      <c r="AM2128">
        <v>537746</v>
      </c>
      <c r="AN2128">
        <v>555806</v>
      </c>
      <c r="AO2128">
        <v>-207521</v>
      </c>
      <c r="AP2128">
        <v>-207521</v>
      </c>
      <c r="AQ2128">
        <v>-207521</v>
      </c>
      <c r="AU2128">
        <v>1371928</v>
      </c>
      <c r="AV2128">
        <v>3468.8688640881001</v>
      </c>
    </row>
    <row r="2129" spans="1:48" x14ac:dyDescent="0.2">
      <c r="A2129" t="s">
        <v>902</v>
      </c>
      <c r="B2129" t="s">
        <v>88</v>
      </c>
      <c r="C2129">
        <v>572190</v>
      </c>
      <c r="F2129">
        <v>521667</v>
      </c>
      <c r="G2129">
        <v>25600</v>
      </c>
      <c r="H2129">
        <v>62236</v>
      </c>
      <c r="I2129">
        <v>8.2398400913600303E-2</v>
      </c>
      <c r="M2129">
        <v>0</v>
      </c>
      <c r="N2129">
        <v>749397</v>
      </c>
      <c r="O2129">
        <v>1399299</v>
      </c>
      <c r="P2129">
        <v>39.181547331914047</v>
      </c>
      <c r="U2129" t="s">
        <v>903</v>
      </c>
      <c r="V2129" t="s">
        <v>904</v>
      </c>
      <c r="W2129" t="s">
        <v>650</v>
      </c>
      <c r="X2129" t="s">
        <v>531</v>
      </c>
      <c r="Y2129" t="s">
        <v>905</v>
      </c>
      <c r="Z2129" t="s">
        <v>652</v>
      </c>
      <c r="AA2129" t="s">
        <v>534</v>
      </c>
      <c r="AB2129" t="s">
        <v>89</v>
      </c>
      <c r="AC2129" t="s">
        <v>906</v>
      </c>
      <c r="AD2129">
        <v>0.20150649259861231</v>
      </c>
      <c r="AE2129">
        <v>1153</v>
      </c>
      <c r="AF2129">
        <v>195570</v>
      </c>
      <c r="AG2129">
        <v>165000</v>
      </c>
      <c r="AH2129">
        <v>11.791618517557721</v>
      </c>
      <c r="AI2129">
        <v>13.97628383926523</v>
      </c>
      <c r="AK2129">
        <v>1379.4698573400799</v>
      </c>
      <c r="AM2129">
        <v>548267</v>
      </c>
      <c r="AN2129">
        <v>548267</v>
      </c>
      <c r="AO2129">
        <v>-75728</v>
      </c>
      <c r="AP2129">
        <v>-75728</v>
      </c>
      <c r="AQ2129">
        <v>-571037</v>
      </c>
      <c r="AS2129">
        <v>1000</v>
      </c>
      <c r="AU2129">
        <v>687161</v>
      </c>
      <c r="AV2129">
        <v>1264.9075011504799</v>
      </c>
    </row>
    <row r="2130" spans="1:48" x14ac:dyDescent="0.2">
      <c r="A2130" t="s">
        <v>647</v>
      </c>
      <c r="B2130" t="s">
        <v>102</v>
      </c>
      <c r="C2130">
        <v>11085024.01</v>
      </c>
      <c r="D2130">
        <v>0</v>
      </c>
      <c r="E2130">
        <v>0</v>
      </c>
      <c r="F2130">
        <v>1446926.9</v>
      </c>
      <c r="G2130">
        <v>308501.18</v>
      </c>
      <c r="I2130">
        <v>0.27358393592875802</v>
      </c>
      <c r="J2130">
        <v>11447654.26</v>
      </c>
      <c r="K2130">
        <v>13.806366534999601</v>
      </c>
      <c r="L2130">
        <v>762475.08</v>
      </c>
      <c r="N2130">
        <v>20244501.690000001</v>
      </c>
      <c r="O2130">
        <v>82915763.760000005</v>
      </c>
      <c r="P2130">
        <v>18.3643303390105</v>
      </c>
      <c r="Q2130">
        <v>823146.8</v>
      </c>
      <c r="R2130">
        <v>73.900000000000006</v>
      </c>
      <c r="S2130" t="s">
        <v>67</v>
      </c>
      <c r="T2130" t="s">
        <v>369</v>
      </c>
      <c r="U2130" t="s">
        <v>648</v>
      </c>
      <c r="V2130" t="s">
        <v>649</v>
      </c>
      <c r="W2130" t="s">
        <v>650</v>
      </c>
      <c r="X2130" t="s">
        <v>531</v>
      </c>
      <c r="Y2130" t="s">
        <v>651</v>
      </c>
      <c r="Z2130" t="s">
        <v>652</v>
      </c>
      <c r="AA2130" t="s">
        <v>534</v>
      </c>
      <c r="AB2130" t="s">
        <v>58</v>
      </c>
      <c r="AC2130" t="s">
        <v>653</v>
      </c>
      <c r="AD2130">
        <v>2.04640251383631</v>
      </c>
      <c r="AE2130">
        <v>226844.20999999801</v>
      </c>
      <c r="AF2130">
        <v>82566595.200000003</v>
      </c>
      <c r="AH2130">
        <v>78.799840256093702</v>
      </c>
      <c r="AI2130">
        <v>99.5788876033143</v>
      </c>
      <c r="AJ2130">
        <v>3749015.29</v>
      </c>
      <c r="AK2130">
        <v>88.268392208087505</v>
      </c>
      <c r="AL2130">
        <v>1559003.58</v>
      </c>
      <c r="AM2130">
        <v>15226924.76</v>
      </c>
      <c r="AN2130">
        <v>15226924.76</v>
      </c>
      <c r="AO2130">
        <v>229649.449999998</v>
      </c>
      <c r="AT2130">
        <v>71.856384709476302</v>
      </c>
      <c r="AU2130">
        <v>23470196.449999999</v>
      </c>
      <c r="AV2130">
        <v>102.33279816775099</v>
      </c>
    </row>
    <row r="2131" spans="1:48" x14ac:dyDescent="0.2">
      <c r="A2131" t="s">
        <v>647</v>
      </c>
      <c r="B2131" t="s">
        <v>84</v>
      </c>
      <c r="C2131">
        <v>6772983.0199999996</v>
      </c>
      <c r="D2131">
        <v>0</v>
      </c>
      <c r="E2131">
        <v>0</v>
      </c>
      <c r="F2131">
        <v>2675905.2999999998</v>
      </c>
      <c r="G2131">
        <v>347403.68</v>
      </c>
      <c r="I2131">
        <v>0.496611845929743</v>
      </c>
      <c r="J2131">
        <v>11223208.220000001</v>
      </c>
      <c r="K2131">
        <v>13.575115041338</v>
      </c>
      <c r="L2131">
        <v>682842.3</v>
      </c>
      <c r="M2131">
        <v>2076090.67</v>
      </c>
      <c r="N2131">
        <v>16731582.300000001</v>
      </c>
      <c r="O2131">
        <v>82674866.370000005</v>
      </c>
      <c r="P2131">
        <v>16.780757767313698</v>
      </c>
      <c r="Q2131">
        <v>950045.03</v>
      </c>
      <c r="R2131">
        <v>116901.13</v>
      </c>
      <c r="S2131" t="s">
        <v>67</v>
      </c>
      <c r="T2131" t="s">
        <v>369</v>
      </c>
      <c r="U2131" t="s">
        <v>648</v>
      </c>
      <c r="V2131" t="s">
        <v>649</v>
      </c>
      <c r="W2131" t="s">
        <v>650</v>
      </c>
      <c r="X2131" t="s">
        <v>531</v>
      </c>
      <c r="Y2131" t="s">
        <v>651</v>
      </c>
      <c r="Z2131" t="s">
        <v>652</v>
      </c>
      <c r="AA2131" t="s">
        <v>534</v>
      </c>
      <c r="AB2131" t="s">
        <v>58</v>
      </c>
      <c r="AC2131" t="s">
        <v>653</v>
      </c>
      <c r="AD2131">
        <v>6.0619254291295297</v>
      </c>
      <c r="AE2131">
        <v>410573.180000005</v>
      </c>
      <c r="AF2131">
        <v>82484230.200000003</v>
      </c>
      <c r="AH2131">
        <v>79.5880862698031</v>
      </c>
      <c r="AI2131">
        <v>99.769414601595102</v>
      </c>
      <c r="AJ2131">
        <v>4350972.49</v>
      </c>
      <c r="AK2131">
        <v>73.024499512150598</v>
      </c>
      <c r="AL2131">
        <v>1370384.83</v>
      </c>
      <c r="AM2131">
        <v>13873469.060000001</v>
      </c>
      <c r="AN2131">
        <v>13873469.060000001</v>
      </c>
      <c r="AR2131">
        <v>111974.99</v>
      </c>
      <c r="AS2131">
        <v>392646.43</v>
      </c>
      <c r="AT2131">
        <v>76.798386309869002</v>
      </c>
      <c r="AU2131">
        <v>18662696.940000001</v>
      </c>
      <c r="AV2131">
        <v>81.452792638173804</v>
      </c>
    </row>
    <row r="2132" spans="1:48" x14ac:dyDescent="0.2">
      <c r="A2132" t="s">
        <v>647</v>
      </c>
      <c r="B2132" t="s">
        <v>86</v>
      </c>
      <c r="C2132">
        <v>5754776</v>
      </c>
      <c r="H2132">
        <v>-8479700</v>
      </c>
      <c r="I2132">
        <v>5.7686528756871498</v>
      </c>
      <c r="N2132">
        <v>16697863</v>
      </c>
      <c r="O2132">
        <v>84341459</v>
      </c>
      <c r="P2132">
        <v>8.3616291247700598</v>
      </c>
      <c r="S2132" t="s">
        <v>67</v>
      </c>
      <c r="T2132" t="s">
        <v>369</v>
      </c>
      <c r="U2132" t="s">
        <v>648</v>
      </c>
      <c r="V2132" t="s">
        <v>649</v>
      </c>
      <c r="W2132" t="s">
        <v>650</v>
      </c>
      <c r="X2132" t="s">
        <v>531</v>
      </c>
      <c r="Y2132" t="s">
        <v>651</v>
      </c>
      <c r="Z2132" t="s">
        <v>652</v>
      </c>
      <c r="AA2132" t="s">
        <v>534</v>
      </c>
      <c r="AB2132" t="s">
        <v>58</v>
      </c>
      <c r="AC2132" t="s">
        <v>653</v>
      </c>
      <c r="AD2132">
        <v>84.544837192620506</v>
      </c>
      <c r="AE2132">
        <v>4865366</v>
      </c>
      <c r="AF2132">
        <v>83553411</v>
      </c>
      <c r="AH2132">
        <v>85.336862621738604</v>
      </c>
      <c r="AI2132">
        <v>99.065645757918404</v>
      </c>
      <c r="AK2132">
        <v>71.944766923000003</v>
      </c>
      <c r="AM2132">
        <v>7052320</v>
      </c>
      <c r="AN2132">
        <v>7052320</v>
      </c>
      <c r="AO2132">
        <v>2230499</v>
      </c>
      <c r="AP2132">
        <v>2230499</v>
      </c>
      <c r="AQ2132">
        <v>1168374</v>
      </c>
      <c r="AT2132">
        <v>82.995375230924694</v>
      </c>
      <c r="AU2132">
        <v>25177563</v>
      </c>
      <c r="AV2132">
        <v>108.48058232</v>
      </c>
    </row>
    <row r="2133" spans="1:48" x14ac:dyDescent="0.2">
      <c r="A2133" t="s">
        <v>654</v>
      </c>
      <c r="B2133" t="s">
        <v>86</v>
      </c>
      <c r="C2133">
        <v>74000</v>
      </c>
      <c r="H2133">
        <v>-4508650</v>
      </c>
      <c r="I2133">
        <v>5.0274836106051799</v>
      </c>
      <c r="N2133">
        <v>2306534</v>
      </c>
      <c r="O2133">
        <v>14711495</v>
      </c>
      <c r="P2133">
        <v>95.178518566603898</v>
      </c>
      <c r="T2133" t="s">
        <v>369</v>
      </c>
      <c r="U2133" t="s">
        <v>655</v>
      </c>
      <c r="V2133" t="s">
        <v>649</v>
      </c>
      <c r="W2133" t="s">
        <v>650</v>
      </c>
      <c r="X2133" t="s">
        <v>531</v>
      </c>
      <c r="Y2133" t="s">
        <v>651</v>
      </c>
      <c r="Z2133" t="s">
        <v>652</v>
      </c>
      <c r="AA2133" t="s">
        <v>534</v>
      </c>
      <c r="AB2133" t="s">
        <v>58</v>
      </c>
      <c r="AC2133" t="s">
        <v>656</v>
      </c>
      <c r="AD2133">
        <v>999.48378378378402</v>
      </c>
      <c r="AE2133">
        <v>739618</v>
      </c>
      <c r="AF2133">
        <v>14508818</v>
      </c>
      <c r="AH2133">
        <v>70.098293885155798</v>
      </c>
      <c r="AI2133">
        <v>98.622322204507398</v>
      </c>
      <c r="AK2133">
        <v>57.230867463000003</v>
      </c>
      <c r="AM2133">
        <v>14002183</v>
      </c>
      <c r="AN2133">
        <v>14002183</v>
      </c>
      <c r="AO2133">
        <v>666527</v>
      </c>
      <c r="AP2133">
        <v>666527</v>
      </c>
      <c r="AQ2133">
        <v>130179</v>
      </c>
      <c r="AU2133">
        <v>6815184</v>
      </c>
      <c r="AV2133">
        <v>169.10173109999999</v>
      </c>
    </row>
    <row r="2134" spans="1:48" x14ac:dyDescent="0.2">
      <c r="A2134" t="s">
        <v>654</v>
      </c>
      <c r="B2134" t="s">
        <v>95</v>
      </c>
      <c r="C2134">
        <v>159160</v>
      </c>
      <c r="E2134">
        <v>6672649</v>
      </c>
      <c r="F2134">
        <v>0</v>
      </c>
      <c r="G2134">
        <v>129001</v>
      </c>
      <c r="H2134">
        <v>-2524909</v>
      </c>
      <c r="I2134">
        <v>3.09974885312996</v>
      </c>
      <c r="L2134">
        <v>7805894</v>
      </c>
      <c r="N2134">
        <v>3202713</v>
      </c>
      <c r="O2134">
        <v>16470044</v>
      </c>
      <c r="P2134">
        <v>94.473080946231804</v>
      </c>
      <c r="T2134" t="s">
        <v>369</v>
      </c>
      <c r="U2134" t="s">
        <v>655</v>
      </c>
      <c r="V2134" t="s">
        <v>649</v>
      </c>
      <c r="W2134" t="s">
        <v>650</v>
      </c>
      <c r="X2134" t="s">
        <v>531</v>
      </c>
      <c r="Y2134" t="s">
        <v>651</v>
      </c>
      <c r="Z2134" t="s">
        <v>652</v>
      </c>
      <c r="AA2134" t="s">
        <v>534</v>
      </c>
      <c r="AB2134" t="s">
        <v>58</v>
      </c>
      <c r="AC2134" t="s">
        <v>656</v>
      </c>
      <c r="AD2134">
        <v>320.76526765518997</v>
      </c>
      <c r="AE2134">
        <v>510530</v>
      </c>
      <c r="AF2134">
        <v>16177297</v>
      </c>
      <c r="AG2134">
        <v>11153589</v>
      </c>
      <c r="AH2134">
        <v>67.720456605944705</v>
      </c>
      <c r="AI2134">
        <v>98.222548767932906</v>
      </c>
      <c r="AK2134">
        <v>71.271280980994504</v>
      </c>
      <c r="AL2134">
        <v>1170400</v>
      </c>
      <c r="AM2134">
        <v>15777944</v>
      </c>
      <c r="AN2134">
        <v>15559758</v>
      </c>
      <c r="AO2134">
        <v>742407</v>
      </c>
      <c r="AP2134">
        <v>742407</v>
      </c>
      <c r="AQ2134">
        <v>754575</v>
      </c>
      <c r="AU2134">
        <v>5727622</v>
      </c>
      <c r="AV2134">
        <v>127.459112607007</v>
      </c>
    </row>
    <row r="2135" spans="1:48" x14ac:dyDescent="0.2">
      <c r="A2135" t="s">
        <v>907</v>
      </c>
      <c r="B2135" t="s">
        <v>114</v>
      </c>
      <c r="C2135">
        <v>14124835</v>
      </c>
      <c r="F2135">
        <v>30368427</v>
      </c>
      <c r="H2135">
        <v>5927703</v>
      </c>
      <c r="I2135">
        <v>3.7143909711772398</v>
      </c>
      <c r="N2135">
        <v>41145184</v>
      </c>
      <c r="O2135">
        <v>202837075</v>
      </c>
      <c r="P2135">
        <v>16.567591008695</v>
      </c>
      <c r="S2135" t="s">
        <v>114</v>
      </c>
      <c r="T2135" t="s">
        <v>369</v>
      </c>
      <c r="U2135" t="s">
        <v>908</v>
      </c>
      <c r="V2135" t="s">
        <v>649</v>
      </c>
      <c r="W2135" t="s">
        <v>650</v>
      </c>
      <c r="X2135" t="s">
        <v>531</v>
      </c>
      <c r="Y2135" t="s">
        <v>651</v>
      </c>
      <c r="Z2135" t="s">
        <v>652</v>
      </c>
      <c r="AA2135" t="s">
        <v>534</v>
      </c>
      <c r="AB2135" t="s">
        <v>58</v>
      </c>
      <c r="AC2135" t="s">
        <v>909</v>
      </c>
      <c r="AD2135">
        <v>53.339823084659002</v>
      </c>
      <c r="AE2135">
        <v>7534162</v>
      </c>
      <c r="AF2135">
        <v>165294391</v>
      </c>
      <c r="AG2135">
        <v>160200903</v>
      </c>
      <c r="AH2135">
        <v>78.980089315525802</v>
      </c>
      <c r="AI2135">
        <v>81.491212097196694</v>
      </c>
      <c r="AK2135">
        <v>89.611426923736303</v>
      </c>
      <c r="AM2135">
        <v>30368427</v>
      </c>
      <c r="AN2135">
        <v>33605217</v>
      </c>
      <c r="AO2135">
        <v>-2143395</v>
      </c>
      <c r="AP2135">
        <v>-2143395</v>
      </c>
      <c r="AQ2135">
        <v>-4469563</v>
      </c>
      <c r="AT2135">
        <v>80.69</v>
      </c>
      <c r="AU2135">
        <v>35217481</v>
      </c>
      <c r="AV2135">
        <v>76.701290850213994</v>
      </c>
    </row>
    <row r="2136" spans="1:48" x14ac:dyDescent="0.2">
      <c r="A2136" t="s">
        <v>657</v>
      </c>
      <c r="B2136" t="s">
        <v>63</v>
      </c>
      <c r="C2136">
        <v>15190163.35</v>
      </c>
      <c r="D2136">
        <v>0</v>
      </c>
      <c r="E2136">
        <v>0</v>
      </c>
      <c r="F2136">
        <v>3443195.73</v>
      </c>
      <c r="G2136">
        <v>12254512.890000001</v>
      </c>
      <c r="H2136">
        <v>5838869.3900000099</v>
      </c>
      <c r="I2136">
        <v>11.208124157621899</v>
      </c>
      <c r="J2136">
        <v>18528718.18</v>
      </c>
      <c r="K2136">
        <v>13.977413127398201</v>
      </c>
      <c r="L2136">
        <v>7570156.1500000004</v>
      </c>
      <c r="M2136">
        <v>5252370.21</v>
      </c>
      <c r="N2136">
        <v>9647313.8799999394</v>
      </c>
      <c r="O2136">
        <v>132561855.41</v>
      </c>
      <c r="P2136">
        <v>24.912665342423001</v>
      </c>
      <c r="Q2136">
        <v>859301.21</v>
      </c>
      <c r="R2136">
        <v>1402.79</v>
      </c>
      <c r="S2136" t="s">
        <v>63</v>
      </c>
      <c r="T2136" t="s">
        <v>369</v>
      </c>
      <c r="U2136" t="s">
        <v>658</v>
      </c>
      <c r="V2136" t="s">
        <v>659</v>
      </c>
      <c r="W2136" t="s">
        <v>659</v>
      </c>
      <c r="X2136" t="s">
        <v>531</v>
      </c>
      <c r="Y2136" t="s">
        <v>660</v>
      </c>
      <c r="Z2136" t="s">
        <v>661</v>
      </c>
      <c r="AA2136" t="s">
        <v>534</v>
      </c>
      <c r="AB2136" t="s">
        <v>58</v>
      </c>
      <c r="AC2136" t="s">
        <v>662</v>
      </c>
      <c r="AD2136">
        <v>97.811307210202003</v>
      </c>
      <c r="AE2136">
        <v>14857697.34</v>
      </c>
      <c r="AF2136">
        <v>117754895.06999999</v>
      </c>
      <c r="AH2136">
        <v>69.663412724859697</v>
      </c>
      <c r="AI2136">
        <v>88.830150050175703</v>
      </c>
      <c r="AJ2136">
        <v>19581683.02</v>
      </c>
      <c r="AK2136">
        <v>29.493746266220299</v>
      </c>
      <c r="AL2136">
        <v>2576521.5299999998</v>
      </c>
      <c r="AM2136">
        <v>33024691.41</v>
      </c>
      <c r="AN2136">
        <v>33024691.41</v>
      </c>
      <c r="AO2136">
        <v>12973273.34</v>
      </c>
      <c r="AR2136">
        <v>104830.01</v>
      </c>
      <c r="AS2136">
        <v>230964.4</v>
      </c>
      <c r="AU2136">
        <v>3808444.4900000198</v>
      </c>
      <c r="AV2136">
        <v>11.6431679174355</v>
      </c>
    </row>
    <row r="2137" spans="1:48" x14ac:dyDescent="0.2">
      <c r="A2137" t="s">
        <v>657</v>
      </c>
      <c r="B2137" t="s">
        <v>84</v>
      </c>
      <c r="C2137">
        <v>20807420.620000001</v>
      </c>
      <c r="D2137">
        <v>0</v>
      </c>
      <c r="E2137">
        <v>0</v>
      </c>
      <c r="F2137">
        <v>4269423.63</v>
      </c>
      <c r="G2137">
        <v>2106266.9500000002</v>
      </c>
      <c r="J2137">
        <v>21527280.82</v>
      </c>
      <c r="K2137">
        <v>17.735914479148001</v>
      </c>
      <c r="L2137">
        <v>719223.26</v>
      </c>
      <c r="M2137">
        <v>7306897.9400000004</v>
      </c>
      <c r="O2137">
        <v>121376773.92</v>
      </c>
      <c r="P2137">
        <v>16.996347945116</v>
      </c>
      <c r="Q2137">
        <v>1045449.95</v>
      </c>
      <c r="R2137">
        <v>113627.62</v>
      </c>
      <c r="S2137" t="s">
        <v>63</v>
      </c>
      <c r="T2137" t="s">
        <v>369</v>
      </c>
      <c r="U2137" t="s">
        <v>658</v>
      </c>
      <c r="V2137" t="s">
        <v>659</v>
      </c>
      <c r="W2137" t="s">
        <v>659</v>
      </c>
      <c r="X2137" t="s">
        <v>531</v>
      </c>
      <c r="Y2137" t="s">
        <v>660</v>
      </c>
      <c r="Z2137" t="s">
        <v>661</v>
      </c>
      <c r="AA2137" t="s">
        <v>534</v>
      </c>
      <c r="AB2137" t="s">
        <v>58</v>
      </c>
      <c r="AC2137" t="s">
        <v>662</v>
      </c>
      <c r="AF2137">
        <v>130299729.2</v>
      </c>
      <c r="AH2137">
        <v>87.238469313569695</v>
      </c>
      <c r="AI2137">
        <v>107.351452005044</v>
      </c>
      <c r="AK2137">
        <v>-0.41807422881440198</v>
      </c>
      <c r="AL2137">
        <v>2631073.63</v>
      </c>
      <c r="AM2137">
        <v>20629618.82</v>
      </c>
      <c r="AN2137">
        <v>20629618.82</v>
      </c>
      <c r="AR2137">
        <v>366694.45</v>
      </c>
      <c r="AS2137">
        <v>1210470.5900000001</v>
      </c>
      <c r="AT2137">
        <v>71.274008208674104</v>
      </c>
      <c r="AU2137">
        <v>2598060.67</v>
      </c>
      <c r="AV2137">
        <v>7.1780797008747799</v>
      </c>
    </row>
    <row r="2138" spans="1:48" x14ac:dyDescent="0.2">
      <c r="A2138" t="s">
        <v>657</v>
      </c>
      <c r="B2138" t="s">
        <v>62</v>
      </c>
      <c r="C2138">
        <v>5794898.4900000002</v>
      </c>
      <c r="D2138">
        <v>0</v>
      </c>
      <c r="E2138">
        <v>0</v>
      </c>
      <c r="F2138">
        <v>7438960.9100000001</v>
      </c>
      <c r="G2138">
        <v>3409196.08</v>
      </c>
      <c r="I2138">
        <v>2.2291037459999998</v>
      </c>
      <c r="J2138">
        <v>44524390.189999998</v>
      </c>
      <c r="K2138">
        <v>17.372761000000001</v>
      </c>
      <c r="L2138">
        <v>270802.92</v>
      </c>
      <c r="M2138">
        <v>20505129.84</v>
      </c>
      <c r="N2138">
        <v>45466.38</v>
      </c>
      <c r="O2138">
        <v>256288509.19999999</v>
      </c>
      <c r="P2138">
        <v>18.051732609999998</v>
      </c>
      <c r="Q2138">
        <v>1914691.44</v>
      </c>
      <c r="R2138">
        <v>149125.12</v>
      </c>
      <c r="S2138" t="s">
        <v>63</v>
      </c>
      <c r="T2138" t="s">
        <v>369</v>
      </c>
      <c r="U2138" t="s">
        <v>658</v>
      </c>
      <c r="V2138" t="s">
        <v>659</v>
      </c>
      <c r="W2138" t="s">
        <v>659</v>
      </c>
      <c r="X2138" t="s">
        <v>531</v>
      </c>
      <c r="Y2138" t="s">
        <v>660</v>
      </c>
      <c r="Z2138" t="s">
        <v>661</v>
      </c>
      <c r="AA2138" t="s">
        <v>534</v>
      </c>
      <c r="AB2138" t="s">
        <v>58</v>
      </c>
      <c r="AC2138" t="s">
        <v>662</v>
      </c>
      <c r="AD2138">
        <v>98.58562268</v>
      </c>
      <c r="AE2138">
        <v>5712936.7599999998</v>
      </c>
      <c r="AF2138">
        <v>276460440.30000001</v>
      </c>
      <c r="AH2138">
        <v>86.974670919999994</v>
      </c>
      <c r="AI2138">
        <v>107.8707903</v>
      </c>
      <c r="AJ2138">
        <v>11485730.65</v>
      </c>
      <c r="AK2138">
        <v>5.9205203999999997E-2</v>
      </c>
      <c r="AL2138">
        <v>6585256.9199999999</v>
      </c>
      <c r="AM2138">
        <v>46264516.390000001</v>
      </c>
      <c r="AN2138">
        <v>46264516.390000001</v>
      </c>
      <c r="AR2138">
        <v>570799.02</v>
      </c>
      <c r="AS2138">
        <v>1982361.1</v>
      </c>
      <c r="AT2138">
        <v>72.3102212318027</v>
      </c>
      <c r="AU2138">
        <v>5413186.4699999997</v>
      </c>
      <c r="AV2138">
        <v>7.0489185619999999</v>
      </c>
    </row>
    <row r="2139" spans="1:48" x14ac:dyDescent="0.2">
      <c r="A2139" t="s">
        <v>657</v>
      </c>
      <c r="B2139" t="s">
        <v>95</v>
      </c>
      <c r="C2139">
        <v>5352638</v>
      </c>
      <c r="D2139">
        <v>993034</v>
      </c>
      <c r="E2139">
        <v>10416754</v>
      </c>
      <c r="F2139">
        <v>3030494</v>
      </c>
      <c r="G2139">
        <v>4677469</v>
      </c>
      <c r="H2139">
        <v>-4401269</v>
      </c>
      <c r="I2139">
        <v>5.5279083449889397</v>
      </c>
      <c r="L2139">
        <v>1407126</v>
      </c>
      <c r="M2139">
        <v>10944350</v>
      </c>
      <c r="N2139">
        <v>26015213</v>
      </c>
      <c r="O2139">
        <v>144741546</v>
      </c>
      <c r="P2139">
        <v>22.076276565402999</v>
      </c>
      <c r="Q2139">
        <v>814346</v>
      </c>
      <c r="R2139">
        <v>45704</v>
      </c>
      <c r="S2139" t="s">
        <v>63</v>
      </c>
      <c r="T2139" t="s">
        <v>369</v>
      </c>
      <c r="U2139" t="s">
        <v>658</v>
      </c>
      <c r="V2139" t="s">
        <v>659</v>
      </c>
      <c r="W2139" t="s">
        <v>659</v>
      </c>
      <c r="X2139" t="s">
        <v>531</v>
      </c>
      <c r="Y2139" t="s">
        <v>660</v>
      </c>
      <c r="Z2139" t="s">
        <v>661</v>
      </c>
      <c r="AA2139" t="s">
        <v>534</v>
      </c>
      <c r="AB2139" t="s">
        <v>58</v>
      </c>
      <c r="AC2139" t="s">
        <v>662</v>
      </c>
      <c r="AD2139">
        <v>149.48105961957401</v>
      </c>
      <c r="AE2139">
        <v>8001180</v>
      </c>
      <c r="AF2139">
        <v>136599212</v>
      </c>
      <c r="AG2139">
        <v>108779688</v>
      </c>
      <c r="AH2139">
        <v>75.154432853715704</v>
      </c>
      <c r="AI2139">
        <v>94.374570242603298</v>
      </c>
      <c r="AK2139">
        <v>68.561718203762396</v>
      </c>
      <c r="AL2139">
        <v>1986389</v>
      </c>
      <c r="AM2139">
        <v>36793439</v>
      </c>
      <c r="AN2139">
        <v>31953544</v>
      </c>
      <c r="AO2139">
        <v>5900997</v>
      </c>
      <c r="AP2139">
        <v>5900997</v>
      </c>
      <c r="AQ2139">
        <v>5437081</v>
      </c>
      <c r="AR2139">
        <v>1497652</v>
      </c>
      <c r="AS2139">
        <v>980121</v>
      </c>
      <c r="AT2139">
        <v>77.7234164441128</v>
      </c>
      <c r="AU2139">
        <v>30416482</v>
      </c>
      <c r="AV2139">
        <v>80.161029918679205</v>
      </c>
    </row>
    <row r="2140" spans="1:48" x14ac:dyDescent="0.2">
      <c r="A2140" t="s">
        <v>657</v>
      </c>
      <c r="B2140" t="s">
        <v>60</v>
      </c>
      <c r="C2140">
        <v>6517539</v>
      </c>
      <c r="D2140">
        <v>1920713</v>
      </c>
      <c r="E2140">
        <v>3560270</v>
      </c>
      <c r="F2140">
        <v>4516155</v>
      </c>
      <c r="G2140">
        <v>6064805</v>
      </c>
      <c r="H2140">
        <v>409835</v>
      </c>
      <c r="I2140">
        <v>5.4675377728483197</v>
      </c>
      <c r="L2140">
        <v>889469</v>
      </c>
      <c r="M2140">
        <v>6779130</v>
      </c>
      <c r="N2140">
        <v>31493030</v>
      </c>
      <c r="O2140">
        <v>145472813</v>
      </c>
      <c r="P2140">
        <v>21.725966761913099</v>
      </c>
      <c r="Q2140">
        <v>987962</v>
      </c>
      <c r="R2140">
        <v>99190</v>
      </c>
      <c r="S2140" t="s">
        <v>63</v>
      </c>
      <c r="T2140" t="s">
        <v>369</v>
      </c>
      <c r="U2140" t="s">
        <v>658</v>
      </c>
      <c r="V2140" t="s">
        <v>659</v>
      </c>
      <c r="W2140" t="s">
        <v>659</v>
      </c>
      <c r="X2140" t="s">
        <v>531</v>
      </c>
      <c r="Y2140" t="s">
        <v>660</v>
      </c>
      <c r="Z2140" t="s">
        <v>661</v>
      </c>
      <c r="AA2140" t="s">
        <v>534</v>
      </c>
      <c r="AB2140" t="s">
        <v>58</v>
      </c>
      <c r="AC2140" t="s">
        <v>662</v>
      </c>
      <c r="AD2140">
        <v>122.03656932471</v>
      </c>
      <c r="AE2140">
        <v>7953781</v>
      </c>
      <c r="AF2140">
        <v>136497973</v>
      </c>
      <c r="AG2140">
        <v>110562314</v>
      </c>
      <c r="AH2140">
        <v>76.002045825566</v>
      </c>
      <c r="AI2140">
        <v>93.830572314567107</v>
      </c>
      <c r="AK2140">
        <v>83.059774081773398</v>
      </c>
      <c r="AL2140">
        <v>2404605</v>
      </c>
      <c r="AM2140">
        <v>32879568</v>
      </c>
      <c r="AN2140">
        <v>31605375</v>
      </c>
      <c r="AO2140">
        <v>5978079</v>
      </c>
      <c r="AP2140">
        <v>5978079</v>
      </c>
      <c r="AQ2140">
        <v>3451772</v>
      </c>
      <c r="AR2140">
        <v>4177848</v>
      </c>
      <c r="AS2140">
        <v>1479421</v>
      </c>
      <c r="AT2140">
        <v>77.719504192463504</v>
      </c>
      <c r="AU2140">
        <v>31083195</v>
      </c>
      <c r="AV2140">
        <v>81.978874514129203</v>
      </c>
    </row>
    <row r="2141" spans="1:48" x14ac:dyDescent="0.2">
      <c r="A2141" t="s">
        <v>657</v>
      </c>
      <c r="B2141" t="s">
        <v>127</v>
      </c>
      <c r="C2141">
        <v>6280527</v>
      </c>
      <c r="D2141">
        <v>1956028</v>
      </c>
      <c r="E2141">
        <v>3814536</v>
      </c>
      <c r="F2141">
        <v>5844747</v>
      </c>
      <c r="G2141">
        <v>7503784</v>
      </c>
      <c r="H2141">
        <v>4870919</v>
      </c>
      <c r="I2141">
        <v>4.6057351925799397</v>
      </c>
      <c r="L2141">
        <v>804156</v>
      </c>
      <c r="M2141">
        <v>6429906</v>
      </c>
      <c r="N2141">
        <v>39414603</v>
      </c>
      <c r="O2141">
        <v>151352058</v>
      </c>
      <c r="P2141">
        <v>22.163204414438798</v>
      </c>
      <c r="Q2141">
        <v>680234</v>
      </c>
      <c r="R2141">
        <v>44864</v>
      </c>
      <c r="S2141" t="s">
        <v>63</v>
      </c>
      <c r="T2141" t="s">
        <v>369</v>
      </c>
      <c r="U2141" t="s">
        <v>658</v>
      </c>
      <c r="V2141" t="s">
        <v>659</v>
      </c>
      <c r="W2141" t="s">
        <v>659</v>
      </c>
      <c r="X2141" t="s">
        <v>531</v>
      </c>
      <c r="Y2141" t="s">
        <v>660</v>
      </c>
      <c r="Z2141" t="s">
        <v>661</v>
      </c>
      <c r="AA2141" t="s">
        <v>534</v>
      </c>
      <c r="AB2141" t="s">
        <v>58</v>
      </c>
      <c r="AC2141" t="s">
        <v>662</v>
      </c>
      <c r="AD2141">
        <v>110.991880139995</v>
      </c>
      <c r="AE2141">
        <v>6970875</v>
      </c>
      <c r="AF2141">
        <v>144381184</v>
      </c>
      <c r="AG2141">
        <v>115429933</v>
      </c>
      <c r="AH2141">
        <v>76.265849652338403</v>
      </c>
      <c r="AI2141">
        <v>95.394265468131294</v>
      </c>
      <c r="AK2141">
        <v>98.276359057978098</v>
      </c>
      <c r="AL2141">
        <v>2112421</v>
      </c>
      <c r="AM2141">
        <v>31501546</v>
      </c>
      <c r="AN2141">
        <v>33544466</v>
      </c>
      <c r="AO2141">
        <v>4450685</v>
      </c>
      <c r="AP2141">
        <v>4450685</v>
      </c>
      <c r="AQ2141">
        <v>1979870</v>
      </c>
      <c r="AR2141">
        <v>1452459</v>
      </c>
      <c r="AS2141">
        <v>858411</v>
      </c>
      <c r="AT2141">
        <v>78.811245940620495</v>
      </c>
      <c r="AU2141">
        <v>34543684</v>
      </c>
      <c r="AV2141">
        <v>86.131211114046593</v>
      </c>
    </row>
    <row r="2142" spans="1:48" x14ac:dyDescent="0.2">
      <c r="A2142" t="s">
        <v>657</v>
      </c>
      <c r="B2142" t="s">
        <v>87</v>
      </c>
      <c r="C2142">
        <v>9882185</v>
      </c>
      <c r="D2142">
        <v>1192028</v>
      </c>
      <c r="E2142">
        <v>2769702</v>
      </c>
      <c r="F2142">
        <v>4434574</v>
      </c>
      <c r="G2142">
        <v>8955821</v>
      </c>
      <c r="H2142">
        <v>5337363</v>
      </c>
      <c r="I2142">
        <v>5.8496496864432297</v>
      </c>
      <c r="L2142">
        <v>704260</v>
      </c>
      <c r="M2142">
        <v>11130494</v>
      </c>
      <c r="N2142">
        <v>42121856</v>
      </c>
      <c r="O2142">
        <v>154752361</v>
      </c>
      <c r="P2142">
        <v>22.432898455100101</v>
      </c>
      <c r="Q2142">
        <v>643593</v>
      </c>
      <c r="R2142">
        <v>200463</v>
      </c>
      <c r="S2142" t="s">
        <v>63</v>
      </c>
      <c r="T2142" t="s">
        <v>369</v>
      </c>
      <c r="U2142" t="s">
        <v>658</v>
      </c>
      <c r="V2142" t="s">
        <v>659</v>
      </c>
      <c r="W2142" t="s">
        <v>659</v>
      </c>
      <c r="X2142" t="s">
        <v>531</v>
      </c>
      <c r="Y2142" t="s">
        <v>660</v>
      </c>
      <c r="Z2142" t="s">
        <v>661</v>
      </c>
      <c r="AA2142" t="s">
        <v>534</v>
      </c>
      <c r="AB2142" t="s">
        <v>58</v>
      </c>
      <c r="AC2142" t="s">
        <v>662</v>
      </c>
      <c r="AD2142">
        <v>91.603941840797404</v>
      </c>
      <c r="AE2142">
        <v>9052471</v>
      </c>
      <c r="AF2142">
        <v>145699891</v>
      </c>
      <c r="AG2142">
        <v>118155206</v>
      </c>
      <c r="AH2142">
        <v>76.351149175681996</v>
      </c>
      <c r="AI2142">
        <v>94.150350959750398</v>
      </c>
      <c r="AK2142">
        <v>104.076043268969</v>
      </c>
      <c r="AL2142">
        <v>2515302</v>
      </c>
      <c r="AM2142">
        <v>38115095</v>
      </c>
      <c r="AN2142">
        <v>34715440</v>
      </c>
      <c r="AO2142">
        <v>5707929</v>
      </c>
      <c r="AP2142">
        <v>5707929</v>
      </c>
      <c r="AQ2142">
        <v>3222379</v>
      </c>
      <c r="AR2142">
        <v>4488460</v>
      </c>
      <c r="AS2142">
        <v>1080398</v>
      </c>
      <c r="AT2142">
        <v>78.129260744519499</v>
      </c>
      <c r="AU2142">
        <v>36784493</v>
      </c>
      <c r="AV2142">
        <v>90.888314254126698</v>
      </c>
    </row>
    <row r="2143" spans="1:48" x14ac:dyDescent="0.2">
      <c r="A2143" t="s">
        <v>657</v>
      </c>
      <c r="B2143" t="s">
        <v>88</v>
      </c>
      <c r="C2143">
        <v>7607063</v>
      </c>
      <c r="D2143">
        <v>1597827</v>
      </c>
      <c r="E2143">
        <v>1927576</v>
      </c>
      <c r="F2143">
        <v>13232042</v>
      </c>
      <c r="G2143">
        <v>22389620</v>
      </c>
      <c r="H2143">
        <v>10795219</v>
      </c>
      <c r="I2143">
        <v>0.36344615363285498</v>
      </c>
      <c r="L2143">
        <v>921948</v>
      </c>
      <c r="M2143">
        <v>14797783</v>
      </c>
      <c r="N2143">
        <v>21846033</v>
      </c>
      <c r="O2143">
        <v>180606121</v>
      </c>
      <c r="P2143">
        <v>32.223421707839023</v>
      </c>
      <c r="Q2143">
        <v>700000</v>
      </c>
      <c r="R2143">
        <v>100800</v>
      </c>
      <c r="S2143" t="s">
        <v>63</v>
      </c>
      <c r="T2143" t="s">
        <v>369</v>
      </c>
      <c r="U2143" t="s">
        <v>658</v>
      </c>
      <c r="V2143" t="s">
        <v>659</v>
      </c>
      <c r="W2143" t="s">
        <v>659</v>
      </c>
      <c r="X2143" t="s">
        <v>531</v>
      </c>
      <c r="Y2143" t="s">
        <v>660</v>
      </c>
      <c r="Z2143" t="s">
        <v>661</v>
      </c>
      <c r="AA2143" t="s">
        <v>534</v>
      </c>
      <c r="AB2143" t="s">
        <v>89</v>
      </c>
      <c r="AC2143" t="s">
        <v>662</v>
      </c>
      <c r="AD2143">
        <v>8.6289018508194282</v>
      </c>
      <c r="AE2143">
        <v>656406</v>
      </c>
      <c r="AF2143">
        <v>179949715</v>
      </c>
      <c r="AG2143">
        <v>134944284</v>
      </c>
      <c r="AH2143">
        <v>74.717447699350132</v>
      </c>
      <c r="AI2143">
        <v>99.636553846367164</v>
      </c>
      <c r="AK2143">
        <v>43.7042752749011</v>
      </c>
      <c r="AL2143">
        <v>2291339</v>
      </c>
      <c r="AM2143">
        <v>63097147</v>
      </c>
      <c r="AN2143">
        <v>58197472</v>
      </c>
      <c r="AO2143">
        <v>-2643594</v>
      </c>
      <c r="AP2143">
        <v>-2643594</v>
      </c>
      <c r="AQ2143">
        <v>-2040913</v>
      </c>
      <c r="AR2143">
        <v>3448542</v>
      </c>
      <c r="AS2143">
        <v>1689670</v>
      </c>
      <c r="AU2143">
        <v>11050814</v>
      </c>
      <c r="AV2143">
        <v>22.107804060706599</v>
      </c>
    </row>
    <row r="2144" spans="1:48" x14ac:dyDescent="0.2">
      <c r="A2144" t="s">
        <v>663</v>
      </c>
      <c r="B2144" t="s">
        <v>102</v>
      </c>
      <c r="C2144">
        <v>9393490.7699999996</v>
      </c>
      <c r="D2144">
        <v>0</v>
      </c>
      <c r="E2144">
        <v>0</v>
      </c>
      <c r="F2144">
        <v>1649638.54</v>
      </c>
      <c r="G2144">
        <v>1649517.37</v>
      </c>
      <c r="H2144">
        <v>2960440.8600000101</v>
      </c>
      <c r="I2144">
        <v>2.2227988229361402</v>
      </c>
      <c r="J2144">
        <v>18603036.02</v>
      </c>
      <c r="K2144">
        <v>11.2448986869062</v>
      </c>
      <c r="L2144">
        <v>1464202.48</v>
      </c>
      <c r="M2144">
        <v>2782462.47</v>
      </c>
      <c r="N2144">
        <v>16051812.699999999</v>
      </c>
      <c r="O2144">
        <v>165435336.84</v>
      </c>
      <c r="P2144">
        <v>13.3236165023908</v>
      </c>
      <c r="Q2144">
        <v>929254.83</v>
      </c>
      <c r="R2144">
        <v>59147.51</v>
      </c>
      <c r="S2144" t="s">
        <v>102</v>
      </c>
      <c r="T2144" t="s">
        <v>369</v>
      </c>
      <c r="U2144" t="s">
        <v>664</v>
      </c>
      <c r="V2144" t="s">
        <v>665</v>
      </c>
      <c r="W2144" t="s">
        <v>665</v>
      </c>
      <c r="X2144" t="s">
        <v>373</v>
      </c>
      <c r="Y2144" t="s">
        <v>666</v>
      </c>
      <c r="Z2144" t="s">
        <v>667</v>
      </c>
      <c r="AA2144" t="s">
        <v>376</v>
      </c>
      <c r="AB2144" t="s">
        <v>58</v>
      </c>
      <c r="AC2144" t="s">
        <v>668</v>
      </c>
      <c r="AD2144">
        <v>39.147264952280999</v>
      </c>
      <c r="AE2144">
        <v>3677294.7199999602</v>
      </c>
      <c r="AF2144">
        <v>161781370.44999999</v>
      </c>
      <c r="AH2144">
        <v>84.554187649333201</v>
      </c>
      <c r="AI2144">
        <v>97.791302354264303</v>
      </c>
      <c r="AJ2144">
        <v>6756335.2999999598</v>
      </c>
      <c r="AK2144">
        <v>35.718899870402197</v>
      </c>
      <c r="AL2144">
        <v>3293768.38</v>
      </c>
      <c r="AM2144">
        <v>22041969.84</v>
      </c>
      <c r="AN2144">
        <v>22041969.84</v>
      </c>
      <c r="AO2144">
        <v>242635.12999996101</v>
      </c>
      <c r="AR2144">
        <v>1989026.06</v>
      </c>
      <c r="AS2144">
        <v>6113796.5899999999</v>
      </c>
      <c r="AT2144">
        <v>83.633822669852606</v>
      </c>
      <c r="AU2144">
        <v>13091371.84</v>
      </c>
      <c r="AV2144">
        <v>29.131251943848198</v>
      </c>
    </row>
    <row r="2145" spans="1:48" x14ac:dyDescent="0.2">
      <c r="A2145" t="s">
        <v>663</v>
      </c>
      <c r="B2145" t="s">
        <v>62</v>
      </c>
      <c r="C2145">
        <v>5496608.4299999997</v>
      </c>
      <c r="D2145">
        <v>498141.12</v>
      </c>
      <c r="E2145">
        <v>0</v>
      </c>
      <c r="F2145">
        <v>890642.25</v>
      </c>
      <c r="G2145">
        <v>2093210.31</v>
      </c>
      <c r="H2145">
        <v>1650552.03</v>
      </c>
      <c r="I2145">
        <v>3.1053292419999998</v>
      </c>
      <c r="J2145">
        <v>18076581.920000002</v>
      </c>
      <c r="K2145">
        <v>10.578506340000001</v>
      </c>
      <c r="L2145">
        <v>148022.31</v>
      </c>
      <c r="M2145">
        <v>2963575.19</v>
      </c>
      <c r="N2145">
        <v>19654499.640000001</v>
      </c>
      <c r="O2145">
        <v>170880286.40000001</v>
      </c>
      <c r="P2145">
        <v>12.474511550000001</v>
      </c>
      <c r="Q2145">
        <v>885257.4</v>
      </c>
      <c r="S2145" t="s">
        <v>102</v>
      </c>
      <c r="T2145" t="s">
        <v>369</v>
      </c>
      <c r="U2145" t="s">
        <v>664</v>
      </c>
      <c r="V2145" t="s">
        <v>665</v>
      </c>
      <c r="W2145" t="s">
        <v>665</v>
      </c>
      <c r="X2145" t="s">
        <v>373</v>
      </c>
      <c r="Y2145" t="s">
        <v>666</v>
      </c>
      <c r="Z2145" t="s">
        <v>667</v>
      </c>
      <c r="AA2145" t="s">
        <v>376</v>
      </c>
      <c r="AB2145" t="s">
        <v>58</v>
      </c>
      <c r="AC2145" t="s">
        <v>668</v>
      </c>
      <c r="AD2145">
        <v>96.539449149999996</v>
      </c>
      <c r="AE2145">
        <v>5306395.5</v>
      </c>
      <c r="AF2145">
        <v>165568353.19999999</v>
      </c>
      <c r="AH2145">
        <v>83.927872699999995</v>
      </c>
      <c r="AI2145">
        <v>96.891430119999995</v>
      </c>
      <c r="AJ2145">
        <v>9845456.8499999996</v>
      </c>
      <c r="AK2145">
        <v>42.735340010000002</v>
      </c>
      <c r="AL2145">
        <v>3051239.75</v>
      </c>
      <c r="AM2145">
        <v>21316481.059999999</v>
      </c>
      <c r="AN2145">
        <v>21316481.059999999</v>
      </c>
      <c r="AO2145">
        <v>2785694.61</v>
      </c>
      <c r="AR2145">
        <v>2673750.2400000002</v>
      </c>
      <c r="AS2145">
        <v>5787778</v>
      </c>
      <c r="AT2145">
        <v>85.229377202048298</v>
      </c>
      <c r="AU2145">
        <v>18003947.609999999</v>
      </c>
      <c r="AV2145">
        <v>39.146497580000002</v>
      </c>
    </row>
    <row r="2146" spans="1:48" x14ac:dyDescent="0.2">
      <c r="A2146" t="s">
        <v>663</v>
      </c>
      <c r="B2146" t="s">
        <v>88</v>
      </c>
      <c r="C2146">
        <v>26509712</v>
      </c>
      <c r="D2146">
        <v>3528357</v>
      </c>
      <c r="E2146">
        <v>1341400</v>
      </c>
      <c r="F2146">
        <v>17208776</v>
      </c>
      <c r="G2146">
        <v>12104768</v>
      </c>
      <c r="H2146">
        <v>-1687282</v>
      </c>
      <c r="I2146">
        <v>0.19246836723040101</v>
      </c>
      <c r="L2146">
        <v>1089462</v>
      </c>
      <c r="M2146">
        <v>4632660</v>
      </c>
      <c r="N2146">
        <v>15855001</v>
      </c>
      <c r="O2146">
        <v>224233211</v>
      </c>
      <c r="P2146">
        <v>18.479726448728421</v>
      </c>
      <c r="Q2146">
        <v>467425</v>
      </c>
      <c r="R2146">
        <v>0</v>
      </c>
      <c r="S2146" t="s">
        <v>102</v>
      </c>
      <c r="T2146" t="s">
        <v>369</v>
      </c>
      <c r="U2146" t="s">
        <v>664</v>
      </c>
      <c r="V2146" t="s">
        <v>665</v>
      </c>
      <c r="W2146" t="s">
        <v>665</v>
      </c>
      <c r="X2146" t="s">
        <v>373</v>
      </c>
      <c r="Y2146" t="s">
        <v>666</v>
      </c>
      <c r="Z2146" t="s">
        <v>667</v>
      </c>
      <c r="AA2146" t="s">
        <v>376</v>
      </c>
      <c r="AB2146" t="s">
        <v>89</v>
      </c>
      <c r="AC2146" t="s">
        <v>668</v>
      </c>
      <c r="AD2146">
        <v>1.6279995799275371</v>
      </c>
      <c r="AE2146">
        <v>431578</v>
      </c>
      <c r="AF2146">
        <v>223801633</v>
      </c>
      <c r="AG2146">
        <v>189048682</v>
      </c>
      <c r="AH2146">
        <v>84.308957248977705</v>
      </c>
      <c r="AI2146">
        <v>99.807531632769596</v>
      </c>
      <c r="AK2146">
        <v>25.503836962619499</v>
      </c>
      <c r="AL2146">
        <v>2052518</v>
      </c>
      <c r="AM2146">
        <v>55425233</v>
      </c>
      <c r="AN2146">
        <v>41437684</v>
      </c>
      <c r="AO2146">
        <v>-4848767</v>
      </c>
      <c r="AP2146">
        <v>-4848767</v>
      </c>
      <c r="AQ2146">
        <v>-11909454</v>
      </c>
      <c r="AR2146">
        <v>2573006</v>
      </c>
      <c r="AS2146">
        <v>10426861</v>
      </c>
      <c r="AU2146">
        <v>17542283</v>
      </c>
      <c r="AV2146">
        <v>28.217943700169499</v>
      </c>
    </row>
    <row r="2147" spans="1:48" x14ac:dyDescent="0.2">
      <c r="A2147" t="s">
        <v>669</v>
      </c>
      <c r="B2147" t="s">
        <v>63</v>
      </c>
      <c r="C2147">
        <v>3142815.98</v>
      </c>
      <c r="D2147">
        <v>0</v>
      </c>
      <c r="E2147">
        <v>0</v>
      </c>
      <c r="F2147">
        <v>297611.55</v>
      </c>
      <c r="G2147">
        <v>1021957.9</v>
      </c>
      <c r="I2147">
        <v>5.5085684817372398</v>
      </c>
      <c r="J2147">
        <v>2418929.63</v>
      </c>
      <c r="K2147">
        <v>36.403099639989698</v>
      </c>
      <c r="L2147">
        <v>28128.78</v>
      </c>
      <c r="M2147">
        <v>253144</v>
      </c>
      <c r="N2147">
        <v>3087947.4400000102</v>
      </c>
      <c r="O2147">
        <v>6644845.2300000004</v>
      </c>
      <c r="P2147">
        <v>38.676464854246099</v>
      </c>
      <c r="Q2147">
        <v>232662.72</v>
      </c>
      <c r="T2147" t="s">
        <v>167</v>
      </c>
      <c r="U2147" t="s">
        <v>670</v>
      </c>
      <c r="V2147" t="s">
        <v>671</v>
      </c>
      <c r="W2147" t="s">
        <v>178</v>
      </c>
      <c r="X2147" t="s">
        <v>171</v>
      </c>
      <c r="Y2147" t="s">
        <v>672</v>
      </c>
      <c r="Z2147" t="s">
        <v>180</v>
      </c>
      <c r="AA2147" t="s">
        <v>174</v>
      </c>
      <c r="AB2147" t="s">
        <v>58</v>
      </c>
      <c r="AC2147" t="s">
        <v>673</v>
      </c>
      <c r="AD2147">
        <v>11.6467477679046</v>
      </c>
      <c r="AE2147">
        <v>366035.85</v>
      </c>
      <c r="AF2147">
        <v>6278809.3799999999</v>
      </c>
      <c r="AH2147">
        <v>56.995815386357798</v>
      </c>
      <c r="AI2147">
        <v>94.4914315182628</v>
      </c>
      <c r="AJ2147">
        <v>412516.53</v>
      </c>
      <c r="AK2147">
        <v>177.049661985439</v>
      </c>
      <c r="AL2147">
        <v>37757.26</v>
      </c>
      <c r="AM2147">
        <v>2569991.23</v>
      </c>
      <c r="AN2147">
        <v>2569991.23</v>
      </c>
      <c r="AO2147">
        <v>366035.85</v>
      </c>
      <c r="AS2147">
        <v>677856</v>
      </c>
      <c r="AU2147">
        <v>6787515.0199999996</v>
      </c>
      <c r="AV2147">
        <v>389.16699955621198</v>
      </c>
    </row>
    <row r="2148" spans="1:48" x14ac:dyDescent="0.2">
      <c r="A2148" t="s">
        <v>669</v>
      </c>
      <c r="B2148" t="s">
        <v>87</v>
      </c>
      <c r="C2148">
        <v>1891530</v>
      </c>
      <c r="D2148">
        <v>65474</v>
      </c>
      <c r="E2148">
        <v>0</v>
      </c>
      <c r="F2148">
        <v>289933</v>
      </c>
      <c r="G2148">
        <v>303862</v>
      </c>
      <c r="H2148">
        <v>-1547602</v>
      </c>
      <c r="I2148">
        <v>20.193294247570702</v>
      </c>
      <c r="L2148">
        <v>30682</v>
      </c>
      <c r="M2148">
        <v>394112</v>
      </c>
      <c r="N2148">
        <v>7034449</v>
      </c>
      <c r="O2148">
        <v>10800011</v>
      </c>
      <c r="P2148">
        <v>29.516747714423602</v>
      </c>
      <c r="Q2148">
        <v>419263</v>
      </c>
      <c r="R2148">
        <v>5047</v>
      </c>
      <c r="T2148" t="s">
        <v>167</v>
      </c>
      <c r="U2148" t="s">
        <v>670</v>
      </c>
      <c r="V2148" t="s">
        <v>671</v>
      </c>
      <c r="W2148" t="s">
        <v>178</v>
      </c>
      <c r="X2148" t="s">
        <v>171</v>
      </c>
      <c r="Y2148" t="s">
        <v>672</v>
      </c>
      <c r="Z2148" t="s">
        <v>180</v>
      </c>
      <c r="AA2148" t="s">
        <v>174</v>
      </c>
      <c r="AB2148" t="s">
        <v>58</v>
      </c>
      <c r="AC2148" t="s">
        <v>673</v>
      </c>
      <c r="AD2148">
        <v>115.297034675633</v>
      </c>
      <c r="AE2148">
        <v>2180878</v>
      </c>
      <c r="AF2148">
        <v>8619132</v>
      </c>
      <c r="AG2148">
        <v>4372491</v>
      </c>
      <c r="AH2148">
        <v>40.485986542050803</v>
      </c>
      <c r="AI2148">
        <v>79.806696493179501</v>
      </c>
      <c r="AK2148">
        <v>293.81167848456198</v>
      </c>
      <c r="AL2148">
        <v>856959</v>
      </c>
      <c r="AM2148">
        <v>3176807</v>
      </c>
      <c r="AN2148">
        <v>3187812</v>
      </c>
      <c r="AO2148">
        <v>1406826</v>
      </c>
      <c r="AP2148">
        <v>1406826</v>
      </c>
      <c r="AQ2148">
        <v>479002</v>
      </c>
      <c r="AR2148">
        <v>264007</v>
      </c>
      <c r="AS2148">
        <v>547468</v>
      </c>
      <c r="AU2148">
        <v>8582051</v>
      </c>
      <c r="AV2148">
        <v>358.45121759360501</v>
      </c>
    </row>
    <row r="2149" spans="1:48" x14ac:dyDescent="0.2">
      <c r="A2149" t="s">
        <v>674</v>
      </c>
      <c r="B2149" t="s">
        <v>63</v>
      </c>
      <c r="C2149">
        <v>3278813.89</v>
      </c>
      <c r="D2149">
        <v>0</v>
      </c>
      <c r="E2149">
        <v>0</v>
      </c>
      <c r="F2149">
        <v>484814.89</v>
      </c>
      <c r="G2149">
        <v>1210596.6200000001</v>
      </c>
      <c r="I2149">
        <v>5.2358053033768703</v>
      </c>
      <c r="J2149">
        <v>6892403.8099999996</v>
      </c>
      <c r="K2149">
        <v>34.495876822092598</v>
      </c>
      <c r="L2149">
        <v>82348.36</v>
      </c>
      <c r="N2149">
        <v>6190446.5899999999</v>
      </c>
      <c r="O2149">
        <v>19980369.960000001</v>
      </c>
      <c r="P2149">
        <v>31.472449822445601</v>
      </c>
      <c r="R2149">
        <v>2463.3000000000002</v>
      </c>
      <c r="S2149" t="s">
        <v>84</v>
      </c>
      <c r="T2149" t="s">
        <v>51</v>
      </c>
      <c r="U2149" t="s">
        <v>675</v>
      </c>
      <c r="V2149" t="s">
        <v>676</v>
      </c>
      <c r="W2149" t="s">
        <v>53</v>
      </c>
      <c r="X2149" t="s">
        <v>54</v>
      </c>
      <c r="Y2149" t="s">
        <v>677</v>
      </c>
      <c r="Z2149" t="s">
        <v>56</v>
      </c>
      <c r="AA2149" t="s">
        <v>57</v>
      </c>
      <c r="AB2149" t="s">
        <v>58</v>
      </c>
      <c r="AC2149" t="s">
        <v>678</v>
      </c>
      <c r="AD2149">
        <v>31.905844768761799</v>
      </c>
      <c r="AE2149">
        <v>1046133.27</v>
      </c>
      <c r="AF2149">
        <v>18913093.780000001</v>
      </c>
      <c r="AH2149">
        <v>55.807721840601999</v>
      </c>
      <c r="AI2149">
        <v>94.658376285641097</v>
      </c>
      <c r="AJ2149">
        <v>1741958.01</v>
      </c>
      <c r="AK2149">
        <v>117.83163549670699</v>
      </c>
      <c r="AL2149">
        <v>1429274.63</v>
      </c>
      <c r="AM2149">
        <v>6288311.9100000001</v>
      </c>
      <c r="AN2149">
        <v>6288311.9100000001</v>
      </c>
      <c r="AR2149">
        <v>105738.8</v>
      </c>
      <c r="AS2149">
        <v>681722.97</v>
      </c>
      <c r="AU2149">
        <v>8482709.1200001407</v>
      </c>
      <c r="AV2149">
        <v>161.46355105737999</v>
      </c>
    </row>
    <row r="2150" spans="1:48" x14ac:dyDescent="0.2">
      <c r="A2150" t="s">
        <v>674</v>
      </c>
      <c r="B2150" t="s">
        <v>85</v>
      </c>
      <c r="C2150">
        <v>2407459</v>
      </c>
      <c r="D2150">
        <v>364508.01</v>
      </c>
      <c r="E2150">
        <v>0</v>
      </c>
      <c r="F2150">
        <v>2254820.0099999998</v>
      </c>
      <c r="G2150">
        <v>1336273.69</v>
      </c>
      <c r="H2150">
        <v>-3840837</v>
      </c>
      <c r="I2150">
        <v>3.3734145871132601</v>
      </c>
      <c r="J2150">
        <v>9095055.8699999992</v>
      </c>
      <c r="K2150">
        <v>12.015496730000001</v>
      </c>
      <c r="L2150">
        <v>707531.76</v>
      </c>
      <c r="M2150">
        <v>1241416.74</v>
      </c>
      <c r="N2150">
        <v>11832848</v>
      </c>
      <c r="O2150">
        <v>75416553</v>
      </c>
      <c r="P2150">
        <v>10.8999744392985</v>
      </c>
      <c r="Q2150">
        <v>459212.54</v>
      </c>
      <c r="R2150">
        <v>1543.83</v>
      </c>
      <c r="S2150" t="s">
        <v>84</v>
      </c>
      <c r="T2150" t="s">
        <v>51</v>
      </c>
      <c r="U2150" t="s">
        <v>675</v>
      </c>
      <c r="V2150" t="s">
        <v>676</v>
      </c>
      <c r="W2150" t="s">
        <v>53</v>
      </c>
      <c r="X2150" t="s">
        <v>54</v>
      </c>
      <c r="Y2150" t="s">
        <v>677</v>
      </c>
      <c r="Z2150" t="s">
        <v>56</v>
      </c>
      <c r="AA2150" t="s">
        <v>57</v>
      </c>
      <c r="AB2150" t="s">
        <v>58</v>
      </c>
      <c r="AC2150" t="s">
        <v>678</v>
      </c>
      <c r="AD2150">
        <v>105.67627527613099</v>
      </c>
      <c r="AE2150">
        <v>2544113</v>
      </c>
      <c r="AF2150">
        <v>72847269</v>
      </c>
      <c r="AH2150">
        <v>83.852281076808197</v>
      </c>
      <c r="AI2150">
        <v>96.593209450980893</v>
      </c>
      <c r="AJ2150">
        <v>3245894.87</v>
      </c>
      <c r="AK2150">
        <v>58.48</v>
      </c>
      <c r="AL2150">
        <v>1500516.29</v>
      </c>
      <c r="AM2150">
        <v>8814228.7599999998</v>
      </c>
      <c r="AN2150">
        <v>8220385</v>
      </c>
      <c r="AO2150">
        <v>1445827</v>
      </c>
      <c r="AR2150">
        <v>322109.09000000003</v>
      </c>
      <c r="AS2150">
        <v>626296.80000000005</v>
      </c>
      <c r="AT2150">
        <v>85.679414221465606</v>
      </c>
      <c r="AU2150">
        <v>15673685</v>
      </c>
      <c r="AV2150">
        <v>77</v>
      </c>
    </row>
    <row r="2151" spans="1:48" x14ac:dyDescent="0.2">
      <c r="A2151" t="s">
        <v>674</v>
      </c>
      <c r="B2151" t="s">
        <v>88</v>
      </c>
      <c r="C2151">
        <v>13649510</v>
      </c>
      <c r="D2151">
        <v>1001179</v>
      </c>
      <c r="E2151">
        <v>540000</v>
      </c>
      <c r="F2151">
        <v>3060685</v>
      </c>
      <c r="G2151">
        <v>6637408</v>
      </c>
      <c r="H2151">
        <v>1499806</v>
      </c>
      <c r="I2151">
        <v>-0.34920798533819958</v>
      </c>
      <c r="L2151">
        <v>0</v>
      </c>
      <c r="M2151">
        <v>1418160</v>
      </c>
      <c r="N2151">
        <v>17988138</v>
      </c>
      <c r="O2151">
        <v>93251304</v>
      </c>
      <c r="P2151">
        <v>16.693176751715988</v>
      </c>
      <c r="Q2151">
        <v>265000</v>
      </c>
      <c r="R2151">
        <v>220192</v>
      </c>
      <c r="S2151" t="s">
        <v>84</v>
      </c>
      <c r="T2151" t="s">
        <v>51</v>
      </c>
      <c r="U2151" t="s">
        <v>675</v>
      </c>
      <c r="V2151" t="s">
        <v>676</v>
      </c>
      <c r="W2151" t="s">
        <v>53</v>
      </c>
      <c r="X2151" t="s">
        <v>54</v>
      </c>
      <c r="Y2151" t="s">
        <v>677</v>
      </c>
      <c r="Z2151" t="s">
        <v>56</v>
      </c>
      <c r="AA2151" t="s">
        <v>57</v>
      </c>
      <c r="AB2151" t="s">
        <v>89</v>
      </c>
      <c r="AC2151" t="s">
        <v>678</v>
      </c>
      <c r="AD2151">
        <v>-2.385733993381447</v>
      </c>
      <c r="AE2151">
        <v>-325641</v>
      </c>
      <c r="AF2151">
        <v>93576945</v>
      </c>
      <c r="AG2151">
        <v>79887667</v>
      </c>
      <c r="AH2151">
        <v>85.669222384278939</v>
      </c>
      <c r="AI2151">
        <v>100.3492079853382</v>
      </c>
      <c r="AK2151">
        <v>69.202191629572894</v>
      </c>
      <c r="AL2151">
        <v>5270615</v>
      </c>
      <c r="AM2151">
        <v>21646407</v>
      </c>
      <c r="AN2151">
        <v>15566605</v>
      </c>
      <c r="AO2151">
        <v>-2625641</v>
      </c>
      <c r="AP2151">
        <v>-2625641</v>
      </c>
      <c r="AQ2151">
        <v>-8896599</v>
      </c>
      <c r="AR2151">
        <v>135841</v>
      </c>
      <c r="AS2151">
        <v>3097327</v>
      </c>
      <c r="AU2151">
        <v>16488332</v>
      </c>
      <c r="AV2151">
        <v>63.432285805013201</v>
      </c>
    </row>
    <row r="2152" spans="1:48" x14ac:dyDescent="0.2">
      <c r="A2152" t="s">
        <v>679</v>
      </c>
      <c r="B2152" t="s">
        <v>84</v>
      </c>
      <c r="C2152">
        <v>1775283.82</v>
      </c>
      <c r="D2152">
        <v>0</v>
      </c>
      <c r="E2152">
        <v>0</v>
      </c>
      <c r="F2152">
        <v>1050564.05</v>
      </c>
      <c r="G2152">
        <v>881779.72</v>
      </c>
      <c r="I2152">
        <v>0.82366000440272502</v>
      </c>
      <c r="J2152">
        <v>7045629.25</v>
      </c>
      <c r="K2152">
        <v>13.669541776796599</v>
      </c>
      <c r="L2152">
        <v>618064.82999999996</v>
      </c>
      <c r="M2152">
        <v>714153.41</v>
      </c>
      <c r="N2152">
        <v>5595118.27999999</v>
      </c>
      <c r="O2152">
        <v>51542541.549999997</v>
      </c>
      <c r="P2152">
        <v>14.238210164473401</v>
      </c>
      <c r="Q2152">
        <v>322474.11</v>
      </c>
      <c r="R2152">
        <v>6972.25</v>
      </c>
      <c r="S2152" t="s">
        <v>63</v>
      </c>
      <c r="T2152" t="s">
        <v>51</v>
      </c>
      <c r="U2152" t="s">
        <v>680</v>
      </c>
      <c r="V2152" t="s">
        <v>681</v>
      </c>
      <c r="W2152" t="s">
        <v>80</v>
      </c>
      <c r="X2152" t="s">
        <v>54</v>
      </c>
      <c r="Y2152" t="s">
        <v>682</v>
      </c>
      <c r="Z2152" t="s">
        <v>82</v>
      </c>
      <c r="AA2152" t="s">
        <v>57</v>
      </c>
      <c r="AB2152" t="s">
        <v>58</v>
      </c>
      <c r="AC2152" t="s">
        <v>683</v>
      </c>
      <c r="AD2152">
        <v>23.913657929919399</v>
      </c>
      <c r="AE2152">
        <v>424535.30000000598</v>
      </c>
      <c r="AF2152">
        <v>51118006.25</v>
      </c>
      <c r="AH2152">
        <v>84.215100370811996</v>
      </c>
      <c r="AI2152">
        <v>99.176339995597203</v>
      </c>
      <c r="AJ2152">
        <v>494790.000000006</v>
      </c>
      <c r="AK2152">
        <v>39.403778209757498</v>
      </c>
      <c r="AL2152">
        <v>1631643.62</v>
      </c>
      <c r="AM2152">
        <v>7338735.3900000099</v>
      </c>
      <c r="AN2152">
        <v>7338735.3900000099</v>
      </c>
      <c r="AO2152">
        <v>135739.33000000601</v>
      </c>
      <c r="AR2152">
        <v>238048.68</v>
      </c>
      <c r="AS2152">
        <v>731551.28</v>
      </c>
      <c r="AT2152">
        <v>79.334887022687298</v>
      </c>
      <c r="AU2152">
        <v>9090973.8699999992</v>
      </c>
      <c r="AV2152">
        <v>64.023439748298102</v>
      </c>
    </row>
    <row r="2153" spans="1:48" x14ac:dyDescent="0.2">
      <c r="A2153" t="s">
        <v>679</v>
      </c>
      <c r="B2153" t="s">
        <v>62</v>
      </c>
      <c r="C2153">
        <v>1061941.8400000001</v>
      </c>
      <c r="D2153">
        <v>700311.77</v>
      </c>
      <c r="E2153">
        <v>0</v>
      </c>
      <c r="F2153">
        <v>657279.64</v>
      </c>
      <c r="G2153">
        <v>1164560.42</v>
      </c>
      <c r="I2153">
        <v>4.3081188560000001</v>
      </c>
      <c r="J2153">
        <v>7067040.6600000001</v>
      </c>
      <c r="K2153">
        <v>13.50112863</v>
      </c>
      <c r="L2153">
        <v>441410.4</v>
      </c>
      <c r="M2153">
        <v>724869.97</v>
      </c>
      <c r="N2153">
        <v>10057856.25</v>
      </c>
      <c r="O2153">
        <v>52344073.259999998</v>
      </c>
      <c r="P2153">
        <v>12.679347740000001</v>
      </c>
      <c r="Q2153">
        <v>153968.25</v>
      </c>
      <c r="R2153">
        <v>16943.080000000002</v>
      </c>
      <c r="S2153" t="s">
        <v>63</v>
      </c>
      <c r="T2153" t="s">
        <v>51</v>
      </c>
      <c r="U2153" t="s">
        <v>680</v>
      </c>
      <c r="V2153" t="s">
        <v>681</v>
      </c>
      <c r="W2153" t="s">
        <v>80</v>
      </c>
      <c r="X2153" t="s">
        <v>54</v>
      </c>
      <c r="Y2153" t="s">
        <v>682</v>
      </c>
      <c r="Z2153" t="s">
        <v>82</v>
      </c>
      <c r="AA2153" t="s">
        <v>57</v>
      </c>
      <c r="AB2153" t="s">
        <v>58</v>
      </c>
      <c r="AC2153" t="s">
        <v>683</v>
      </c>
      <c r="AD2153">
        <v>212.3510728</v>
      </c>
      <c r="AE2153">
        <v>2255044.89</v>
      </c>
      <c r="AF2153">
        <v>50057508.18</v>
      </c>
      <c r="AH2153">
        <v>81.11237715</v>
      </c>
      <c r="AI2153">
        <v>95.631663840000002</v>
      </c>
      <c r="AJ2153">
        <v>2562382.16</v>
      </c>
      <c r="AK2153">
        <v>72.333369790000006</v>
      </c>
      <c r="AL2153">
        <v>1521093.82</v>
      </c>
      <c r="AM2153">
        <v>6636887.0700000003</v>
      </c>
      <c r="AN2153">
        <v>6636887.0700000003</v>
      </c>
      <c r="AO2153">
        <v>1607988.92</v>
      </c>
      <c r="AR2153">
        <v>302359.58</v>
      </c>
      <c r="AS2153">
        <v>836608.38</v>
      </c>
      <c r="AT2153">
        <v>81.347546866088507</v>
      </c>
      <c r="AU2153">
        <v>12335256.890000001</v>
      </c>
      <c r="AV2153">
        <v>88.711816510000006</v>
      </c>
    </row>
    <row r="2154" spans="1:48" x14ac:dyDescent="0.2">
      <c r="A2154" t="s">
        <v>679</v>
      </c>
      <c r="B2154" t="s">
        <v>49</v>
      </c>
      <c r="C2154">
        <v>5935787.5599999996</v>
      </c>
      <c r="D2154">
        <v>540722.52</v>
      </c>
      <c r="E2154">
        <v>0</v>
      </c>
      <c r="F2154">
        <v>416027.72</v>
      </c>
      <c r="G2154">
        <v>730269.48</v>
      </c>
      <c r="H2154">
        <v>-2451816.54</v>
      </c>
      <c r="I2154">
        <v>4.0398029749999997</v>
      </c>
      <c r="J2154">
        <v>6964578.7599999998</v>
      </c>
      <c r="K2154">
        <v>13.274266259999999</v>
      </c>
      <c r="L2154">
        <v>497121.96</v>
      </c>
      <c r="M2154">
        <v>740523.65</v>
      </c>
      <c r="N2154">
        <v>8348942.7699999996</v>
      </c>
      <c r="O2154">
        <v>52466770.109999999</v>
      </c>
      <c r="P2154">
        <v>11.461994130000001</v>
      </c>
      <c r="Q2154">
        <v>143303.56</v>
      </c>
      <c r="R2154">
        <v>6020.64</v>
      </c>
      <c r="S2154" t="s">
        <v>63</v>
      </c>
      <c r="T2154" t="s">
        <v>51</v>
      </c>
      <c r="U2154" t="s">
        <v>680</v>
      </c>
      <c r="V2154" t="s">
        <v>681</v>
      </c>
      <c r="W2154" t="s">
        <v>80</v>
      </c>
      <c r="X2154" t="s">
        <v>54</v>
      </c>
      <c r="Y2154" t="s">
        <v>682</v>
      </c>
      <c r="Z2154" t="s">
        <v>82</v>
      </c>
      <c r="AA2154" t="s">
        <v>57</v>
      </c>
      <c r="AB2154" t="s">
        <v>58</v>
      </c>
      <c r="AC2154" t="s">
        <v>683</v>
      </c>
      <c r="AD2154">
        <v>35.708052530000003</v>
      </c>
      <c r="AE2154">
        <v>2119554.14</v>
      </c>
      <c r="AF2154">
        <v>50336730.170000002</v>
      </c>
      <c r="AH2154">
        <v>81.749758869999994</v>
      </c>
      <c r="AI2154">
        <v>95.940211419999997</v>
      </c>
      <c r="AJ2154">
        <v>2603002.1800000002</v>
      </c>
      <c r="AK2154">
        <v>59.710262999999998</v>
      </c>
      <c r="AL2154">
        <v>1700085.54</v>
      </c>
      <c r="AM2154">
        <v>6013738.1100000003</v>
      </c>
      <c r="AN2154">
        <v>6013738.1100000003</v>
      </c>
      <c r="AO2154">
        <v>1391181.9</v>
      </c>
      <c r="AR2154">
        <v>209822.85</v>
      </c>
      <c r="AS2154">
        <v>947342.41</v>
      </c>
      <c r="AT2154">
        <v>82.626900539227705</v>
      </c>
      <c r="AU2154">
        <v>10800759.310000001</v>
      </c>
      <c r="AV2154">
        <v>77.245250900000002</v>
      </c>
    </row>
    <row r="2155" spans="1:48" x14ac:dyDescent="0.2">
      <c r="A2155" t="s">
        <v>679</v>
      </c>
      <c r="B2155" t="s">
        <v>114</v>
      </c>
      <c r="C2155">
        <v>2618687</v>
      </c>
      <c r="D2155">
        <v>952990</v>
      </c>
      <c r="E2155">
        <v>1211000</v>
      </c>
      <c r="F2155">
        <v>894392</v>
      </c>
      <c r="G2155">
        <v>657835</v>
      </c>
      <c r="H2155">
        <v>-4892988</v>
      </c>
      <c r="I2155">
        <v>4.7943599004806199</v>
      </c>
      <c r="L2155">
        <v>474359</v>
      </c>
      <c r="M2155">
        <v>774319</v>
      </c>
      <c r="N2155">
        <v>11768844</v>
      </c>
      <c r="O2155">
        <v>60077947</v>
      </c>
      <c r="P2155">
        <v>14.8096522006652</v>
      </c>
      <c r="Q2155">
        <v>118950</v>
      </c>
      <c r="R2155">
        <v>668846</v>
      </c>
      <c r="S2155" t="s">
        <v>63</v>
      </c>
      <c r="T2155" t="s">
        <v>51</v>
      </c>
      <c r="U2155" t="s">
        <v>680</v>
      </c>
      <c r="V2155" t="s">
        <v>681</v>
      </c>
      <c r="W2155" t="s">
        <v>80</v>
      </c>
      <c r="X2155" t="s">
        <v>54</v>
      </c>
      <c r="Y2155" t="s">
        <v>682</v>
      </c>
      <c r="Z2155" t="s">
        <v>82</v>
      </c>
      <c r="AA2155" t="s">
        <v>57</v>
      </c>
      <c r="AB2155" t="s">
        <v>58</v>
      </c>
      <c r="AC2155" t="s">
        <v>683</v>
      </c>
      <c r="AD2155">
        <v>109.992259479655</v>
      </c>
      <c r="AE2155">
        <v>2880353</v>
      </c>
      <c r="AF2155">
        <v>56963003</v>
      </c>
      <c r="AG2155">
        <v>48406253</v>
      </c>
      <c r="AH2155">
        <v>80.572415365658202</v>
      </c>
      <c r="AI2155">
        <v>94.815162375638394</v>
      </c>
      <c r="AK2155">
        <v>74.377817475669204</v>
      </c>
      <c r="AL2155">
        <v>1562369</v>
      </c>
      <c r="AM2155">
        <v>8149364</v>
      </c>
      <c r="AN2155">
        <v>8897335</v>
      </c>
      <c r="AO2155">
        <v>1556860</v>
      </c>
      <c r="AP2155">
        <v>1556860</v>
      </c>
      <c r="AQ2155">
        <v>1297859</v>
      </c>
      <c r="AR2155">
        <v>319474</v>
      </c>
      <c r="AS2155">
        <v>514830</v>
      </c>
      <c r="AT2155">
        <v>81.171506087180205</v>
      </c>
      <c r="AU2155">
        <v>16661832</v>
      </c>
      <c r="AV2155">
        <v>105.300970877536</v>
      </c>
    </row>
    <row r="2156" spans="1:48" x14ac:dyDescent="0.2">
      <c r="A2156" t="s">
        <v>679</v>
      </c>
      <c r="B2156" t="s">
        <v>127</v>
      </c>
      <c r="C2156">
        <v>3863271</v>
      </c>
      <c r="D2156">
        <v>1188145</v>
      </c>
      <c r="E2156">
        <v>1263500</v>
      </c>
      <c r="F2156">
        <v>919635</v>
      </c>
      <c r="G2156">
        <v>2002245</v>
      </c>
      <c r="H2156">
        <v>-6679960</v>
      </c>
      <c r="I2156">
        <v>4.6510174035497904</v>
      </c>
      <c r="L2156">
        <v>589798</v>
      </c>
      <c r="M2156">
        <v>730752</v>
      </c>
      <c r="N2156">
        <v>12932334</v>
      </c>
      <c r="O2156">
        <v>63871165</v>
      </c>
      <c r="P2156">
        <v>15.830207574889201</v>
      </c>
      <c r="Q2156">
        <v>129463</v>
      </c>
      <c r="R2156">
        <v>1172669</v>
      </c>
      <c r="S2156" t="s">
        <v>63</v>
      </c>
      <c r="T2156" t="s">
        <v>51</v>
      </c>
      <c r="U2156" t="s">
        <v>680</v>
      </c>
      <c r="V2156" t="s">
        <v>681</v>
      </c>
      <c r="W2156" t="s">
        <v>80</v>
      </c>
      <c r="X2156" t="s">
        <v>54</v>
      </c>
      <c r="Y2156" t="s">
        <v>682</v>
      </c>
      <c r="Z2156" t="s">
        <v>82</v>
      </c>
      <c r="AA2156" t="s">
        <v>57</v>
      </c>
      <c r="AB2156" t="s">
        <v>58</v>
      </c>
      <c r="AC2156" t="s">
        <v>683</v>
      </c>
      <c r="AD2156">
        <v>76.894916251021499</v>
      </c>
      <c r="AE2156">
        <v>2970659</v>
      </c>
      <c r="AF2156">
        <v>60900506</v>
      </c>
      <c r="AG2156">
        <v>50793079</v>
      </c>
      <c r="AH2156">
        <v>79.5242720247861</v>
      </c>
      <c r="AI2156">
        <v>95.348982596450199</v>
      </c>
      <c r="AK2156">
        <v>76.446659408708399</v>
      </c>
      <c r="AL2156">
        <v>1280997</v>
      </c>
      <c r="AM2156">
        <v>12074898</v>
      </c>
      <c r="AN2156">
        <v>10110938</v>
      </c>
      <c r="AO2156">
        <v>1698416</v>
      </c>
      <c r="AP2156">
        <v>1698416</v>
      </c>
      <c r="AQ2156">
        <v>3190518</v>
      </c>
      <c r="AR2156">
        <v>1124928</v>
      </c>
      <c r="AS2156">
        <v>1672766</v>
      </c>
      <c r="AT2156">
        <v>82.189702112887304</v>
      </c>
      <c r="AU2156">
        <v>19612294</v>
      </c>
      <c r="AV2156">
        <v>115.93377959782499</v>
      </c>
    </row>
    <row r="2157" spans="1:48" x14ac:dyDescent="0.2">
      <c r="A2157" t="s">
        <v>679</v>
      </c>
      <c r="B2157" t="s">
        <v>87</v>
      </c>
      <c r="C2157">
        <v>2588958</v>
      </c>
      <c r="D2157">
        <v>799078</v>
      </c>
      <c r="E2157">
        <v>1276500</v>
      </c>
      <c r="F2157">
        <v>523080</v>
      </c>
      <c r="G2157">
        <v>2227915</v>
      </c>
      <c r="H2157">
        <v>-6479335</v>
      </c>
      <c r="I2157">
        <v>0.98661112974832099</v>
      </c>
      <c r="L2157">
        <v>258625</v>
      </c>
      <c r="M2157">
        <v>844844</v>
      </c>
      <c r="N2157">
        <v>11284286</v>
      </c>
      <c r="O2157">
        <v>64369434</v>
      </c>
      <c r="P2157">
        <v>15.3042498400716</v>
      </c>
      <c r="Q2157">
        <v>130078</v>
      </c>
      <c r="R2157">
        <v>1503132</v>
      </c>
      <c r="S2157" t="s">
        <v>63</v>
      </c>
      <c r="T2157" t="s">
        <v>51</v>
      </c>
      <c r="U2157" t="s">
        <v>680</v>
      </c>
      <c r="V2157" t="s">
        <v>681</v>
      </c>
      <c r="W2157" t="s">
        <v>80</v>
      </c>
      <c r="X2157" t="s">
        <v>54</v>
      </c>
      <c r="Y2157" t="s">
        <v>682</v>
      </c>
      <c r="Z2157" t="s">
        <v>82</v>
      </c>
      <c r="AA2157" t="s">
        <v>57</v>
      </c>
      <c r="AB2157" t="s">
        <v>58</v>
      </c>
      <c r="AC2157" t="s">
        <v>683</v>
      </c>
      <c r="AD2157">
        <v>24.530177778086799</v>
      </c>
      <c r="AE2157">
        <v>635076</v>
      </c>
      <c r="AF2157">
        <v>63734358</v>
      </c>
      <c r="AG2157">
        <v>53360901</v>
      </c>
      <c r="AH2157">
        <v>82.897887528419204</v>
      </c>
      <c r="AI2157">
        <v>99.013388870251703</v>
      </c>
      <c r="AK2157">
        <v>63.738666042576298</v>
      </c>
      <c r="AL2157">
        <v>1497124</v>
      </c>
      <c r="AM2157">
        <v>9910687</v>
      </c>
      <c r="AN2157">
        <v>9851259</v>
      </c>
      <c r="AO2157">
        <v>-774776</v>
      </c>
      <c r="AP2157">
        <v>-774776</v>
      </c>
      <c r="AQ2157">
        <v>-1755890</v>
      </c>
      <c r="AR2157">
        <v>517625</v>
      </c>
      <c r="AS2157">
        <v>332686</v>
      </c>
      <c r="AT2157">
        <v>82.449172238523005</v>
      </c>
      <c r="AU2157">
        <v>17763621</v>
      </c>
      <c r="AV2157">
        <v>100.33683182311201</v>
      </c>
    </row>
    <row r="2158" spans="1:48" x14ac:dyDescent="0.2">
      <c r="A2158" t="s">
        <v>679</v>
      </c>
      <c r="B2158" t="s">
        <v>50</v>
      </c>
      <c r="C2158">
        <v>4526824</v>
      </c>
      <c r="D2158">
        <v>1284893</v>
      </c>
      <c r="E2158">
        <v>1478198</v>
      </c>
      <c r="F2158">
        <v>1196400</v>
      </c>
      <c r="G2158">
        <v>1752218</v>
      </c>
      <c r="H2158">
        <v>-7268742</v>
      </c>
      <c r="I2158">
        <v>3.0762369997757788</v>
      </c>
      <c r="L2158">
        <v>403057</v>
      </c>
      <c r="M2158">
        <v>634582</v>
      </c>
      <c r="N2158">
        <v>9177574</v>
      </c>
      <c r="O2158">
        <v>68619778</v>
      </c>
      <c r="P2158">
        <v>16.200203970348021</v>
      </c>
      <c r="Q2158">
        <v>119839</v>
      </c>
      <c r="R2158">
        <v>886022</v>
      </c>
      <c r="S2158" t="s">
        <v>63</v>
      </c>
      <c r="T2158" t="s">
        <v>51</v>
      </c>
      <c r="U2158" t="s">
        <v>680</v>
      </c>
      <c r="V2158" t="s">
        <v>681</v>
      </c>
      <c r="W2158" t="s">
        <v>80</v>
      </c>
      <c r="X2158" t="s">
        <v>54</v>
      </c>
      <c r="Y2158" t="s">
        <v>682</v>
      </c>
      <c r="Z2158" t="s">
        <v>82</v>
      </c>
      <c r="AA2158" t="s">
        <v>57</v>
      </c>
      <c r="AB2158" t="s">
        <v>58</v>
      </c>
      <c r="AC2158" t="s">
        <v>683</v>
      </c>
      <c r="AD2158">
        <v>46.631081747379618</v>
      </c>
      <c r="AE2158">
        <v>2110907</v>
      </c>
      <c r="AF2158">
        <v>66508871</v>
      </c>
      <c r="AG2158">
        <v>55623456</v>
      </c>
      <c r="AH2158">
        <v>81.060384660527461</v>
      </c>
      <c r="AI2158">
        <v>96.923763000224199</v>
      </c>
      <c r="AK2158">
        <v>49.676480600610397</v>
      </c>
      <c r="AL2158">
        <v>1802512</v>
      </c>
      <c r="AM2158">
        <v>10513978</v>
      </c>
      <c r="AN2158">
        <v>11116544</v>
      </c>
      <c r="AO2158">
        <v>624860</v>
      </c>
      <c r="AP2158">
        <v>624860</v>
      </c>
      <c r="AQ2158">
        <v>-1586257</v>
      </c>
      <c r="AR2158">
        <v>335422</v>
      </c>
      <c r="AS2158">
        <v>620835</v>
      </c>
      <c r="AT2158">
        <v>81.751485616959499</v>
      </c>
      <c r="AU2158">
        <v>16446316</v>
      </c>
      <c r="AV2158">
        <v>89.020812877728702</v>
      </c>
    </row>
    <row r="2159" spans="1:48" x14ac:dyDescent="0.2">
      <c r="A2159" t="s">
        <v>684</v>
      </c>
      <c r="B2159" t="s">
        <v>49</v>
      </c>
      <c r="C2159">
        <v>3014040.83</v>
      </c>
      <c r="D2159">
        <v>451528.48</v>
      </c>
      <c r="E2159">
        <v>195195.41</v>
      </c>
      <c r="F2159">
        <v>305757.25</v>
      </c>
      <c r="G2159">
        <v>457062.36</v>
      </c>
      <c r="H2159">
        <v>-1149409.43</v>
      </c>
      <c r="I2159">
        <v>6.0539304439999997</v>
      </c>
      <c r="J2159">
        <v>2827877.54</v>
      </c>
      <c r="K2159">
        <v>19.29527684</v>
      </c>
      <c r="L2159">
        <v>1756138.37</v>
      </c>
      <c r="M2159">
        <v>263055.03999999998</v>
      </c>
      <c r="N2159">
        <v>4726368.42</v>
      </c>
      <c r="O2159">
        <v>14655801.85</v>
      </c>
      <c r="P2159">
        <v>26.850989729999998</v>
      </c>
      <c r="Q2159">
        <v>165844.22</v>
      </c>
      <c r="S2159" t="s">
        <v>62</v>
      </c>
      <c r="T2159" t="s">
        <v>103</v>
      </c>
      <c r="U2159" t="s">
        <v>685</v>
      </c>
      <c r="V2159" t="s">
        <v>686</v>
      </c>
      <c r="W2159" t="s">
        <v>121</v>
      </c>
      <c r="X2159" t="s">
        <v>122</v>
      </c>
      <c r="Y2159" t="s">
        <v>687</v>
      </c>
      <c r="Z2159" t="s">
        <v>124</v>
      </c>
      <c r="AA2159" t="s">
        <v>125</v>
      </c>
      <c r="AB2159" t="s">
        <v>58</v>
      </c>
      <c r="AC2159" t="s">
        <v>688</v>
      </c>
      <c r="AD2159">
        <v>29.437293650000001</v>
      </c>
      <c r="AE2159">
        <v>887252.05</v>
      </c>
      <c r="AF2159">
        <v>13766549.800000001</v>
      </c>
      <c r="AH2159">
        <v>72.253266510000003</v>
      </c>
      <c r="AI2159">
        <v>93.932423080000007</v>
      </c>
      <c r="AJ2159">
        <v>1259892.04</v>
      </c>
      <c r="AK2159">
        <v>123.5961556</v>
      </c>
      <c r="AM2159">
        <v>3935227.85</v>
      </c>
      <c r="AN2159">
        <v>3935227.85</v>
      </c>
      <c r="AO2159">
        <v>139369.24</v>
      </c>
      <c r="AR2159">
        <v>130910.85</v>
      </c>
      <c r="AS2159">
        <v>209735.87</v>
      </c>
      <c r="AT2159">
        <v>76.728957314677103</v>
      </c>
      <c r="AU2159">
        <v>5875777.8499999996</v>
      </c>
      <c r="AV2159">
        <v>153.6536065</v>
      </c>
    </row>
    <row r="2160" spans="1:48" x14ac:dyDescent="0.2">
      <c r="A2160" t="s">
        <v>684</v>
      </c>
      <c r="B2160" t="s">
        <v>60</v>
      </c>
      <c r="C2160">
        <v>1581961</v>
      </c>
      <c r="D2160">
        <v>573711</v>
      </c>
      <c r="E2160">
        <v>152568</v>
      </c>
      <c r="F2160">
        <v>309715</v>
      </c>
      <c r="G2160">
        <v>427130</v>
      </c>
      <c r="H2160">
        <v>1370881</v>
      </c>
      <c r="I2160">
        <v>6.9076720958150704</v>
      </c>
      <c r="L2160">
        <v>1613074</v>
      </c>
      <c r="M2160">
        <v>554200</v>
      </c>
      <c r="N2160">
        <v>3369030</v>
      </c>
      <c r="O2160">
        <v>16346824</v>
      </c>
      <c r="P2160">
        <v>31.6523747976977</v>
      </c>
      <c r="Q2160">
        <v>193421</v>
      </c>
      <c r="R2160">
        <v>0</v>
      </c>
      <c r="S2160" t="s">
        <v>62</v>
      </c>
      <c r="T2160" t="s">
        <v>103</v>
      </c>
      <c r="U2160" t="s">
        <v>685</v>
      </c>
      <c r="V2160" t="s">
        <v>686</v>
      </c>
      <c r="W2160" t="s">
        <v>121</v>
      </c>
      <c r="X2160" t="s">
        <v>122</v>
      </c>
      <c r="Y2160" t="s">
        <v>687</v>
      </c>
      <c r="Z2160" t="s">
        <v>124</v>
      </c>
      <c r="AA2160" t="s">
        <v>125</v>
      </c>
      <c r="AB2160" t="s">
        <v>58</v>
      </c>
      <c r="AC2160" t="s">
        <v>688</v>
      </c>
      <c r="AD2160">
        <v>71.378814016274703</v>
      </c>
      <c r="AE2160">
        <v>1129185</v>
      </c>
      <c r="AF2160">
        <v>15217639</v>
      </c>
      <c r="AG2160">
        <v>11928239</v>
      </c>
      <c r="AH2160">
        <v>72.969764646637202</v>
      </c>
      <c r="AI2160">
        <v>93.092327904184899</v>
      </c>
      <c r="AK2160">
        <v>79.700326706396396</v>
      </c>
      <c r="AL2160">
        <v>1690</v>
      </c>
      <c r="AM2160">
        <v>4865546</v>
      </c>
      <c r="AN2160">
        <v>5174158</v>
      </c>
      <c r="AO2160">
        <v>16296</v>
      </c>
      <c r="AP2160">
        <v>16296</v>
      </c>
      <c r="AQ2160">
        <v>-836624</v>
      </c>
      <c r="AR2160">
        <v>491685</v>
      </c>
      <c r="AS2160">
        <v>548352</v>
      </c>
      <c r="AT2160">
        <v>78.348181987970307</v>
      </c>
      <c r="AU2160">
        <v>1998149</v>
      </c>
      <c r="AV2160">
        <v>47.269726926759098</v>
      </c>
    </row>
    <row r="2161" spans="1:48" x14ac:dyDescent="0.2">
      <c r="A2161" t="s">
        <v>684</v>
      </c>
      <c r="B2161" t="s">
        <v>88</v>
      </c>
      <c r="C2161">
        <v>3380320</v>
      </c>
      <c r="D2161">
        <v>900558</v>
      </c>
      <c r="E2161">
        <v>100000</v>
      </c>
      <c r="F2161">
        <v>1193500</v>
      </c>
      <c r="G2161">
        <v>529672</v>
      </c>
      <c r="H2161">
        <v>-1738601</v>
      </c>
      <c r="I2161">
        <v>2.3813694669595731</v>
      </c>
      <c r="L2161">
        <v>2206200</v>
      </c>
      <c r="M2161">
        <v>501000</v>
      </c>
      <c r="N2161">
        <v>2572538</v>
      </c>
      <c r="O2161">
        <v>19009440</v>
      </c>
      <c r="P2161">
        <v>35.055914324672372</v>
      </c>
      <c r="Q2161">
        <v>100000</v>
      </c>
      <c r="R2161">
        <v>0</v>
      </c>
      <c r="S2161" t="s">
        <v>62</v>
      </c>
      <c r="T2161" t="s">
        <v>103</v>
      </c>
      <c r="U2161" t="s">
        <v>685</v>
      </c>
      <c r="V2161" t="s">
        <v>686</v>
      </c>
      <c r="W2161" t="s">
        <v>121</v>
      </c>
      <c r="X2161" t="s">
        <v>122</v>
      </c>
      <c r="Y2161" t="s">
        <v>687</v>
      </c>
      <c r="Z2161" t="s">
        <v>124</v>
      </c>
      <c r="AA2161" t="s">
        <v>125</v>
      </c>
      <c r="AB2161" t="s">
        <v>89</v>
      </c>
      <c r="AC2161" t="s">
        <v>688</v>
      </c>
      <c r="AD2161">
        <v>13.39177947649927</v>
      </c>
      <c r="AE2161">
        <v>452685</v>
      </c>
      <c r="AF2161">
        <v>18556755</v>
      </c>
      <c r="AG2161">
        <v>13894100</v>
      </c>
      <c r="AH2161">
        <v>73.090527653628939</v>
      </c>
      <c r="AI2161">
        <v>97.618630533040445</v>
      </c>
      <c r="AK2161">
        <v>49.907092053540602</v>
      </c>
      <c r="AL2161">
        <v>62000</v>
      </c>
      <c r="AM2161">
        <v>6589995</v>
      </c>
      <c r="AN2161">
        <v>6663933</v>
      </c>
      <c r="AO2161">
        <v>-97315</v>
      </c>
      <c r="AP2161">
        <v>-97315</v>
      </c>
      <c r="AQ2161">
        <v>-3237294</v>
      </c>
      <c r="AR2161">
        <v>303265</v>
      </c>
      <c r="AS2161">
        <v>693800</v>
      </c>
      <c r="AU2161">
        <v>4311139</v>
      </c>
      <c r="AV2161">
        <v>83.635853359059794</v>
      </c>
    </row>
    <row r="2162" spans="1:48" x14ac:dyDescent="0.2">
      <c r="A2162" t="s">
        <v>689</v>
      </c>
      <c r="B2162" t="s">
        <v>49</v>
      </c>
      <c r="C2162">
        <v>18356331.870000001</v>
      </c>
      <c r="D2162">
        <v>516591.04</v>
      </c>
      <c r="E2162">
        <v>1333310.57</v>
      </c>
      <c r="F2162">
        <v>5770904.3099999996</v>
      </c>
      <c r="G2162">
        <v>6441565.96</v>
      </c>
      <c r="H2162">
        <v>-3255590.48</v>
      </c>
      <c r="I2162">
        <v>6.7890156990000001</v>
      </c>
      <c r="J2162">
        <v>26206394.82</v>
      </c>
      <c r="K2162">
        <v>11.607991699999999</v>
      </c>
      <c r="L2162">
        <v>1277240.6200000001</v>
      </c>
      <c r="M2162">
        <v>4327583.91</v>
      </c>
      <c r="N2162">
        <v>27098500.210000001</v>
      </c>
      <c r="O2162">
        <v>225761660.59999999</v>
      </c>
      <c r="P2162">
        <v>14.171149249999999</v>
      </c>
      <c r="Q2162">
        <v>1300530.81</v>
      </c>
      <c r="R2162">
        <v>223687.89</v>
      </c>
      <c r="S2162" t="s">
        <v>63</v>
      </c>
      <c r="T2162" t="s">
        <v>103</v>
      </c>
      <c r="U2162" t="s">
        <v>690</v>
      </c>
      <c r="V2162" t="s">
        <v>121</v>
      </c>
      <c r="W2162" t="s">
        <v>121</v>
      </c>
      <c r="X2162" t="s">
        <v>122</v>
      </c>
      <c r="Y2162" t="s">
        <v>691</v>
      </c>
      <c r="Z2162" t="s">
        <v>124</v>
      </c>
      <c r="AA2162" t="s">
        <v>125</v>
      </c>
      <c r="AB2162" t="s">
        <v>58</v>
      </c>
      <c r="AC2162" t="s">
        <v>692</v>
      </c>
      <c r="AD2162">
        <v>83.497044450000004</v>
      </c>
      <c r="AE2162">
        <v>15326994.58</v>
      </c>
      <c r="AF2162">
        <v>209453953.40000001</v>
      </c>
      <c r="AH2162">
        <v>78.364957149999995</v>
      </c>
      <c r="AI2162">
        <v>92.776582550000001</v>
      </c>
      <c r="AJ2162">
        <v>19339705.649999999</v>
      </c>
      <c r="AK2162">
        <v>46.575678889999999</v>
      </c>
      <c r="AL2162">
        <v>3851232.76</v>
      </c>
      <c r="AM2162">
        <v>31993021.879999999</v>
      </c>
      <c r="AN2162">
        <v>31993021.879999999</v>
      </c>
      <c r="AO2162">
        <v>12577958.93</v>
      </c>
      <c r="AR2162">
        <v>3236474.28</v>
      </c>
      <c r="AS2162">
        <v>2246409.0299999998</v>
      </c>
      <c r="AT2162">
        <v>87.533449173700106</v>
      </c>
      <c r="AU2162">
        <v>30354090.690000001</v>
      </c>
      <c r="AV2162">
        <v>52.171240840000003</v>
      </c>
    </row>
    <row r="2163" spans="1:48" x14ac:dyDescent="0.2">
      <c r="A2163" t="s">
        <v>689</v>
      </c>
      <c r="B2163" t="s">
        <v>86</v>
      </c>
      <c r="C2163">
        <v>15650634</v>
      </c>
      <c r="H2163">
        <v>-12962190</v>
      </c>
      <c r="I2163">
        <v>6.8612116892003803</v>
      </c>
      <c r="N2163">
        <v>30438114</v>
      </c>
      <c r="O2163">
        <v>232110693</v>
      </c>
      <c r="P2163">
        <v>14.0081344722882</v>
      </c>
      <c r="S2163" t="s">
        <v>63</v>
      </c>
      <c r="T2163" t="s">
        <v>103</v>
      </c>
      <c r="U2163" t="s">
        <v>690</v>
      </c>
      <c r="V2163" t="s">
        <v>121</v>
      </c>
      <c r="W2163" t="s">
        <v>121</v>
      </c>
      <c r="X2163" t="s">
        <v>122</v>
      </c>
      <c r="Y2163" t="s">
        <v>691</v>
      </c>
      <c r="Z2163" t="s">
        <v>124</v>
      </c>
      <c r="AA2163" t="s">
        <v>125</v>
      </c>
      <c r="AB2163" t="s">
        <v>58</v>
      </c>
      <c r="AC2163" t="s">
        <v>692</v>
      </c>
      <c r="AD2163">
        <v>101.756938409013</v>
      </c>
      <c r="AE2163">
        <v>15925606</v>
      </c>
      <c r="AF2163">
        <v>216185086</v>
      </c>
      <c r="AH2163">
        <v>79.175507006909001</v>
      </c>
      <c r="AI2163">
        <v>93.138787879970707</v>
      </c>
      <c r="AK2163">
        <v>50.686757550000003</v>
      </c>
      <c r="AM2163">
        <v>32358494</v>
      </c>
      <c r="AN2163">
        <v>32514378</v>
      </c>
      <c r="AO2163">
        <v>8829479</v>
      </c>
      <c r="AP2163">
        <v>8795720</v>
      </c>
      <c r="AQ2163">
        <v>270743</v>
      </c>
      <c r="AT2163">
        <v>87.3800240281968</v>
      </c>
      <c r="AU2163">
        <v>43400304</v>
      </c>
      <c r="AV2163">
        <v>72.271911670999998</v>
      </c>
    </row>
    <row r="2164" spans="1:48" x14ac:dyDescent="0.2">
      <c r="A2164" t="s">
        <v>689</v>
      </c>
      <c r="B2164" t="s">
        <v>87</v>
      </c>
      <c r="C2164">
        <v>32450682</v>
      </c>
      <c r="D2164">
        <v>3318740</v>
      </c>
      <c r="E2164">
        <v>3203621</v>
      </c>
      <c r="F2164">
        <v>4997333</v>
      </c>
      <c r="G2164">
        <v>22502592</v>
      </c>
      <c r="H2164">
        <v>-12634267</v>
      </c>
      <c r="I2164">
        <v>7.4107342699187102</v>
      </c>
      <c r="L2164">
        <v>1350982</v>
      </c>
      <c r="M2164">
        <v>4303665</v>
      </c>
      <c r="N2164">
        <v>71157236</v>
      </c>
      <c r="O2164">
        <v>256711674</v>
      </c>
      <c r="P2164">
        <v>4.2251413155445396</v>
      </c>
      <c r="Q2164">
        <v>879048</v>
      </c>
      <c r="R2164">
        <v>67565</v>
      </c>
      <c r="S2164" t="s">
        <v>63</v>
      </c>
      <c r="T2164" t="s">
        <v>103</v>
      </c>
      <c r="U2164" t="s">
        <v>690</v>
      </c>
      <c r="V2164" t="s">
        <v>121</v>
      </c>
      <c r="W2164" t="s">
        <v>121</v>
      </c>
      <c r="X2164" t="s">
        <v>122</v>
      </c>
      <c r="Y2164" t="s">
        <v>691</v>
      </c>
      <c r="Z2164" t="s">
        <v>124</v>
      </c>
      <c r="AA2164" t="s">
        <v>125</v>
      </c>
      <c r="AB2164" t="s">
        <v>58</v>
      </c>
      <c r="AC2164" t="s">
        <v>692</v>
      </c>
      <c r="AD2164">
        <v>58.625023658978897</v>
      </c>
      <c r="AE2164">
        <v>19024220</v>
      </c>
      <c r="AF2164">
        <v>236921396</v>
      </c>
      <c r="AG2164">
        <v>201403276</v>
      </c>
      <c r="AH2164">
        <v>78.455051483167097</v>
      </c>
      <c r="AI2164">
        <v>92.290853901720098</v>
      </c>
      <c r="AK2164">
        <v>108.122801032288</v>
      </c>
      <c r="AL2164">
        <v>4368542</v>
      </c>
      <c r="AM2164">
        <v>58425109</v>
      </c>
      <c r="AN2164">
        <v>10846431</v>
      </c>
      <c r="AO2164">
        <v>10359163</v>
      </c>
      <c r="AP2164">
        <v>10359163</v>
      </c>
      <c r="AQ2164">
        <v>35445907</v>
      </c>
      <c r="AR2164">
        <v>6999051</v>
      </c>
      <c r="AS2164">
        <v>6433970</v>
      </c>
      <c r="AT2164">
        <v>85.803151958100798</v>
      </c>
      <c r="AU2164">
        <v>83791503</v>
      </c>
      <c r="AV2164">
        <v>127.32045982035299</v>
      </c>
    </row>
    <row r="2165" spans="1:48" x14ac:dyDescent="0.2">
      <c r="A2165" t="s">
        <v>693</v>
      </c>
      <c r="B2165" t="s">
        <v>76</v>
      </c>
      <c r="C2165">
        <v>2906</v>
      </c>
      <c r="H2165">
        <v>-948519</v>
      </c>
      <c r="N2165">
        <v>341443</v>
      </c>
      <c r="O2165">
        <v>223393</v>
      </c>
      <c r="P2165">
        <v>35.453662379752302</v>
      </c>
      <c r="T2165" t="s">
        <v>103</v>
      </c>
      <c r="U2165" t="s">
        <v>694</v>
      </c>
      <c r="V2165" t="s">
        <v>686</v>
      </c>
      <c r="W2165" t="s">
        <v>121</v>
      </c>
      <c r="X2165" t="s">
        <v>122</v>
      </c>
      <c r="Y2165" t="s">
        <v>687</v>
      </c>
      <c r="Z2165" t="s">
        <v>124</v>
      </c>
      <c r="AA2165" t="s">
        <v>125</v>
      </c>
      <c r="AB2165" t="s">
        <v>58</v>
      </c>
      <c r="AC2165" t="s">
        <v>695</v>
      </c>
      <c r="AE2165">
        <v>-47716</v>
      </c>
      <c r="AF2165">
        <v>271109</v>
      </c>
      <c r="AH2165">
        <v>0</v>
      </c>
      <c r="AI2165">
        <v>121.359666596536</v>
      </c>
      <c r="AK2165">
        <v>453.395055125429</v>
      </c>
      <c r="AM2165">
        <v>79201</v>
      </c>
      <c r="AN2165">
        <v>79201</v>
      </c>
      <c r="AQ2165">
        <v>50693</v>
      </c>
      <c r="AU2165">
        <v>1289962</v>
      </c>
      <c r="AV2165">
        <v>1712.91369891815</v>
      </c>
    </row>
    <row r="2166" spans="1:48" x14ac:dyDescent="0.2">
      <c r="A2166" t="s">
        <v>693</v>
      </c>
      <c r="B2166" t="s">
        <v>60</v>
      </c>
      <c r="C2166">
        <v>72364</v>
      </c>
      <c r="D2166">
        <v>0</v>
      </c>
      <c r="E2166">
        <v>0</v>
      </c>
      <c r="F2166">
        <v>3576</v>
      </c>
      <c r="G2166">
        <v>204923</v>
      </c>
      <c r="H2166">
        <v>-825227</v>
      </c>
      <c r="I2166">
        <v>4.66841222269277</v>
      </c>
      <c r="L2166">
        <v>0</v>
      </c>
      <c r="M2166">
        <v>0</v>
      </c>
      <c r="N2166">
        <v>688376</v>
      </c>
      <c r="O2166">
        <v>491152</v>
      </c>
      <c r="P2166">
        <v>53.092932534123896</v>
      </c>
      <c r="Q2166">
        <v>0</v>
      </c>
      <c r="R2166">
        <v>0</v>
      </c>
      <c r="T2166" t="s">
        <v>103</v>
      </c>
      <c r="U2166" t="s">
        <v>694</v>
      </c>
      <c r="V2166" t="s">
        <v>686</v>
      </c>
      <c r="W2166" t="s">
        <v>121</v>
      </c>
      <c r="X2166" t="s">
        <v>122</v>
      </c>
      <c r="Y2166" t="s">
        <v>687</v>
      </c>
      <c r="Z2166" t="s">
        <v>124</v>
      </c>
      <c r="AA2166" t="s">
        <v>125</v>
      </c>
      <c r="AB2166" t="s">
        <v>58</v>
      </c>
      <c r="AC2166" t="s">
        <v>695</v>
      </c>
      <c r="AD2166">
        <v>31.685644795754801</v>
      </c>
      <c r="AE2166">
        <v>22929</v>
      </c>
      <c r="AF2166">
        <v>468223</v>
      </c>
      <c r="AG2166">
        <v>0</v>
      </c>
      <c r="AH2166">
        <v>0</v>
      </c>
      <c r="AI2166">
        <v>95.331587777307206</v>
      </c>
      <c r="AK2166">
        <v>529.26780615219695</v>
      </c>
      <c r="AL2166">
        <v>0</v>
      </c>
      <c r="AM2166">
        <v>208499</v>
      </c>
      <c r="AN2166">
        <v>260767</v>
      </c>
      <c r="AO2166">
        <v>13579</v>
      </c>
      <c r="AP2166">
        <v>13579</v>
      </c>
      <c r="AQ2166">
        <v>-100137</v>
      </c>
      <c r="AR2166">
        <v>0</v>
      </c>
      <c r="AS2166">
        <v>0</v>
      </c>
      <c r="AU2166">
        <v>1513603</v>
      </c>
      <c r="AV2166">
        <v>1163.7554754892401</v>
      </c>
    </row>
    <row r="2167" spans="1:48" x14ac:dyDescent="0.2">
      <c r="A2167" t="s">
        <v>696</v>
      </c>
      <c r="B2167" t="s">
        <v>62</v>
      </c>
      <c r="C2167">
        <v>10503595.210000001</v>
      </c>
      <c r="D2167">
        <v>1686466.02</v>
      </c>
      <c r="E2167">
        <v>681105.2</v>
      </c>
      <c r="F2167">
        <v>3600179.96</v>
      </c>
      <c r="G2167">
        <v>1283763.8999999999</v>
      </c>
      <c r="H2167">
        <v>771920.09</v>
      </c>
      <c r="I2167">
        <v>1.726807945</v>
      </c>
      <c r="J2167">
        <v>18374262.379999999</v>
      </c>
      <c r="K2167">
        <v>13.41698882</v>
      </c>
      <c r="L2167">
        <v>497925.86</v>
      </c>
      <c r="M2167">
        <v>2665188.79</v>
      </c>
      <c r="N2167">
        <v>8368669.2199999997</v>
      </c>
      <c r="O2167">
        <v>136947735.59999999</v>
      </c>
      <c r="P2167">
        <v>16.677089949999999</v>
      </c>
      <c r="Q2167">
        <v>2290358.81</v>
      </c>
      <c r="R2167">
        <v>51307.91</v>
      </c>
      <c r="S2167" t="s">
        <v>67</v>
      </c>
      <c r="T2167" t="s">
        <v>103</v>
      </c>
      <c r="U2167" t="s">
        <v>697</v>
      </c>
      <c r="V2167" t="s">
        <v>698</v>
      </c>
      <c r="W2167" t="s">
        <v>698</v>
      </c>
      <c r="X2167" t="s">
        <v>122</v>
      </c>
      <c r="Y2167" t="s">
        <v>699</v>
      </c>
      <c r="Z2167" t="s">
        <v>700</v>
      </c>
      <c r="AA2167" t="s">
        <v>125</v>
      </c>
      <c r="AB2167" t="s">
        <v>58</v>
      </c>
      <c r="AC2167" t="s">
        <v>701</v>
      </c>
      <c r="AD2167">
        <v>22.514427990000002</v>
      </c>
      <c r="AE2167">
        <v>2364824.38</v>
      </c>
      <c r="AF2167">
        <v>134513857.40000001</v>
      </c>
      <c r="AH2167">
        <v>81.977317709999994</v>
      </c>
      <c r="AI2167">
        <v>98.222768529999996</v>
      </c>
      <c r="AJ2167">
        <v>5976386.5199999996</v>
      </c>
      <c r="AK2167">
        <v>22.39710449</v>
      </c>
      <c r="AL2167">
        <v>2474073.42</v>
      </c>
      <c r="AM2167">
        <v>22838897.050000001</v>
      </c>
      <c r="AN2167">
        <v>22838897.050000001</v>
      </c>
      <c r="AO2167">
        <v>167006.04999999999</v>
      </c>
      <c r="AR2167">
        <v>1447260</v>
      </c>
      <c r="AS2167">
        <v>5297554.9400000004</v>
      </c>
      <c r="AT2167">
        <v>84.072107702000807</v>
      </c>
      <c r="AU2167">
        <v>7596749.1299999999</v>
      </c>
      <c r="AV2167">
        <v>20.33121152</v>
      </c>
    </row>
    <row r="2168" spans="1:48" x14ac:dyDescent="0.2">
      <c r="A2168" t="s">
        <v>910</v>
      </c>
      <c r="B2168" t="s">
        <v>102</v>
      </c>
      <c r="C2168">
        <v>175696.07</v>
      </c>
      <c r="D2168">
        <v>0</v>
      </c>
      <c r="E2168">
        <v>0</v>
      </c>
      <c r="F2168">
        <v>18024.650000000001</v>
      </c>
      <c r="G2168">
        <v>11527.85</v>
      </c>
      <c r="J2168">
        <v>1251661.82</v>
      </c>
      <c r="K2168">
        <v>66.1295157515992</v>
      </c>
      <c r="L2168">
        <v>13763.8</v>
      </c>
      <c r="N2168">
        <v>1239597.58</v>
      </c>
      <c r="O2168">
        <v>1892743.06</v>
      </c>
      <c r="P2168">
        <v>62.602742286636598</v>
      </c>
      <c r="Q2168">
        <v>135714.4</v>
      </c>
      <c r="R2168">
        <v>100248.65</v>
      </c>
      <c r="U2168" t="s">
        <v>911</v>
      </c>
      <c r="V2168" t="s">
        <v>698</v>
      </c>
      <c r="W2168" t="s">
        <v>698</v>
      </c>
      <c r="X2168" t="s">
        <v>122</v>
      </c>
      <c r="Y2168" t="s">
        <v>699</v>
      </c>
      <c r="Z2168" t="s">
        <v>700</v>
      </c>
      <c r="AA2168" t="s">
        <v>125</v>
      </c>
      <c r="AB2168" t="s">
        <v>58</v>
      </c>
      <c r="AC2168" t="s">
        <v>912</v>
      </c>
      <c r="AF2168">
        <v>1922113.38</v>
      </c>
      <c r="AH2168">
        <v>25.250707827189199</v>
      </c>
      <c r="AI2168">
        <v>101.551733070415</v>
      </c>
      <c r="AJ2168">
        <v>3831.6100000001002</v>
      </c>
      <c r="AK2168">
        <v>232.168993485702</v>
      </c>
      <c r="AL2168">
        <v>13106.7</v>
      </c>
      <c r="AM2168">
        <v>1184909.06</v>
      </c>
      <c r="AN2168">
        <v>1184909.06</v>
      </c>
      <c r="AU2168">
        <v>2003009.39</v>
      </c>
      <c r="AV2168">
        <v>375.15132452800498</v>
      </c>
    </row>
    <row r="2169" spans="1:48" x14ac:dyDescent="0.2">
      <c r="A2169" t="s">
        <v>910</v>
      </c>
      <c r="B2169" t="s">
        <v>62</v>
      </c>
      <c r="C2169">
        <v>263422.99</v>
      </c>
      <c r="D2169">
        <v>0</v>
      </c>
      <c r="E2169">
        <v>0</v>
      </c>
      <c r="F2169">
        <v>31701.49</v>
      </c>
      <c r="G2169">
        <v>12168.4</v>
      </c>
      <c r="I2169">
        <v>5.7844898249999996</v>
      </c>
      <c r="J2169">
        <v>1129201.3899999999</v>
      </c>
      <c r="K2169">
        <v>61.079528600000003</v>
      </c>
      <c r="L2169">
        <v>50725</v>
      </c>
      <c r="N2169">
        <v>1427092.84</v>
      </c>
      <c r="O2169">
        <v>1848739.53</v>
      </c>
      <c r="P2169">
        <v>99.864610459999994</v>
      </c>
      <c r="Q2169">
        <v>133230.07</v>
      </c>
      <c r="R2169">
        <v>100000</v>
      </c>
      <c r="U2169" t="s">
        <v>911</v>
      </c>
      <c r="V2169" t="s">
        <v>698</v>
      </c>
      <c r="W2169" t="s">
        <v>698</v>
      </c>
      <c r="X2169" t="s">
        <v>122</v>
      </c>
      <c r="Y2169" t="s">
        <v>699</v>
      </c>
      <c r="Z2169" t="s">
        <v>700</v>
      </c>
      <c r="AA2169" t="s">
        <v>125</v>
      </c>
      <c r="AB2169" t="s">
        <v>58</v>
      </c>
      <c r="AC2169" t="s">
        <v>912</v>
      </c>
      <c r="AD2169">
        <v>40.596361770000001</v>
      </c>
      <c r="AE2169">
        <v>106940.15</v>
      </c>
      <c r="AF2169">
        <v>1741227.95</v>
      </c>
      <c r="AH2169">
        <v>26.568068239999999</v>
      </c>
      <c r="AI2169">
        <v>94.184601009999994</v>
      </c>
      <c r="AJ2169">
        <v>98693.37</v>
      </c>
      <c r="AK2169">
        <v>295.0523637</v>
      </c>
      <c r="AL2169">
        <v>14789.29</v>
      </c>
      <c r="AM2169">
        <v>1846236.53</v>
      </c>
      <c r="AN2169">
        <v>1846236.53</v>
      </c>
      <c r="AO2169">
        <v>59388.12</v>
      </c>
      <c r="AU2169">
        <v>2373871.9300000002</v>
      </c>
      <c r="AV2169">
        <v>490.79955030000002</v>
      </c>
    </row>
    <row r="2170" spans="1:48" x14ac:dyDescent="0.2">
      <c r="A2170" t="s">
        <v>702</v>
      </c>
      <c r="B2170" t="s">
        <v>63</v>
      </c>
      <c r="C2170">
        <v>3131752.22</v>
      </c>
      <c r="D2170">
        <v>0</v>
      </c>
      <c r="E2170">
        <v>0</v>
      </c>
      <c r="F2170">
        <v>233858.74</v>
      </c>
      <c r="G2170">
        <v>1619688.97</v>
      </c>
      <c r="I2170">
        <v>1.6595751850036</v>
      </c>
      <c r="J2170">
        <v>5349262.57</v>
      </c>
      <c r="K2170">
        <v>17.634358552943802</v>
      </c>
      <c r="L2170">
        <v>553121.31999999995</v>
      </c>
      <c r="M2170">
        <v>802455.78</v>
      </c>
      <c r="N2170">
        <v>7905314.1600000001</v>
      </c>
      <c r="O2170">
        <v>30334318.960000001</v>
      </c>
      <c r="P2170">
        <v>17.746502590345301</v>
      </c>
      <c r="Q2170">
        <v>675438.69</v>
      </c>
      <c r="R2170">
        <v>9947.2900000000009</v>
      </c>
      <c r="S2170" t="s">
        <v>63</v>
      </c>
      <c r="T2170" t="s">
        <v>51</v>
      </c>
      <c r="U2170" t="s">
        <v>703</v>
      </c>
      <c r="V2170" t="s">
        <v>704</v>
      </c>
      <c r="W2170" t="s">
        <v>147</v>
      </c>
      <c r="X2170" t="s">
        <v>140</v>
      </c>
      <c r="Y2170" t="s">
        <v>705</v>
      </c>
      <c r="Z2170" t="s">
        <v>149</v>
      </c>
      <c r="AA2170" t="s">
        <v>143</v>
      </c>
      <c r="AB2170" t="s">
        <v>58</v>
      </c>
      <c r="AC2170" t="s">
        <v>706</v>
      </c>
      <c r="AD2170">
        <v>16.074733715683401</v>
      </c>
      <c r="AE2170">
        <v>503420.830000002</v>
      </c>
      <c r="AF2170">
        <v>29830898.129999999</v>
      </c>
      <c r="AH2170">
        <v>78.163061881380003</v>
      </c>
      <c r="AI2170">
        <v>98.340424814996396</v>
      </c>
      <c r="AJ2170">
        <v>1224508.28</v>
      </c>
      <c r="AK2170">
        <v>95.401522448228107</v>
      </c>
      <c r="AL2170">
        <v>420714.56</v>
      </c>
      <c r="AM2170">
        <v>5383280.7000000002</v>
      </c>
      <c r="AN2170">
        <v>5383280.7000000002</v>
      </c>
      <c r="AR2170">
        <v>339879.31</v>
      </c>
      <c r="AS2170">
        <v>209652.09</v>
      </c>
      <c r="AU2170">
        <v>8091627.4400000097</v>
      </c>
      <c r="AV2170">
        <v>97.649955616673296</v>
      </c>
    </row>
    <row r="2171" spans="1:48" x14ac:dyDescent="0.2">
      <c r="A2171" t="s">
        <v>707</v>
      </c>
      <c r="B2171" t="s">
        <v>95</v>
      </c>
      <c r="C2171">
        <v>62133026</v>
      </c>
      <c r="D2171">
        <v>6421895</v>
      </c>
      <c r="E2171">
        <v>47422426</v>
      </c>
      <c r="F2171">
        <v>12935051</v>
      </c>
      <c r="G2171">
        <v>52108667</v>
      </c>
      <c r="H2171">
        <v>-74143619</v>
      </c>
      <c r="I2171">
        <v>3.9104406517732802</v>
      </c>
      <c r="L2171">
        <v>1072720</v>
      </c>
      <c r="M2171">
        <v>5118143</v>
      </c>
      <c r="N2171">
        <v>45728962</v>
      </c>
      <c r="O2171">
        <v>346527801</v>
      </c>
      <c r="P2171">
        <v>17.750061271418701</v>
      </c>
      <c r="Q2171">
        <v>2935226</v>
      </c>
      <c r="R2171">
        <v>2022352</v>
      </c>
      <c r="S2171" t="s">
        <v>63</v>
      </c>
      <c r="T2171" t="s">
        <v>369</v>
      </c>
      <c r="U2171" t="s">
        <v>708</v>
      </c>
      <c r="V2171" t="s">
        <v>709</v>
      </c>
      <c r="W2171" t="s">
        <v>659</v>
      </c>
      <c r="X2171" t="s">
        <v>531</v>
      </c>
      <c r="Y2171" t="s">
        <v>710</v>
      </c>
      <c r="Z2171" t="s">
        <v>661</v>
      </c>
      <c r="AA2171" t="s">
        <v>534</v>
      </c>
      <c r="AB2171" t="s">
        <v>58</v>
      </c>
      <c r="AC2171" t="s">
        <v>711</v>
      </c>
      <c r="AD2171">
        <v>21.809277404258399</v>
      </c>
      <c r="AE2171">
        <v>13550764</v>
      </c>
      <c r="AF2171">
        <v>332977037</v>
      </c>
      <c r="AG2171">
        <v>272278666</v>
      </c>
      <c r="AH2171">
        <v>78.573397347706603</v>
      </c>
      <c r="AI2171">
        <v>96.0895593482267</v>
      </c>
      <c r="AK2171">
        <v>49.440124965734498</v>
      </c>
      <c r="AL2171">
        <v>9286962</v>
      </c>
      <c r="AM2171">
        <v>146482581</v>
      </c>
      <c r="AN2171">
        <v>61508897</v>
      </c>
      <c r="AO2171">
        <v>6811218</v>
      </c>
      <c r="AP2171">
        <v>6811218</v>
      </c>
      <c r="AQ2171">
        <v>40628922</v>
      </c>
      <c r="AR2171">
        <v>6403786</v>
      </c>
      <c r="AS2171">
        <v>755353</v>
      </c>
      <c r="AT2171">
        <v>80.908905131606801</v>
      </c>
      <c r="AU2171">
        <v>119872581</v>
      </c>
      <c r="AV2171">
        <v>129.60091647400901</v>
      </c>
    </row>
    <row r="2172" spans="1:48" x14ac:dyDescent="0.2">
      <c r="A2172" t="s">
        <v>712</v>
      </c>
      <c r="B2172" t="s">
        <v>62</v>
      </c>
      <c r="C2172">
        <v>1223454.32</v>
      </c>
      <c r="D2172">
        <v>0</v>
      </c>
      <c r="E2172">
        <v>0</v>
      </c>
      <c r="F2172">
        <v>1477124.02</v>
      </c>
      <c r="G2172">
        <v>1035607.87</v>
      </c>
      <c r="I2172">
        <v>2.0478093460000002</v>
      </c>
      <c r="J2172">
        <v>9646718.4900000002</v>
      </c>
      <c r="K2172">
        <v>12.089216950000001</v>
      </c>
      <c r="L2172">
        <v>1308596.57</v>
      </c>
      <c r="M2172">
        <v>1511549.53</v>
      </c>
      <c r="N2172">
        <v>8495851.4199999999</v>
      </c>
      <c r="O2172">
        <v>79796057.340000004</v>
      </c>
      <c r="P2172">
        <v>17.825997690000001</v>
      </c>
      <c r="Q2172">
        <v>312625.09999999998</v>
      </c>
      <c r="S2172" t="s">
        <v>102</v>
      </c>
      <c r="T2172" t="s">
        <v>369</v>
      </c>
      <c r="U2172" t="s">
        <v>713</v>
      </c>
      <c r="V2172" t="s">
        <v>714</v>
      </c>
      <c r="W2172" t="s">
        <v>659</v>
      </c>
      <c r="X2172" t="s">
        <v>531</v>
      </c>
      <c r="Y2172" t="s">
        <v>715</v>
      </c>
      <c r="Z2172" t="s">
        <v>661</v>
      </c>
      <c r="AA2172" t="s">
        <v>534</v>
      </c>
      <c r="AB2172" t="s">
        <v>58</v>
      </c>
      <c r="AC2172" t="s">
        <v>716</v>
      </c>
      <c r="AD2172">
        <v>133.56208670000001</v>
      </c>
      <c r="AE2172">
        <v>1634071.12</v>
      </c>
      <c r="AF2172">
        <v>78150441.609999999</v>
      </c>
      <c r="AH2172">
        <v>83.839833420000005</v>
      </c>
      <c r="AI2172">
        <v>97.937723009999999</v>
      </c>
      <c r="AJ2172">
        <v>2791257.11</v>
      </c>
      <c r="AK2172">
        <v>39.136138559999999</v>
      </c>
      <c r="AL2172">
        <v>1160548.18</v>
      </c>
      <c r="AM2172">
        <v>14224443.34</v>
      </c>
      <c r="AN2172">
        <v>14224443.34</v>
      </c>
      <c r="AO2172">
        <v>390655.38</v>
      </c>
      <c r="AR2172">
        <v>128746.7</v>
      </c>
      <c r="AS2172">
        <v>272356.18</v>
      </c>
      <c r="AT2172">
        <v>74.911514246893802</v>
      </c>
      <c r="AU2172">
        <v>12606081.02</v>
      </c>
      <c r="AV2172">
        <v>58.069910720000003</v>
      </c>
    </row>
    <row r="2173" spans="1:48" x14ac:dyDescent="0.2">
      <c r="A2173" t="s">
        <v>712</v>
      </c>
      <c r="B2173" t="s">
        <v>86</v>
      </c>
      <c r="C2173">
        <v>4104813</v>
      </c>
      <c r="H2173">
        <v>-1306734</v>
      </c>
      <c r="I2173">
        <v>6.4196735873987203</v>
      </c>
      <c r="N2173">
        <v>22383537</v>
      </c>
      <c r="O2173">
        <v>84690848</v>
      </c>
      <c r="P2173">
        <v>18.959246930671899</v>
      </c>
      <c r="S2173" t="s">
        <v>102</v>
      </c>
      <c r="T2173" t="s">
        <v>369</v>
      </c>
      <c r="U2173" t="s">
        <v>713</v>
      </c>
      <c r="V2173" t="s">
        <v>714</v>
      </c>
      <c r="W2173" t="s">
        <v>659</v>
      </c>
      <c r="X2173" t="s">
        <v>531</v>
      </c>
      <c r="Y2173" t="s">
        <v>715</v>
      </c>
      <c r="Z2173" t="s">
        <v>661</v>
      </c>
      <c r="AA2173" t="s">
        <v>534</v>
      </c>
      <c r="AB2173" t="s">
        <v>58</v>
      </c>
      <c r="AC2173" t="s">
        <v>716</v>
      </c>
      <c r="AD2173">
        <v>132.45124686557</v>
      </c>
      <c r="AE2173">
        <v>5436876</v>
      </c>
      <c r="AF2173">
        <v>79253972</v>
      </c>
      <c r="AH2173">
        <v>77.720665874074101</v>
      </c>
      <c r="AI2173">
        <v>93.580326412601295</v>
      </c>
      <c r="AK2173">
        <v>101.67406271999999</v>
      </c>
      <c r="AM2173">
        <v>16056747</v>
      </c>
      <c r="AN2173">
        <v>16056747</v>
      </c>
      <c r="AO2173">
        <v>4420792</v>
      </c>
      <c r="AP2173">
        <v>4420792</v>
      </c>
      <c r="AQ2173">
        <v>3489810</v>
      </c>
      <c r="AT2173">
        <v>79.228822818536301</v>
      </c>
      <c r="AU2173">
        <v>23690271</v>
      </c>
      <c r="AV2173">
        <v>107.60971778</v>
      </c>
    </row>
    <row r="2174" spans="1:48" x14ac:dyDescent="0.2">
      <c r="A2174" t="s">
        <v>717</v>
      </c>
      <c r="B2174" t="s">
        <v>76</v>
      </c>
      <c r="C2174">
        <v>499751</v>
      </c>
      <c r="H2174">
        <v>-213388</v>
      </c>
      <c r="I2174">
        <v>6.2119774054413304</v>
      </c>
      <c r="N2174">
        <v>1271089</v>
      </c>
      <c r="O2174">
        <v>6290010</v>
      </c>
      <c r="P2174">
        <v>17.332055115969599</v>
      </c>
      <c r="S2174" t="s">
        <v>85</v>
      </c>
      <c r="T2174" t="s">
        <v>369</v>
      </c>
      <c r="U2174" t="s">
        <v>718</v>
      </c>
      <c r="V2174" t="s">
        <v>714</v>
      </c>
      <c r="W2174" t="s">
        <v>659</v>
      </c>
      <c r="X2174" t="s">
        <v>531</v>
      </c>
      <c r="Y2174" t="s">
        <v>715</v>
      </c>
      <c r="Z2174" t="s">
        <v>661</v>
      </c>
      <c r="AA2174" t="s">
        <v>534</v>
      </c>
      <c r="AB2174" t="s">
        <v>58</v>
      </c>
      <c r="AC2174" t="s">
        <v>719</v>
      </c>
      <c r="AD2174">
        <v>78.185736496775405</v>
      </c>
      <c r="AE2174">
        <v>390734</v>
      </c>
      <c r="AF2174">
        <v>5899277</v>
      </c>
      <c r="AH2174">
        <v>65.563472872062206</v>
      </c>
      <c r="AI2174">
        <v>93.788038492784594</v>
      </c>
      <c r="AK2174">
        <v>77.567478184191003</v>
      </c>
      <c r="AM2174">
        <v>1090188</v>
      </c>
      <c r="AN2174">
        <v>1090188</v>
      </c>
      <c r="AO2174">
        <v>193178</v>
      </c>
      <c r="AP2174">
        <v>193178</v>
      </c>
      <c r="AT2174">
        <v>73.872205249101398</v>
      </c>
      <c r="AU2174">
        <v>1484477</v>
      </c>
      <c r="AV2174">
        <v>90.589358662086894</v>
      </c>
    </row>
    <row r="2175" spans="1:48" x14ac:dyDescent="0.2">
      <c r="A2175" t="s">
        <v>717</v>
      </c>
      <c r="B2175" t="s">
        <v>95</v>
      </c>
      <c r="C2175">
        <v>834765</v>
      </c>
      <c r="F2175">
        <v>1960444</v>
      </c>
      <c r="H2175">
        <v>-472137</v>
      </c>
      <c r="I2175">
        <v>13.8120110100382</v>
      </c>
      <c r="N2175">
        <v>2351074</v>
      </c>
      <c r="O2175">
        <v>7055743</v>
      </c>
      <c r="P2175">
        <v>19.709533071145</v>
      </c>
      <c r="S2175" t="s">
        <v>85</v>
      </c>
      <c r="T2175" t="s">
        <v>369</v>
      </c>
      <c r="U2175" t="s">
        <v>718</v>
      </c>
      <c r="V2175" t="s">
        <v>714</v>
      </c>
      <c r="W2175" t="s">
        <v>659</v>
      </c>
      <c r="X2175" t="s">
        <v>531</v>
      </c>
      <c r="Y2175" t="s">
        <v>715</v>
      </c>
      <c r="Z2175" t="s">
        <v>661</v>
      </c>
      <c r="AA2175" t="s">
        <v>534</v>
      </c>
      <c r="AB2175" t="s">
        <v>58</v>
      </c>
      <c r="AC2175" t="s">
        <v>719</v>
      </c>
      <c r="AD2175">
        <v>116.744233407007</v>
      </c>
      <c r="AE2175">
        <v>974540</v>
      </c>
      <c r="AF2175">
        <v>6081203</v>
      </c>
      <c r="AG2175">
        <v>4259700</v>
      </c>
      <c r="AH2175">
        <v>60.3720968861819</v>
      </c>
      <c r="AI2175">
        <v>86.187988989961795</v>
      </c>
      <c r="AK2175">
        <v>139.180790379798</v>
      </c>
      <c r="AM2175">
        <v>1960444</v>
      </c>
      <c r="AN2175">
        <v>1390654</v>
      </c>
      <c r="AO2175">
        <v>788052</v>
      </c>
      <c r="AP2175">
        <v>788052</v>
      </c>
      <c r="AQ2175">
        <v>494370</v>
      </c>
      <c r="AT2175">
        <v>76.465377100786895</v>
      </c>
      <c r="AU2175">
        <v>2823211</v>
      </c>
      <c r="AV2175">
        <v>167.13074041435601</v>
      </c>
    </row>
    <row r="2176" spans="1:48" x14ac:dyDescent="0.2">
      <c r="A2176" t="s">
        <v>717</v>
      </c>
      <c r="B2176" t="s">
        <v>50</v>
      </c>
      <c r="C2176">
        <v>1573984</v>
      </c>
      <c r="F2176">
        <v>2065297</v>
      </c>
      <c r="H2176">
        <v>-802762</v>
      </c>
      <c r="I2176">
        <v>6.7523722450207853</v>
      </c>
      <c r="N2176">
        <v>4486624</v>
      </c>
      <c r="O2176">
        <v>7390573</v>
      </c>
      <c r="P2176">
        <v>18.484398976912889</v>
      </c>
      <c r="S2176" t="s">
        <v>85</v>
      </c>
      <c r="T2176" t="s">
        <v>369</v>
      </c>
      <c r="U2176" t="s">
        <v>718</v>
      </c>
      <c r="V2176" t="s">
        <v>714</v>
      </c>
      <c r="W2176" t="s">
        <v>659</v>
      </c>
      <c r="X2176" t="s">
        <v>531</v>
      </c>
      <c r="Y2176" t="s">
        <v>715</v>
      </c>
      <c r="Z2176" t="s">
        <v>661</v>
      </c>
      <c r="AA2176" t="s">
        <v>534</v>
      </c>
      <c r="AB2176" t="s">
        <v>58</v>
      </c>
      <c r="AC2176" t="s">
        <v>719</v>
      </c>
      <c r="AD2176">
        <v>31.705468416451499</v>
      </c>
      <c r="AE2176">
        <v>499039</v>
      </c>
      <c r="AF2176">
        <v>6891534</v>
      </c>
      <c r="AG2176">
        <v>5004711</v>
      </c>
      <c r="AH2176">
        <v>67.717496329445638</v>
      </c>
      <c r="AI2176">
        <v>93.247627754979206</v>
      </c>
      <c r="AK2176">
        <v>234.37229505070999</v>
      </c>
      <c r="AM2176">
        <v>2065297</v>
      </c>
      <c r="AN2176">
        <v>1366103</v>
      </c>
      <c r="AO2176">
        <v>181179</v>
      </c>
      <c r="AP2176">
        <v>181179</v>
      </c>
      <c r="AQ2176">
        <v>-507318</v>
      </c>
      <c r="AT2176">
        <v>72.876539480784899</v>
      </c>
      <c r="AU2176">
        <v>5289386</v>
      </c>
      <c r="AV2176">
        <v>276.30698187079997</v>
      </c>
    </row>
    <row r="2177" spans="1:48" x14ac:dyDescent="0.2">
      <c r="A2177" t="s">
        <v>720</v>
      </c>
      <c r="B2177" t="s">
        <v>85</v>
      </c>
      <c r="C2177">
        <v>23205555</v>
      </c>
      <c r="H2177">
        <v>13483954</v>
      </c>
      <c r="I2177">
        <v>3.76085537888655</v>
      </c>
      <c r="N2177">
        <v>31709341</v>
      </c>
      <c r="O2177">
        <v>85743898</v>
      </c>
      <c r="P2177">
        <v>55.292033725828503</v>
      </c>
      <c r="S2177" t="s">
        <v>85</v>
      </c>
      <c r="T2177" t="s">
        <v>369</v>
      </c>
      <c r="U2177" t="s">
        <v>721</v>
      </c>
      <c r="V2177" t="s">
        <v>722</v>
      </c>
      <c r="W2177" t="s">
        <v>659</v>
      </c>
      <c r="X2177" t="s">
        <v>531</v>
      </c>
      <c r="Y2177" t="s">
        <v>723</v>
      </c>
      <c r="Z2177" t="s">
        <v>661</v>
      </c>
      <c r="AA2177" t="s">
        <v>534</v>
      </c>
      <c r="AB2177" t="s">
        <v>58</v>
      </c>
      <c r="AC2177" t="s">
        <v>724</v>
      </c>
      <c r="AD2177">
        <v>13.8962588914594</v>
      </c>
      <c r="AE2177">
        <v>3224704</v>
      </c>
      <c r="AF2177">
        <v>82518694</v>
      </c>
      <c r="AH2177">
        <v>69.222641359272004</v>
      </c>
      <c r="AI2177">
        <v>96.238561489238606</v>
      </c>
      <c r="AK2177">
        <v>138</v>
      </c>
      <c r="AN2177">
        <v>47409545</v>
      </c>
      <c r="AO2177">
        <v>216983</v>
      </c>
      <c r="AU2177">
        <v>18225387</v>
      </c>
      <c r="AV2177">
        <v>80</v>
      </c>
    </row>
    <row r="2178" spans="1:48" x14ac:dyDescent="0.2">
      <c r="A2178" t="s">
        <v>720</v>
      </c>
      <c r="B2178" t="s">
        <v>60</v>
      </c>
      <c r="C2178">
        <v>3939135</v>
      </c>
      <c r="D2178">
        <v>3639932</v>
      </c>
      <c r="E2178">
        <v>8118674</v>
      </c>
      <c r="F2178">
        <v>12237571</v>
      </c>
      <c r="G2178">
        <v>11405192</v>
      </c>
      <c r="H2178">
        <v>-7815073</v>
      </c>
      <c r="I2178">
        <v>10.9260846099594</v>
      </c>
      <c r="L2178">
        <v>2059615</v>
      </c>
      <c r="M2178">
        <v>9732387</v>
      </c>
      <c r="N2178">
        <v>69589879</v>
      </c>
      <c r="O2178">
        <v>93989479</v>
      </c>
      <c r="P2178">
        <v>47.7407295767647</v>
      </c>
      <c r="Q2178">
        <v>2715200</v>
      </c>
      <c r="R2178">
        <v>5983454</v>
      </c>
      <c r="S2178" t="s">
        <v>85</v>
      </c>
      <c r="T2178" t="s">
        <v>369</v>
      </c>
      <c r="U2178" t="s">
        <v>721</v>
      </c>
      <c r="V2178" t="s">
        <v>722</v>
      </c>
      <c r="W2178" t="s">
        <v>659</v>
      </c>
      <c r="X2178" t="s">
        <v>531</v>
      </c>
      <c r="Y2178" t="s">
        <v>723</v>
      </c>
      <c r="Z2178" t="s">
        <v>661</v>
      </c>
      <c r="AA2178" t="s">
        <v>534</v>
      </c>
      <c r="AB2178" t="s">
        <v>58</v>
      </c>
      <c r="AC2178" t="s">
        <v>724</v>
      </c>
      <c r="AD2178">
        <v>260.70114377902797</v>
      </c>
      <c r="AE2178">
        <v>10269370</v>
      </c>
      <c r="AF2178">
        <v>83720109</v>
      </c>
      <c r="AG2178">
        <v>57937935</v>
      </c>
      <c r="AH2178">
        <v>61.643000489448397</v>
      </c>
      <c r="AI2178">
        <v>89.073915390040597</v>
      </c>
      <c r="AK2178">
        <v>299.23941498929503</v>
      </c>
      <c r="AL2178">
        <v>9341815</v>
      </c>
      <c r="AM2178">
        <v>68326447</v>
      </c>
      <c r="AN2178">
        <v>44871263</v>
      </c>
      <c r="AO2178">
        <v>3922345</v>
      </c>
      <c r="AP2178">
        <v>3922345</v>
      </c>
      <c r="AQ2178">
        <v>32648613</v>
      </c>
      <c r="AR2178">
        <v>2513512</v>
      </c>
      <c r="AS2178">
        <v>579095</v>
      </c>
      <c r="AT2178">
        <v>72.017468954511401</v>
      </c>
      <c r="AU2178">
        <v>77404952</v>
      </c>
      <c r="AV2178">
        <v>332.84455852774897</v>
      </c>
    </row>
    <row r="2179" spans="1:48" x14ac:dyDescent="0.2">
      <c r="A2179" t="s">
        <v>720</v>
      </c>
      <c r="B2179" t="s">
        <v>127</v>
      </c>
      <c r="C2179">
        <v>10144897</v>
      </c>
      <c r="D2179">
        <v>3453613</v>
      </c>
      <c r="E2179">
        <v>1521277</v>
      </c>
      <c r="F2179">
        <v>8689303</v>
      </c>
      <c r="G2179">
        <v>12363145</v>
      </c>
      <c r="H2179">
        <v>-10596571</v>
      </c>
      <c r="I2179">
        <v>7.0584922700117696</v>
      </c>
      <c r="L2179">
        <v>5841928</v>
      </c>
      <c r="M2179">
        <v>8717628</v>
      </c>
      <c r="N2179">
        <v>58008259</v>
      </c>
      <c r="O2179">
        <v>95642125</v>
      </c>
      <c r="P2179">
        <v>47.732195410756503</v>
      </c>
      <c r="Q2179">
        <v>2948756</v>
      </c>
      <c r="R2179">
        <v>1570774</v>
      </c>
      <c r="S2179" t="s">
        <v>85</v>
      </c>
      <c r="T2179" t="s">
        <v>369</v>
      </c>
      <c r="U2179" t="s">
        <v>721</v>
      </c>
      <c r="V2179" t="s">
        <v>722</v>
      </c>
      <c r="W2179" t="s">
        <v>659</v>
      </c>
      <c r="X2179" t="s">
        <v>531</v>
      </c>
      <c r="Y2179" t="s">
        <v>723</v>
      </c>
      <c r="Z2179" t="s">
        <v>661</v>
      </c>
      <c r="AA2179" t="s">
        <v>534</v>
      </c>
      <c r="AB2179" t="s">
        <v>58</v>
      </c>
      <c r="AC2179" t="s">
        <v>724</v>
      </c>
      <c r="AD2179">
        <v>66.544707156711397</v>
      </c>
      <c r="AE2179">
        <v>6750892</v>
      </c>
      <c r="AF2179">
        <v>88891233</v>
      </c>
      <c r="AG2179">
        <v>60915600</v>
      </c>
      <c r="AH2179">
        <v>63.691182102028797</v>
      </c>
      <c r="AI2179">
        <v>92.941507729988203</v>
      </c>
      <c r="AK2179">
        <v>234.927253624663</v>
      </c>
      <c r="AL2179">
        <v>7368210</v>
      </c>
      <c r="AM2179">
        <v>54508505</v>
      </c>
      <c r="AN2179">
        <v>45652086</v>
      </c>
      <c r="AO2179">
        <v>5243870</v>
      </c>
      <c r="AP2179">
        <v>5243870</v>
      </c>
      <c r="AQ2179">
        <v>12259277</v>
      </c>
      <c r="AR2179">
        <v>1460768</v>
      </c>
      <c r="AS2179">
        <v>573103</v>
      </c>
      <c r="AT2179">
        <v>72.438556933685703</v>
      </c>
      <c r="AU2179">
        <v>68604830</v>
      </c>
      <c r="AV2179">
        <v>277.84223445297499</v>
      </c>
    </row>
    <row r="2180" spans="1:48" x14ac:dyDescent="0.2">
      <c r="A2180" t="s">
        <v>728</v>
      </c>
      <c r="B2180" t="s">
        <v>114</v>
      </c>
      <c r="C2180">
        <v>20668761</v>
      </c>
      <c r="D2180">
        <v>1469680</v>
      </c>
      <c r="E2180">
        <v>8033948</v>
      </c>
      <c r="F2180">
        <v>2085735</v>
      </c>
      <c r="G2180">
        <v>1662517</v>
      </c>
      <c r="H2180">
        <v>-57340463</v>
      </c>
      <c r="I2180">
        <v>-10.2842548060363</v>
      </c>
      <c r="L2180">
        <v>1535114</v>
      </c>
      <c r="M2180">
        <v>612483</v>
      </c>
      <c r="N2180">
        <v>24446156</v>
      </c>
      <c r="O2180">
        <v>91450204</v>
      </c>
      <c r="P2180">
        <v>8.2577617869501996</v>
      </c>
      <c r="Q2180">
        <v>129225</v>
      </c>
      <c r="S2180" t="s">
        <v>102</v>
      </c>
      <c r="T2180" t="s">
        <v>369</v>
      </c>
      <c r="U2180" t="s">
        <v>729</v>
      </c>
      <c r="V2180" t="s">
        <v>722</v>
      </c>
      <c r="W2180" t="s">
        <v>659</v>
      </c>
      <c r="X2180" t="s">
        <v>531</v>
      </c>
      <c r="Y2180" t="s">
        <v>723</v>
      </c>
      <c r="Z2180" t="s">
        <v>661</v>
      </c>
      <c r="AA2180" t="s">
        <v>534</v>
      </c>
      <c r="AB2180" t="s">
        <v>58</v>
      </c>
      <c r="AC2180" t="s">
        <v>730</v>
      </c>
      <c r="AD2180">
        <v>-45.503317784747701</v>
      </c>
      <c r="AE2180">
        <v>-9404972</v>
      </c>
      <c r="AF2180">
        <v>100855177</v>
      </c>
      <c r="AG2180">
        <v>68714585</v>
      </c>
      <c r="AH2180">
        <v>75.138799034281007</v>
      </c>
      <c r="AI2180">
        <v>110.28425589952801</v>
      </c>
      <c r="AK2180">
        <v>87.259934708160799</v>
      </c>
      <c r="AL2180">
        <v>506371</v>
      </c>
      <c r="AM2180">
        <v>16410644</v>
      </c>
      <c r="AN2180">
        <v>7551740</v>
      </c>
      <c r="AO2180">
        <v>-10397517</v>
      </c>
      <c r="AP2180">
        <v>-10397517</v>
      </c>
      <c r="AQ2180">
        <v>-16344878</v>
      </c>
      <c r="AR2180">
        <v>368701</v>
      </c>
      <c r="AS2180">
        <v>6870</v>
      </c>
      <c r="AT2180">
        <v>85.749389288152898</v>
      </c>
      <c r="AU2180">
        <v>81786619</v>
      </c>
      <c r="AV2180">
        <v>291.93526515748403</v>
      </c>
    </row>
    <row r="2181" spans="1:48" x14ac:dyDescent="0.2">
      <c r="A2181" t="s">
        <v>728</v>
      </c>
      <c r="B2181" t="s">
        <v>50</v>
      </c>
      <c r="C2181">
        <v>2465764</v>
      </c>
      <c r="D2181">
        <v>1458447</v>
      </c>
      <c r="E2181">
        <v>2842856</v>
      </c>
      <c r="F2181">
        <v>2182136</v>
      </c>
      <c r="G2181">
        <v>1124216</v>
      </c>
      <c r="H2181">
        <v>-56718190</v>
      </c>
      <c r="I2181">
        <v>0.50237592645222218</v>
      </c>
      <c r="L2181">
        <v>2112752</v>
      </c>
      <c r="M2181">
        <v>638035</v>
      </c>
      <c r="N2181">
        <v>27714299</v>
      </c>
      <c r="O2181">
        <v>102329346</v>
      </c>
      <c r="P2181">
        <v>10.416519226068351</v>
      </c>
      <c r="Q2181">
        <v>157128</v>
      </c>
      <c r="R2181">
        <v>0</v>
      </c>
      <c r="S2181" t="s">
        <v>102</v>
      </c>
      <c r="T2181" t="s">
        <v>369</v>
      </c>
      <c r="U2181" t="s">
        <v>729</v>
      </c>
      <c r="V2181" t="s">
        <v>722</v>
      </c>
      <c r="W2181" t="s">
        <v>659</v>
      </c>
      <c r="X2181" t="s">
        <v>531</v>
      </c>
      <c r="Y2181" t="s">
        <v>723</v>
      </c>
      <c r="Z2181" t="s">
        <v>661</v>
      </c>
      <c r="AA2181" t="s">
        <v>534</v>
      </c>
      <c r="AB2181" t="s">
        <v>58</v>
      </c>
      <c r="AC2181" t="s">
        <v>730</v>
      </c>
      <c r="AD2181">
        <v>20.8486294714336</v>
      </c>
      <c r="AE2181">
        <v>514078</v>
      </c>
      <c r="AF2181">
        <v>101815267</v>
      </c>
      <c r="AG2181">
        <v>75323269</v>
      </c>
      <c r="AH2181">
        <v>73.608668426357383</v>
      </c>
      <c r="AI2181">
        <v>99.497623096311003</v>
      </c>
      <c r="AK2181">
        <v>97.992648194891999</v>
      </c>
      <c r="AL2181">
        <v>300583</v>
      </c>
      <c r="AM2181">
        <v>12683256</v>
      </c>
      <c r="AN2181">
        <v>10659156</v>
      </c>
      <c r="AO2181">
        <v>-702904</v>
      </c>
      <c r="AP2181">
        <v>-702904</v>
      </c>
      <c r="AQ2181">
        <v>4003156</v>
      </c>
      <c r="AR2181">
        <v>1688586</v>
      </c>
      <c r="AS2181">
        <v>178517</v>
      </c>
      <c r="AT2181">
        <v>84.928910554092795</v>
      </c>
      <c r="AU2181">
        <v>84432489</v>
      </c>
      <c r="AV2181">
        <v>298.53770397714499</v>
      </c>
    </row>
    <row r="2182" spans="1:48" x14ac:dyDescent="0.2">
      <c r="A2182" t="s">
        <v>913</v>
      </c>
      <c r="B2182" t="s">
        <v>102</v>
      </c>
      <c r="C2182">
        <v>5341029.7</v>
      </c>
      <c r="D2182">
        <v>0</v>
      </c>
      <c r="E2182">
        <v>0</v>
      </c>
      <c r="F2182">
        <v>2350166.5699999998</v>
      </c>
      <c r="G2182">
        <v>2721983.81</v>
      </c>
      <c r="I2182">
        <v>10.397941284827001</v>
      </c>
      <c r="J2182">
        <v>23565664.52</v>
      </c>
      <c r="K2182">
        <v>43.791170938102198</v>
      </c>
      <c r="L2182">
        <v>1401965.98</v>
      </c>
      <c r="M2182">
        <v>5753271.3300000001</v>
      </c>
      <c r="N2182">
        <v>27068727.969999999</v>
      </c>
      <c r="O2182">
        <v>53813734.630000003</v>
      </c>
      <c r="P2182">
        <v>38.507207820599497</v>
      </c>
      <c r="Q2182">
        <v>673060.75</v>
      </c>
      <c r="R2182">
        <v>50442.26</v>
      </c>
      <c r="S2182" t="s">
        <v>84</v>
      </c>
      <c r="T2182" t="s">
        <v>369</v>
      </c>
      <c r="U2182" t="s">
        <v>914</v>
      </c>
      <c r="V2182" t="s">
        <v>915</v>
      </c>
      <c r="W2182" t="s">
        <v>659</v>
      </c>
      <c r="X2182" t="s">
        <v>531</v>
      </c>
      <c r="Y2182" t="s">
        <v>916</v>
      </c>
      <c r="Z2182" t="s">
        <v>661</v>
      </c>
      <c r="AA2182" t="s">
        <v>534</v>
      </c>
      <c r="AB2182" t="s">
        <v>58</v>
      </c>
      <c r="AC2182" t="s">
        <v>917</v>
      </c>
      <c r="AD2182">
        <v>104.764827089428</v>
      </c>
      <c r="AE2182">
        <v>5595520.5300000003</v>
      </c>
      <c r="AF2182">
        <v>48218214.100000001</v>
      </c>
      <c r="AH2182">
        <v>42.379439982755201</v>
      </c>
      <c r="AI2182">
        <v>89.602058715173001</v>
      </c>
      <c r="AJ2182">
        <v>7910787.8999999901</v>
      </c>
      <c r="AK2182">
        <v>202.096702482392</v>
      </c>
      <c r="AL2182">
        <v>3948456.19</v>
      </c>
      <c r="AM2182">
        <v>20722166.629999999</v>
      </c>
      <c r="AN2182">
        <v>20722166.629999999</v>
      </c>
      <c r="AO2182">
        <v>3327815.2899999898</v>
      </c>
      <c r="AR2182">
        <v>376723.94</v>
      </c>
      <c r="AS2182">
        <v>674148.89</v>
      </c>
      <c r="AU2182">
        <v>31067475.760000002</v>
      </c>
      <c r="AV2182">
        <v>231.95158680918499</v>
      </c>
    </row>
    <row r="2183" spans="1:48" x14ac:dyDescent="0.2">
      <c r="A2183" t="s">
        <v>913</v>
      </c>
      <c r="B2183" t="s">
        <v>49</v>
      </c>
      <c r="C2183">
        <v>15125640.65</v>
      </c>
      <c r="D2183">
        <v>0</v>
      </c>
      <c r="E2183">
        <v>0</v>
      </c>
      <c r="F2183">
        <v>2245792.1800000002</v>
      </c>
      <c r="G2183">
        <v>1687200.64</v>
      </c>
      <c r="H2183">
        <v>-4328771.67</v>
      </c>
      <c r="I2183">
        <v>5.181430872</v>
      </c>
      <c r="J2183">
        <v>23169674.16</v>
      </c>
      <c r="K2183">
        <v>12.75640141</v>
      </c>
      <c r="L2183">
        <v>1287428.98</v>
      </c>
      <c r="M2183">
        <v>5891916.2999999998</v>
      </c>
      <c r="N2183">
        <v>40354190.539999999</v>
      </c>
      <c r="O2183">
        <v>181631742.5</v>
      </c>
      <c r="P2183">
        <v>11.437868310000001</v>
      </c>
      <c r="Q2183">
        <v>603880.98</v>
      </c>
      <c r="R2183">
        <v>76464.429999999993</v>
      </c>
      <c r="S2183" t="s">
        <v>84</v>
      </c>
      <c r="T2183" t="s">
        <v>369</v>
      </c>
      <c r="U2183" t="s">
        <v>914</v>
      </c>
      <c r="V2183" t="s">
        <v>915</v>
      </c>
      <c r="W2183" t="s">
        <v>659</v>
      </c>
      <c r="X2183" t="s">
        <v>531</v>
      </c>
      <c r="Y2183" t="s">
        <v>916</v>
      </c>
      <c r="Z2183" t="s">
        <v>661</v>
      </c>
      <c r="AA2183" t="s">
        <v>534</v>
      </c>
      <c r="AB2183" t="s">
        <v>58</v>
      </c>
      <c r="AC2183" t="s">
        <v>917</v>
      </c>
      <c r="AD2183">
        <v>62.219666580000002</v>
      </c>
      <c r="AE2183">
        <v>9411123.1799999997</v>
      </c>
      <c r="AF2183">
        <v>172004653.90000001</v>
      </c>
      <c r="AH2183">
        <v>81.202435500000007</v>
      </c>
      <c r="AI2183">
        <v>94.699666190000002</v>
      </c>
      <c r="AJ2183">
        <v>11455322.619999999</v>
      </c>
      <c r="AK2183">
        <v>84.459974000000003</v>
      </c>
      <c r="AL2183">
        <v>3837200.19</v>
      </c>
      <c r="AM2183">
        <v>20774799.52</v>
      </c>
      <c r="AN2183">
        <v>20774799.52</v>
      </c>
      <c r="AO2183">
        <v>7192217.5999999996</v>
      </c>
      <c r="AR2183">
        <v>324961.49</v>
      </c>
      <c r="AS2183">
        <v>590593.4</v>
      </c>
      <c r="AT2183">
        <v>80.823402935732602</v>
      </c>
      <c r="AU2183">
        <v>44682962.210000001</v>
      </c>
      <c r="AV2183">
        <v>93.519948639999996</v>
      </c>
    </row>
    <row r="2184" spans="1:48" x14ac:dyDescent="0.2">
      <c r="A2184" t="s">
        <v>913</v>
      </c>
      <c r="B2184" t="s">
        <v>85</v>
      </c>
      <c r="C2184">
        <v>13703715</v>
      </c>
      <c r="D2184">
        <v>0</v>
      </c>
      <c r="E2184">
        <v>0</v>
      </c>
      <c r="F2184">
        <v>2132133.52</v>
      </c>
      <c r="G2184">
        <v>1412239.4</v>
      </c>
      <c r="H2184">
        <v>-7321387</v>
      </c>
      <c r="I2184">
        <v>4.2040744818327598</v>
      </c>
      <c r="J2184">
        <v>22939316.370000001</v>
      </c>
      <c r="K2184">
        <v>12.66413341</v>
      </c>
      <c r="L2184">
        <v>1384664.7</v>
      </c>
      <c r="M2184">
        <v>5353003.32</v>
      </c>
      <c r="N2184">
        <v>38849152</v>
      </c>
      <c r="O2184">
        <v>180963968</v>
      </c>
      <c r="P2184">
        <v>10.8759197853133</v>
      </c>
      <c r="Q2184">
        <v>543241.31999999995</v>
      </c>
      <c r="R2184">
        <v>48243.41</v>
      </c>
      <c r="S2184" t="s">
        <v>84</v>
      </c>
      <c r="T2184" t="s">
        <v>369</v>
      </c>
      <c r="U2184" t="s">
        <v>914</v>
      </c>
      <c r="V2184" t="s">
        <v>915</v>
      </c>
      <c r="W2184" t="s">
        <v>659</v>
      </c>
      <c r="X2184" t="s">
        <v>531</v>
      </c>
      <c r="Y2184" t="s">
        <v>916</v>
      </c>
      <c r="Z2184" t="s">
        <v>661</v>
      </c>
      <c r="AA2184" t="s">
        <v>534</v>
      </c>
      <c r="AB2184" t="s">
        <v>58</v>
      </c>
      <c r="AC2184" t="s">
        <v>917</v>
      </c>
      <c r="AD2184">
        <v>55.516770452391903</v>
      </c>
      <c r="AE2184">
        <v>7607860</v>
      </c>
      <c r="AF2184">
        <v>173356108</v>
      </c>
      <c r="AH2184">
        <v>82.266349840427907</v>
      </c>
      <c r="AI2184">
        <v>95.795925518167195</v>
      </c>
      <c r="AJ2184">
        <v>9076235.25</v>
      </c>
      <c r="AK2184">
        <v>81</v>
      </c>
      <c r="AL2184">
        <v>3665397.52</v>
      </c>
      <c r="AM2184">
        <v>19887457.149999999</v>
      </c>
      <c r="AN2184">
        <v>19681496</v>
      </c>
      <c r="AO2184">
        <v>3524051</v>
      </c>
      <c r="AS2184">
        <v>572289.54</v>
      </c>
      <c r="AT2184">
        <v>80.203101085042206</v>
      </c>
      <c r="AU2184">
        <v>46170539</v>
      </c>
      <c r="AV2184">
        <v>96</v>
      </c>
    </row>
    <row r="2185" spans="1:48" x14ac:dyDescent="0.2">
      <c r="A2185" t="s">
        <v>913</v>
      </c>
      <c r="B2185" t="s">
        <v>114</v>
      </c>
      <c r="C2185">
        <v>10064645</v>
      </c>
      <c r="D2185">
        <v>688471</v>
      </c>
      <c r="E2185">
        <v>931112</v>
      </c>
      <c r="F2185">
        <v>5678992</v>
      </c>
      <c r="G2185">
        <v>5177709</v>
      </c>
      <c r="H2185">
        <v>-11214690</v>
      </c>
      <c r="I2185">
        <v>3.025939026843</v>
      </c>
      <c r="L2185">
        <v>868415</v>
      </c>
      <c r="M2185">
        <v>5887270</v>
      </c>
      <c r="N2185">
        <v>33789568</v>
      </c>
      <c r="O2185">
        <v>194345456</v>
      </c>
      <c r="P2185">
        <v>10.6068628638274</v>
      </c>
      <c r="Q2185">
        <v>421326</v>
      </c>
      <c r="R2185">
        <v>46368</v>
      </c>
      <c r="S2185" t="s">
        <v>84</v>
      </c>
      <c r="T2185" t="s">
        <v>369</v>
      </c>
      <c r="U2185" t="s">
        <v>914</v>
      </c>
      <c r="V2185" t="s">
        <v>915</v>
      </c>
      <c r="W2185" t="s">
        <v>659</v>
      </c>
      <c r="X2185" t="s">
        <v>531</v>
      </c>
      <c r="Y2185" t="s">
        <v>916</v>
      </c>
      <c r="Z2185" t="s">
        <v>661</v>
      </c>
      <c r="AA2185" t="s">
        <v>534</v>
      </c>
      <c r="AB2185" t="s">
        <v>58</v>
      </c>
      <c r="AC2185" t="s">
        <v>917</v>
      </c>
      <c r="AD2185">
        <v>58.430029077031499</v>
      </c>
      <c r="AE2185">
        <v>5880775</v>
      </c>
      <c r="AF2185">
        <v>188464681</v>
      </c>
      <c r="AG2185">
        <v>160852705</v>
      </c>
      <c r="AH2185">
        <v>82.766383279884906</v>
      </c>
      <c r="AI2185">
        <v>96.974060973156995</v>
      </c>
      <c r="AK2185">
        <v>64.543894460522296</v>
      </c>
      <c r="AL2185">
        <v>2137427</v>
      </c>
      <c r="AM2185">
        <v>22222547</v>
      </c>
      <c r="AN2185">
        <v>20613956</v>
      </c>
      <c r="AO2185">
        <v>2239014</v>
      </c>
      <c r="AP2185">
        <v>2379510</v>
      </c>
      <c r="AQ2185">
        <v>-3369316</v>
      </c>
      <c r="AS2185">
        <v>385457</v>
      </c>
      <c r="AT2185">
        <v>82.006274384666597</v>
      </c>
      <c r="AU2185">
        <v>45004258</v>
      </c>
      <c r="AV2185">
        <v>85.965883867651598</v>
      </c>
    </row>
    <row r="2186" spans="1:48" x14ac:dyDescent="0.2">
      <c r="A2186" t="s">
        <v>913</v>
      </c>
      <c r="B2186" t="s">
        <v>87</v>
      </c>
      <c r="C2186">
        <v>12866699</v>
      </c>
      <c r="D2186">
        <v>707182</v>
      </c>
      <c r="E2186">
        <v>378000</v>
      </c>
      <c r="F2186">
        <v>9630453</v>
      </c>
      <c r="G2186">
        <v>7484639</v>
      </c>
      <c r="H2186">
        <v>-16295645</v>
      </c>
      <c r="I2186">
        <v>3.1936213434956899</v>
      </c>
      <c r="L2186">
        <v>1291940</v>
      </c>
      <c r="M2186">
        <v>6108485</v>
      </c>
      <c r="N2186">
        <v>32026683</v>
      </c>
      <c r="O2186">
        <v>210664048</v>
      </c>
      <c r="P2186">
        <v>13.509957332634199</v>
      </c>
      <c r="Q2186">
        <v>463109</v>
      </c>
      <c r="R2186">
        <v>114835</v>
      </c>
      <c r="S2186" t="s">
        <v>84</v>
      </c>
      <c r="T2186" t="s">
        <v>369</v>
      </c>
      <c r="U2186" t="s">
        <v>914</v>
      </c>
      <c r="V2186" t="s">
        <v>915</v>
      </c>
      <c r="W2186" t="s">
        <v>659</v>
      </c>
      <c r="X2186" t="s">
        <v>531</v>
      </c>
      <c r="Y2186" t="s">
        <v>916</v>
      </c>
      <c r="Z2186" t="s">
        <v>661</v>
      </c>
      <c r="AA2186" t="s">
        <v>534</v>
      </c>
      <c r="AB2186" t="s">
        <v>58</v>
      </c>
      <c r="AC2186" t="s">
        <v>917</v>
      </c>
      <c r="AD2186">
        <v>52.288562901797903</v>
      </c>
      <c r="AE2186">
        <v>6727812</v>
      </c>
      <c r="AF2186">
        <v>203936236</v>
      </c>
      <c r="AG2186">
        <v>170947528</v>
      </c>
      <c r="AH2186">
        <v>81.146987168878496</v>
      </c>
      <c r="AI2186">
        <v>96.806378656504293</v>
      </c>
      <c r="AK2186">
        <v>56.535347058185401</v>
      </c>
      <c r="AL2186">
        <v>2267157</v>
      </c>
      <c r="AM2186">
        <v>29389694</v>
      </c>
      <c r="AN2186">
        <v>28460623</v>
      </c>
      <c r="AO2186">
        <v>3963255</v>
      </c>
      <c r="AP2186">
        <v>3963255</v>
      </c>
      <c r="AQ2186">
        <v>-2429203</v>
      </c>
      <c r="AR2186">
        <v>18910</v>
      </c>
      <c r="AS2186">
        <v>924984</v>
      </c>
      <c r="AT2186">
        <v>81.019400393481902</v>
      </c>
      <c r="AU2186">
        <v>48322328</v>
      </c>
      <c r="AV2186">
        <v>85.301358999290301</v>
      </c>
    </row>
    <row r="2187" spans="1:48" x14ac:dyDescent="0.2">
      <c r="A2187" t="s">
        <v>913</v>
      </c>
      <c r="B2187" t="s">
        <v>50</v>
      </c>
      <c r="C2187">
        <v>16056329</v>
      </c>
      <c r="D2187">
        <v>710962</v>
      </c>
      <c r="E2187">
        <v>948187</v>
      </c>
      <c r="F2187">
        <v>15797174</v>
      </c>
      <c r="G2187">
        <v>13697997</v>
      </c>
      <c r="H2187">
        <v>-23524912</v>
      </c>
      <c r="I2187">
        <v>1.1218955962658019</v>
      </c>
      <c r="L2187">
        <v>765928</v>
      </c>
      <c r="M2187">
        <v>5960590</v>
      </c>
      <c r="N2187">
        <v>27181132</v>
      </c>
      <c r="O2187">
        <v>224536758</v>
      </c>
      <c r="P2187">
        <v>14.677020944606319</v>
      </c>
      <c r="Q2187">
        <v>389537</v>
      </c>
      <c r="R2187">
        <v>43126</v>
      </c>
      <c r="S2187" t="s">
        <v>84</v>
      </c>
      <c r="T2187" t="s">
        <v>369</v>
      </c>
      <c r="U2187" t="s">
        <v>914</v>
      </c>
      <c r="V2187" t="s">
        <v>915</v>
      </c>
      <c r="W2187" t="s">
        <v>659</v>
      </c>
      <c r="X2187" t="s">
        <v>531</v>
      </c>
      <c r="Y2187" t="s">
        <v>916</v>
      </c>
      <c r="Z2187" t="s">
        <v>661</v>
      </c>
      <c r="AA2187" t="s">
        <v>534</v>
      </c>
      <c r="AB2187" t="s">
        <v>58</v>
      </c>
      <c r="AC2187" t="s">
        <v>917</v>
      </c>
      <c r="AD2187">
        <v>15.68894110229057</v>
      </c>
      <c r="AE2187">
        <v>2519068</v>
      </c>
      <c r="AF2187">
        <v>222017690</v>
      </c>
      <c r="AG2187">
        <v>182782496</v>
      </c>
      <c r="AH2187">
        <v>81.404264329851955</v>
      </c>
      <c r="AI2187">
        <v>98.878104403734199</v>
      </c>
      <c r="AK2187">
        <v>44.073999328612103</v>
      </c>
      <c r="AL2187">
        <v>1252749</v>
      </c>
      <c r="AM2187">
        <v>42444803</v>
      </c>
      <c r="AN2187">
        <v>32955307</v>
      </c>
      <c r="AO2187">
        <v>-2006341</v>
      </c>
      <c r="AP2187">
        <v>-2006341</v>
      </c>
      <c r="AQ2187">
        <v>1284204</v>
      </c>
      <c r="AR2187">
        <v>455875</v>
      </c>
      <c r="AS2187">
        <v>2422678</v>
      </c>
      <c r="AT2187">
        <v>81.084924744776401</v>
      </c>
      <c r="AU2187">
        <v>50706044</v>
      </c>
      <c r="AV2187">
        <v>82.219465665100799</v>
      </c>
    </row>
    <row r="2188" spans="1:48" x14ac:dyDescent="0.2">
      <c r="A2188" t="s">
        <v>913</v>
      </c>
      <c r="B2188" t="s">
        <v>88</v>
      </c>
      <c r="C2188">
        <v>20500000</v>
      </c>
      <c r="D2188">
        <v>2491627</v>
      </c>
      <c r="E2188">
        <v>2291674</v>
      </c>
      <c r="F2188">
        <v>11917746</v>
      </c>
      <c r="G2188">
        <v>5639905</v>
      </c>
      <c r="H2188">
        <v>-8282259</v>
      </c>
      <c r="I2188">
        <v>-0.90438048091451939</v>
      </c>
      <c r="L2188">
        <v>2363154</v>
      </c>
      <c r="M2188">
        <v>6394489</v>
      </c>
      <c r="N2188">
        <v>3224746</v>
      </c>
      <c r="O2188">
        <v>224668825</v>
      </c>
      <c r="P2188">
        <v>16.50722034977483</v>
      </c>
      <c r="Q2188">
        <v>450000</v>
      </c>
      <c r="R2188">
        <v>0</v>
      </c>
      <c r="S2188" t="s">
        <v>84</v>
      </c>
      <c r="T2188" t="s">
        <v>369</v>
      </c>
      <c r="U2188" t="s">
        <v>914</v>
      </c>
      <c r="V2188" t="s">
        <v>915</v>
      </c>
      <c r="W2188" t="s">
        <v>659</v>
      </c>
      <c r="X2188" t="s">
        <v>531</v>
      </c>
      <c r="Y2188" t="s">
        <v>916</v>
      </c>
      <c r="Z2188" t="s">
        <v>661</v>
      </c>
      <c r="AA2188" t="s">
        <v>534</v>
      </c>
      <c r="AB2188" t="s">
        <v>89</v>
      </c>
      <c r="AC2188" t="s">
        <v>917</v>
      </c>
      <c r="AD2188">
        <v>-9.9115170731707316</v>
      </c>
      <c r="AE2188">
        <v>-2031861</v>
      </c>
      <c r="AF2188">
        <v>226700686</v>
      </c>
      <c r="AG2188">
        <v>192725454</v>
      </c>
      <c r="AH2188">
        <v>85.782018933868557</v>
      </c>
      <c r="AI2188">
        <v>100.9043804809145</v>
      </c>
      <c r="AK2188">
        <v>5.1208868419568896</v>
      </c>
      <c r="AL2188">
        <v>2382846</v>
      </c>
      <c r="AM2188">
        <v>35586578</v>
      </c>
      <c r="AN2188">
        <v>37086578</v>
      </c>
      <c r="AO2188">
        <v>-4651861</v>
      </c>
      <c r="AP2188">
        <v>-4651861</v>
      </c>
      <c r="AQ2188">
        <v>-22718728</v>
      </c>
      <c r="AR2188">
        <v>1201881</v>
      </c>
      <c r="AS2188">
        <v>453256</v>
      </c>
      <c r="AU2188">
        <v>11507005</v>
      </c>
      <c r="AV2188">
        <v>18.273088948658899</v>
      </c>
    </row>
    <row r="2189" spans="1:48" x14ac:dyDescent="0.2">
      <c r="A2189" t="s">
        <v>731</v>
      </c>
      <c r="B2189" t="s">
        <v>63</v>
      </c>
      <c r="N2189">
        <v>573490.16</v>
      </c>
      <c r="U2189" t="s">
        <v>732</v>
      </c>
      <c r="V2189" t="s">
        <v>733</v>
      </c>
      <c r="W2189" t="s">
        <v>659</v>
      </c>
      <c r="X2189" t="s">
        <v>531</v>
      </c>
      <c r="Y2189" t="s">
        <v>734</v>
      </c>
      <c r="Z2189" t="s">
        <v>661</v>
      </c>
      <c r="AA2189" t="s">
        <v>534</v>
      </c>
      <c r="AB2189" t="s">
        <v>58</v>
      </c>
      <c r="AC2189" t="s">
        <v>735</v>
      </c>
      <c r="AU2189">
        <v>1471053.1</v>
      </c>
    </row>
    <row r="2190" spans="1:48" x14ac:dyDescent="0.2">
      <c r="A2190" t="s">
        <v>731</v>
      </c>
      <c r="B2190" t="s">
        <v>85</v>
      </c>
      <c r="C2190">
        <v>113420</v>
      </c>
      <c r="H2190">
        <v>-568180</v>
      </c>
      <c r="I2190">
        <v>6.2934585629952702</v>
      </c>
      <c r="N2190">
        <v>517228</v>
      </c>
      <c r="O2190">
        <v>2125588</v>
      </c>
      <c r="P2190">
        <v>60.569922299147301</v>
      </c>
      <c r="U2190" t="s">
        <v>732</v>
      </c>
      <c r="V2190" t="s">
        <v>733</v>
      </c>
      <c r="W2190" t="s">
        <v>659</v>
      </c>
      <c r="X2190" t="s">
        <v>531</v>
      </c>
      <c r="Y2190" t="s">
        <v>734</v>
      </c>
      <c r="Z2190" t="s">
        <v>661</v>
      </c>
      <c r="AA2190" t="s">
        <v>534</v>
      </c>
      <c r="AB2190" t="s">
        <v>58</v>
      </c>
      <c r="AC2190" t="s">
        <v>735</v>
      </c>
      <c r="AD2190">
        <v>117.944806912361</v>
      </c>
      <c r="AE2190">
        <v>133773</v>
      </c>
      <c r="AF2190">
        <v>1991816</v>
      </c>
      <c r="AH2190">
        <v>10.5340263494148</v>
      </c>
      <c r="AI2190">
        <v>93.706588482810403</v>
      </c>
      <c r="AK2190">
        <v>93</v>
      </c>
      <c r="AN2190">
        <v>1287467</v>
      </c>
      <c r="AO2190">
        <v>21303</v>
      </c>
      <c r="AU2190">
        <v>1085408</v>
      </c>
      <c r="AV2190">
        <v>196</v>
      </c>
    </row>
    <row r="2191" spans="1:48" x14ac:dyDescent="0.2">
      <c r="A2191" t="s">
        <v>731</v>
      </c>
      <c r="B2191" t="s">
        <v>76</v>
      </c>
      <c r="C2191">
        <v>286164</v>
      </c>
      <c r="H2191">
        <v>-654199</v>
      </c>
      <c r="I2191">
        <v>18.341771401384499</v>
      </c>
      <c r="N2191">
        <v>611569</v>
      </c>
      <c r="O2191">
        <v>2074527</v>
      </c>
      <c r="P2191">
        <v>71.9040051057422</v>
      </c>
      <c r="U2191" t="s">
        <v>732</v>
      </c>
      <c r="V2191" t="s">
        <v>733</v>
      </c>
      <c r="W2191" t="s">
        <v>659</v>
      </c>
      <c r="X2191" t="s">
        <v>531</v>
      </c>
      <c r="Y2191" t="s">
        <v>734</v>
      </c>
      <c r="Z2191" t="s">
        <v>661</v>
      </c>
      <c r="AA2191" t="s">
        <v>534</v>
      </c>
      <c r="AB2191" t="s">
        <v>58</v>
      </c>
      <c r="AC2191" t="s">
        <v>735</v>
      </c>
      <c r="AD2191">
        <v>132.96745921918901</v>
      </c>
      <c r="AE2191">
        <v>380505</v>
      </c>
      <c r="AF2191">
        <v>1694022</v>
      </c>
      <c r="AH2191">
        <v>13.200213831875899</v>
      </c>
      <c r="AI2191">
        <v>81.658228598615494</v>
      </c>
      <c r="AK2191">
        <v>129.96575014964401</v>
      </c>
      <c r="AM2191">
        <v>1491668</v>
      </c>
      <c r="AN2191">
        <v>1491668</v>
      </c>
      <c r="AO2191">
        <v>233345</v>
      </c>
      <c r="AP2191">
        <v>233345</v>
      </c>
      <c r="AQ2191">
        <v>196333</v>
      </c>
      <c r="AU2191">
        <v>1265768</v>
      </c>
      <c r="AV2191">
        <v>268.990886777149</v>
      </c>
    </row>
    <row r="2192" spans="1:48" x14ac:dyDescent="0.2">
      <c r="A2192" t="s">
        <v>731</v>
      </c>
      <c r="B2192" t="s">
        <v>95</v>
      </c>
      <c r="C2192">
        <v>310446</v>
      </c>
      <c r="F2192">
        <v>1553536</v>
      </c>
      <c r="H2192">
        <v>-237768</v>
      </c>
      <c r="I2192">
        <v>25.669817693803399</v>
      </c>
      <c r="N2192">
        <v>1928184</v>
      </c>
      <c r="O2192">
        <v>2432117</v>
      </c>
      <c r="P2192">
        <v>72.098834061025897</v>
      </c>
      <c r="U2192" t="s">
        <v>732</v>
      </c>
      <c r="V2192" t="s">
        <v>733</v>
      </c>
      <c r="W2192" t="s">
        <v>659</v>
      </c>
      <c r="X2192" t="s">
        <v>531</v>
      </c>
      <c r="Y2192" t="s">
        <v>734</v>
      </c>
      <c r="Z2192" t="s">
        <v>661</v>
      </c>
      <c r="AA2192" t="s">
        <v>534</v>
      </c>
      <c r="AB2192" t="s">
        <v>58</v>
      </c>
      <c r="AC2192" t="s">
        <v>735</v>
      </c>
      <c r="AD2192">
        <v>201.104217802774</v>
      </c>
      <c r="AE2192">
        <v>624320</v>
      </c>
      <c r="AF2192">
        <v>1807797</v>
      </c>
      <c r="AG2192">
        <v>126389</v>
      </c>
      <c r="AH2192">
        <v>5.1966661143357804</v>
      </c>
      <c r="AI2192">
        <v>74.330182306196605</v>
      </c>
      <c r="AK2192">
        <v>383.97355455286203</v>
      </c>
      <c r="AM2192">
        <v>1553536</v>
      </c>
      <c r="AN2192">
        <v>1753528</v>
      </c>
      <c r="AO2192">
        <v>495942</v>
      </c>
      <c r="AP2192">
        <v>495942</v>
      </c>
      <c r="AQ2192">
        <v>149450</v>
      </c>
      <c r="AU2192">
        <v>2165952</v>
      </c>
      <c r="AV2192">
        <v>431.32205662472097</v>
      </c>
    </row>
    <row r="2193" spans="1:48" x14ac:dyDescent="0.2">
      <c r="A2193" t="s">
        <v>731</v>
      </c>
      <c r="B2193" t="s">
        <v>127</v>
      </c>
      <c r="C2193">
        <v>99920</v>
      </c>
      <c r="F2193">
        <v>858776</v>
      </c>
      <c r="H2193">
        <v>123926</v>
      </c>
      <c r="I2193">
        <v>2.8934525598118399</v>
      </c>
      <c r="N2193">
        <v>2593480</v>
      </c>
      <c r="O2193">
        <v>1544176</v>
      </c>
      <c r="P2193">
        <v>66.178142905990001</v>
      </c>
      <c r="U2193" t="s">
        <v>732</v>
      </c>
      <c r="V2193" t="s">
        <v>733</v>
      </c>
      <c r="W2193" t="s">
        <v>659</v>
      </c>
      <c r="X2193" t="s">
        <v>531</v>
      </c>
      <c r="Y2193" t="s">
        <v>734</v>
      </c>
      <c r="Z2193" t="s">
        <v>661</v>
      </c>
      <c r="AA2193" t="s">
        <v>534</v>
      </c>
      <c r="AB2193" t="s">
        <v>58</v>
      </c>
      <c r="AC2193" t="s">
        <v>735</v>
      </c>
      <c r="AD2193">
        <v>44.715772618094498</v>
      </c>
      <c r="AE2193">
        <v>44680</v>
      </c>
      <c r="AF2193">
        <v>1499496</v>
      </c>
      <c r="AG2193">
        <v>224863</v>
      </c>
      <c r="AH2193">
        <v>14.5620058853395</v>
      </c>
      <c r="AI2193">
        <v>97.106547440188194</v>
      </c>
      <c r="AK2193">
        <v>622.64440852126302</v>
      </c>
      <c r="AM2193">
        <v>858776</v>
      </c>
      <c r="AN2193">
        <v>1021907</v>
      </c>
      <c r="AO2193">
        <v>-133115</v>
      </c>
      <c r="AP2193">
        <v>-133115</v>
      </c>
      <c r="AQ2193">
        <v>-159660</v>
      </c>
      <c r="AU2193">
        <v>2469554</v>
      </c>
      <c r="AV2193">
        <v>592.89217176971499</v>
      </c>
    </row>
    <row r="2194" spans="1:48" x14ac:dyDescent="0.2">
      <c r="A2194" t="s">
        <v>731</v>
      </c>
      <c r="B2194" t="s">
        <v>88</v>
      </c>
      <c r="C2194">
        <v>88034</v>
      </c>
      <c r="F2194">
        <v>1812574</v>
      </c>
      <c r="H2194">
        <v>66770</v>
      </c>
      <c r="I2194">
        <v>-21.292017904066991</v>
      </c>
      <c r="N2194">
        <v>1875459</v>
      </c>
      <c r="O2194">
        <v>2364379</v>
      </c>
      <c r="P2194">
        <v>76.661736549005042</v>
      </c>
      <c r="U2194" t="s">
        <v>732</v>
      </c>
      <c r="V2194" t="s">
        <v>733</v>
      </c>
      <c r="W2194" t="s">
        <v>659</v>
      </c>
      <c r="X2194" t="s">
        <v>531</v>
      </c>
      <c r="Y2194" t="s">
        <v>734</v>
      </c>
      <c r="Z2194" t="s">
        <v>661</v>
      </c>
      <c r="AA2194" t="s">
        <v>534</v>
      </c>
      <c r="AB2194" t="s">
        <v>89</v>
      </c>
      <c r="AC2194" t="s">
        <v>735</v>
      </c>
      <c r="AD2194">
        <v>-571.85178453779213</v>
      </c>
      <c r="AE2194">
        <v>-503424</v>
      </c>
      <c r="AF2194">
        <v>2867803</v>
      </c>
      <c r="AG2194">
        <v>287456</v>
      </c>
      <c r="AH2194">
        <v>12.15778011900799</v>
      </c>
      <c r="AI2194">
        <v>121.292017904067</v>
      </c>
      <c r="AK2194">
        <v>235.42943500651899</v>
      </c>
      <c r="AM2194">
        <v>1812574</v>
      </c>
      <c r="AN2194">
        <v>1812574</v>
      </c>
      <c r="AO2194">
        <v>-676424</v>
      </c>
      <c r="AP2194">
        <v>-676424</v>
      </c>
      <c r="AQ2194">
        <v>-591458</v>
      </c>
      <c r="AU2194">
        <v>1808689</v>
      </c>
      <c r="AV2194">
        <v>227.04768772471499</v>
      </c>
    </row>
    <row r="2195" spans="1:48" x14ac:dyDescent="0.2">
      <c r="A2195" t="s">
        <v>736</v>
      </c>
      <c r="B2195" t="s">
        <v>95</v>
      </c>
      <c r="C2195">
        <v>1748254</v>
      </c>
      <c r="D2195">
        <v>0</v>
      </c>
      <c r="E2195">
        <v>0</v>
      </c>
      <c r="F2195">
        <v>297507</v>
      </c>
      <c r="G2195">
        <v>20000</v>
      </c>
      <c r="H2195">
        <v>-177091</v>
      </c>
      <c r="I2195">
        <v>17.604784378678598</v>
      </c>
      <c r="L2195">
        <v>673141</v>
      </c>
      <c r="M2195">
        <v>166470</v>
      </c>
      <c r="N2195">
        <v>965928</v>
      </c>
      <c r="O2195">
        <v>3925609</v>
      </c>
      <c r="P2195">
        <v>48.317216513412298</v>
      </c>
      <c r="Q2195">
        <v>162705</v>
      </c>
      <c r="R2195">
        <v>0</v>
      </c>
      <c r="T2195" t="s">
        <v>369</v>
      </c>
      <c r="U2195" t="s">
        <v>737</v>
      </c>
      <c r="V2195" t="s">
        <v>738</v>
      </c>
      <c r="W2195" t="s">
        <v>650</v>
      </c>
      <c r="X2195" t="s">
        <v>531</v>
      </c>
      <c r="Y2195" t="s">
        <v>739</v>
      </c>
      <c r="Z2195" t="s">
        <v>652</v>
      </c>
      <c r="AA2195" t="s">
        <v>534</v>
      </c>
      <c r="AB2195" t="s">
        <v>58</v>
      </c>
      <c r="AC2195" t="s">
        <v>740</v>
      </c>
      <c r="AD2195">
        <v>39.530583084608999</v>
      </c>
      <c r="AE2195">
        <v>691095</v>
      </c>
      <c r="AF2195">
        <v>3234514</v>
      </c>
      <c r="AG2195">
        <v>1546751</v>
      </c>
      <c r="AH2195">
        <v>39.401555274608299</v>
      </c>
      <c r="AI2195">
        <v>82.395215621321398</v>
      </c>
      <c r="AK2195">
        <v>107.50736586702099</v>
      </c>
      <c r="AL2195">
        <v>340319</v>
      </c>
      <c r="AM2195">
        <v>2014664</v>
      </c>
      <c r="AN2195">
        <v>1896745</v>
      </c>
      <c r="AO2195">
        <v>155892</v>
      </c>
      <c r="AP2195">
        <v>155892</v>
      </c>
      <c r="AQ2195">
        <v>-456203</v>
      </c>
      <c r="AR2195">
        <v>259511</v>
      </c>
      <c r="AS2195">
        <v>95011</v>
      </c>
      <c r="AU2195">
        <v>1143019</v>
      </c>
      <c r="AV2195">
        <v>127.21751706747899</v>
      </c>
    </row>
    <row r="2196" spans="1:48" x14ac:dyDescent="0.2">
      <c r="A2196" t="s">
        <v>736</v>
      </c>
      <c r="B2196" t="s">
        <v>60</v>
      </c>
      <c r="C2196">
        <v>949646</v>
      </c>
      <c r="D2196">
        <v>28355</v>
      </c>
      <c r="E2196">
        <v>0</v>
      </c>
      <c r="F2196">
        <v>952966</v>
      </c>
      <c r="G2196">
        <v>0</v>
      </c>
      <c r="H2196">
        <v>-453503</v>
      </c>
      <c r="I2196">
        <v>14.945929074310101</v>
      </c>
      <c r="L2196">
        <v>364366</v>
      </c>
      <c r="M2196">
        <v>181070</v>
      </c>
      <c r="N2196">
        <v>671014</v>
      </c>
      <c r="O2196">
        <v>3951939</v>
      </c>
      <c r="P2196">
        <v>47.083874523366902</v>
      </c>
      <c r="Q2196">
        <v>181615</v>
      </c>
      <c r="R2196">
        <v>0</v>
      </c>
      <c r="T2196" t="s">
        <v>369</v>
      </c>
      <c r="U2196" t="s">
        <v>737</v>
      </c>
      <c r="V2196" t="s">
        <v>738</v>
      </c>
      <c r="W2196" t="s">
        <v>650</v>
      </c>
      <c r="X2196" t="s">
        <v>531</v>
      </c>
      <c r="Y2196" t="s">
        <v>739</v>
      </c>
      <c r="Z2196" t="s">
        <v>652</v>
      </c>
      <c r="AA2196" t="s">
        <v>534</v>
      </c>
      <c r="AB2196" t="s">
        <v>58</v>
      </c>
      <c r="AC2196" t="s">
        <v>740</v>
      </c>
      <c r="AD2196">
        <v>62.197281934531397</v>
      </c>
      <c r="AE2196">
        <v>590654</v>
      </c>
      <c r="AF2196">
        <v>2559896</v>
      </c>
      <c r="AG2196">
        <v>1541071</v>
      </c>
      <c r="AH2196">
        <v>38.995313439807703</v>
      </c>
      <c r="AI2196">
        <v>64.775696183569593</v>
      </c>
      <c r="AK2196">
        <v>94.365177335329193</v>
      </c>
      <c r="AL2196">
        <v>52355</v>
      </c>
      <c r="AM2196">
        <v>2220393</v>
      </c>
      <c r="AN2196">
        <v>1860726</v>
      </c>
      <c r="AO2196">
        <v>55549</v>
      </c>
      <c r="AP2196">
        <v>55549</v>
      </c>
      <c r="AQ2196">
        <v>-13005</v>
      </c>
      <c r="AR2196">
        <v>143533</v>
      </c>
      <c r="AS2196">
        <v>316133</v>
      </c>
      <c r="AU2196">
        <v>1124517</v>
      </c>
      <c r="AV2196">
        <v>158.14162762862199</v>
      </c>
    </row>
    <row r="2197" spans="1:48" x14ac:dyDescent="0.2">
      <c r="A2197" t="s">
        <v>736</v>
      </c>
      <c r="B2197" t="s">
        <v>127</v>
      </c>
      <c r="C2197">
        <v>566418</v>
      </c>
      <c r="D2197">
        <v>40000</v>
      </c>
      <c r="E2197">
        <v>0</v>
      </c>
      <c r="F2197">
        <v>613923</v>
      </c>
      <c r="G2197">
        <v>0</v>
      </c>
      <c r="H2197">
        <v>-2128207</v>
      </c>
      <c r="I2197">
        <v>21.363490713067399</v>
      </c>
      <c r="L2197">
        <v>551390</v>
      </c>
      <c r="M2197">
        <v>152574</v>
      </c>
      <c r="N2197">
        <v>1789713</v>
      </c>
      <c r="O2197">
        <v>4216193</v>
      </c>
      <c r="P2197">
        <v>46.218946808174998</v>
      </c>
      <c r="Q2197">
        <v>176772</v>
      </c>
      <c r="R2197">
        <v>0</v>
      </c>
      <c r="T2197" t="s">
        <v>369</v>
      </c>
      <c r="U2197" t="s">
        <v>737</v>
      </c>
      <c r="V2197" t="s">
        <v>738</v>
      </c>
      <c r="W2197" t="s">
        <v>650</v>
      </c>
      <c r="X2197" t="s">
        <v>531</v>
      </c>
      <c r="Y2197" t="s">
        <v>739</v>
      </c>
      <c r="Z2197" t="s">
        <v>652</v>
      </c>
      <c r="AA2197" t="s">
        <v>534</v>
      </c>
      <c r="AB2197" t="s">
        <v>58</v>
      </c>
      <c r="AC2197" t="s">
        <v>740</v>
      </c>
      <c r="AD2197">
        <v>159.02142940372701</v>
      </c>
      <c r="AE2197">
        <v>900726</v>
      </c>
      <c r="AF2197">
        <v>3315467</v>
      </c>
      <c r="AG2197">
        <v>1611901</v>
      </c>
      <c r="AH2197">
        <v>38.231195773058801</v>
      </c>
      <c r="AI2197">
        <v>78.636509286932494</v>
      </c>
      <c r="AK2197">
        <v>194.33059656452599</v>
      </c>
      <c r="AL2197">
        <v>226600</v>
      </c>
      <c r="AM2197">
        <v>2036805</v>
      </c>
      <c r="AN2197">
        <v>1948680</v>
      </c>
      <c r="AO2197">
        <v>386167</v>
      </c>
      <c r="AP2197">
        <v>386167</v>
      </c>
      <c r="AQ2197">
        <v>524308</v>
      </c>
      <c r="AR2197">
        <v>272816</v>
      </c>
      <c r="AS2197">
        <v>2730</v>
      </c>
      <c r="AU2197">
        <v>3917920</v>
      </c>
      <c r="AV2197">
        <v>425.41554477845801</v>
      </c>
    </row>
    <row r="2198" spans="1:48" x14ac:dyDescent="0.2">
      <c r="A2198" t="s">
        <v>736</v>
      </c>
      <c r="B2198" t="s">
        <v>88</v>
      </c>
      <c r="C2198">
        <v>1521564</v>
      </c>
      <c r="D2198">
        <v>576087</v>
      </c>
      <c r="E2198">
        <v>0</v>
      </c>
      <c r="F2198">
        <v>498938</v>
      </c>
      <c r="G2198">
        <v>1145850</v>
      </c>
      <c r="H2198">
        <v>104136</v>
      </c>
      <c r="I2198">
        <v>8.3998093309966624</v>
      </c>
      <c r="L2198">
        <v>695420</v>
      </c>
      <c r="M2198">
        <v>170000</v>
      </c>
      <c r="N2198">
        <v>156209</v>
      </c>
      <c r="O2198">
        <v>5668462</v>
      </c>
      <c r="P2198">
        <v>61.302430888660808</v>
      </c>
      <c r="Q2198">
        <v>200000</v>
      </c>
      <c r="R2198">
        <v>0</v>
      </c>
      <c r="T2198" t="s">
        <v>369</v>
      </c>
      <c r="U2198" t="s">
        <v>737</v>
      </c>
      <c r="V2198" t="s">
        <v>738</v>
      </c>
      <c r="W2198" t="s">
        <v>650</v>
      </c>
      <c r="X2198" t="s">
        <v>531</v>
      </c>
      <c r="Y2198" t="s">
        <v>739</v>
      </c>
      <c r="Z2198" t="s">
        <v>652</v>
      </c>
      <c r="AA2198" t="s">
        <v>534</v>
      </c>
      <c r="AB2198" t="s">
        <v>89</v>
      </c>
      <c r="AC2198" t="s">
        <v>740</v>
      </c>
      <c r="AD2198">
        <v>31.29280135439587</v>
      </c>
      <c r="AE2198">
        <v>476140</v>
      </c>
      <c r="AF2198">
        <v>4262322</v>
      </c>
      <c r="AG2198">
        <v>2602689</v>
      </c>
      <c r="AH2198">
        <v>45.915258847990863</v>
      </c>
      <c r="AI2198">
        <v>75.193623949494594</v>
      </c>
      <c r="AK2198">
        <v>13.193569139074899</v>
      </c>
      <c r="AL2198">
        <v>800007</v>
      </c>
      <c r="AM2198">
        <v>4199817</v>
      </c>
      <c r="AN2198">
        <v>3474905</v>
      </c>
      <c r="AO2198">
        <v>109140</v>
      </c>
      <c r="AP2198">
        <v>109140</v>
      </c>
      <c r="AQ2198">
        <v>-320512</v>
      </c>
      <c r="AR2198">
        <v>94824</v>
      </c>
      <c r="AS2198">
        <v>18691</v>
      </c>
      <c r="AU2198">
        <v>52073</v>
      </c>
      <c r="AV2198">
        <v>4.3981379163751599</v>
      </c>
    </row>
    <row r="2199" spans="1:48" x14ac:dyDescent="0.2">
      <c r="A2199" t="s">
        <v>741</v>
      </c>
      <c r="B2199" t="s">
        <v>62</v>
      </c>
      <c r="C2199">
        <v>4306009.33</v>
      </c>
      <c r="D2199">
        <v>0</v>
      </c>
      <c r="E2199">
        <v>0</v>
      </c>
      <c r="F2199">
        <v>3914055.02</v>
      </c>
      <c r="G2199">
        <v>1709872.35</v>
      </c>
      <c r="H2199">
        <v>2416214.59</v>
      </c>
      <c r="I2199">
        <v>1.380761597</v>
      </c>
      <c r="J2199">
        <v>19518062.34</v>
      </c>
      <c r="K2199">
        <v>12.22907247</v>
      </c>
      <c r="L2199">
        <v>6460</v>
      </c>
      <c r="M2199">
        <v>2914592.6</v>
      </c>
      <c r="N2199">
        <v>5954304.4100000001</v>
      </c>
      <c r="O2199">
        <v>159603783.5</v>
      </c>
      <c r="P2199">
        <v>12.807446690000001</v>
      </c>
      <c r="Q2199">
        <v>754717.57</v>
      </c>
      <c r="R2199">
        <v>3421.58</v>
      </c>
      <c r="S2199" t="s">
        <v>63</v>
      </c>
      <c r="T2199" t="s">
        <v>251</v>
      </c>
      <c r="U2199" t="s">
        <v>742</v>
      </c>
      <c r="V2199" t="s">
        <v>743</v>
      </c>
      <c r="W2199" t="s">
        <v>650</v>
      </c>
      <c r="X2199" t="s">
        <v>531</v>
      </c>
      <c r="Y2199" t="s">
        <v>744</v>
      </c>
      <c r="Z2199" t="s">
        <v>652</v>
      </c>
      <c r="AA2199" t="s">
        <v>534</v>
      </c>
      <c r="AB2199" t="s">
        <v>58</v>
      </c>
      <c r="AC2199" t="s">
        <v>745</v>
      </c>
      <c r="AD2199">
        <v>51.178424870000001</v>
      </c>
      <c r="AE2199">
        <v>2203747.75</v>
      </c>
      <c r="AF2199">
        <v>157400035.69999999</v>
      </c>
      <c r="AH2199">
        <v>85.200293220000006</v>
      </c>
      <c r="AI2199">
        <v>98.6192384</v>
      </c>
      <c r="AJ2199">
        <v>2007152.23</v>
      </c>
      <c r="AK2199">
        <v>13.618482220000001</v>
      </c>
      <c r="AL2199">
        <v>4103450.01</v>
      </c>
      <c r="AM2199">
        <v>20441169.48</v>
      </c>
      <c r="AN2199">
        <v>20441169.48</v>
      </c>
      <c r="AR2199">
        <v>150675.29999999999</v>
      </c>
      <c r="AS2199">
        <v>1412165.75</v>
      </c>
      <c r="AT2199">
        <v>81.037001661991098</v>
      </c>
      <c r="AU2199">
        <v>3538089.82</v>
      </c>
      <c r="AV2199">
        <v>8.0921985139999997</v>
      </c>
    </row>
    <row r="2200" spans="1:48" x14ac:dyDescent="0.2">
      <c r="A2200" t="s">
        <v>741</v>
      </c>
      <c r="B2200" t="s">
        <v>76</v>
      </c>
      <c r="C2200">
        <v>10800022</v>
      </c>
      <c r="H2200">
        <v>-6648305</v>
      </c>
      <c r="I2200">
        <v>3.21918664108476</v>
      </c>
      <c r="N2200">
        <v>9769296</v>
      </c>
      <c r="O2200">
        <v>173575770</v>
      </c>
      <c r="P2200">
        <v>17.718932198889298</v>
      </c>
      <c r="S2200" t="s">
        <v>63</v>
      </c>
      <c r="T2200" t="s">
        <v>251</v>
      </c>
      <c r="U2200" t="s">
        <v>742</v>
      </c>
      <c r="V2200" t="s">
        <v>743</v>
      </c>
      <c r="W2200" t="s">
        <v>650</v>
      </c>
      <c r="X2200" t="s">
        <v>531</v>
      </c>
      <c r="Y2200" t="s">
        <v>744</v>
      </c>
      <c r="Z2200" t="s">
        <v>652</v>
      </c>
      <c r="AA2200" t="s">
        <v>534</v>
      </c>
      <c r="AB2200" t="s">
        <v>58</v>
      </c>
      <c r="AC2200" t="s">
        <v>745</v>
      </c>
      <c r="AD2200">
        <v>51.738116829761999</v>
      </c>
      <c r="AE2200">
        <v>5587728</v>
      </c>
      <c r="AF2200">
        <v>169988041</v>
      </c>
      <c r="AH2200">
        <v>82.3689798409075</v>
      </c>
      <c r="AI2200">
        <v>97.933047337194594</v>
      </c>
      <c r="AK2200">
        <v>20.6893763779536</v>
      </c>
      <c r="AM2200">
        <v>30755773</v>
      </c>
      <c r="AN2200">
        <v>30755773</v>
      </c>
      <c r="AO2200">
        <v>1071623</v>
      </c>
      <c r="AP2200">
        <v>1071623</v>
      </c>
      <c r="AQ2200">
        <v>3016699</v>
      </c>
      <c r="AT2200">
        <v>82.8790755014182</v>
      </c>
      <c r="AU2200">
        <v>16417601</v>
      </c>
      <c r="AV2200">
        <v>34.7691303766481</v>
      </c>
    </row>
    <row r="2201" spans="1:48" x14ac:dyDescent="0.2">
      <c r="A2201" t="s">
        <v>741</v>
      </c>
      <c r="B2201" t="s">
        <v>86</v>
      </c>
      <c r="C2201">
        <v>6263790</v>
      </c>
      <c r="H2201">
        <v>-5081868</v>
      </c>
      <c r="I2201">
        <v>1.75493556764227</v>
      </c>
      <c r="N2201">
        <v>8469852</v>
      </c>
      <c r="O2201">
        <v>172449921</v>
      </c>
      <c r="P2201">
        <v>15.0022654982834</v>
      </c>
      <c r="S2201" t="s">
        <v>63</v>
      </c>
      <c r="T2201" t="s">
        <v>251</v>
      </c>
      <c r="U2201" t="s">
        <v>742</v>
      </c>
      <c r="V2201" t="s">
        <v>743</v>
      </c>
      <c r="W2201" t="s">
        <v>650</v>
      </c>
      <c r="X2201" t="s">
        <v>531</v>
      </c>
      <c r="Y2201" t="s">
        <v>744</v>
      </c>
      <c r="Z2201" t="s">
        <v>652</v>
      </c>
      <c r="AA2201" t="s">
        <v>534</v>
      </c>
      <c r="AB2201" t="s">
        <v>58</v>
      </c>
      <c r="AC2201" t="s">
        <v>745</v>
      </c>
      <c r="AD2201">
        <v>48.315556556014798</v>
      </c>
      <c r="AE2201">
        <v>3026385</v>
      </c>
      <c r="AF2201">
        <v>168035286</v>
      </c>
      <c r="AH2201">
        <v>84.624529343797207</v>
      </c>
      <c r="AI2201">
        <v>97.440048116925496</v>
      </c>
      <c r="AK2201">
        <v>18.145871576000001</v>
      </c>
      <c r="AM2201">
        <v>25871395</v>
      </c>
      <c r="AN2201">
        <v>25871395</v>
      </c>
      <c r="AO2201">
        <v>596541</v>
      </c>
      <c r="AP2201">
        <v>596541</v>
      </c>
      <c r="AQ2201">
        <v>-4422159</v>
      </c>
      <c r="AT2201">
        <v>83.035359931375794</v>
      </c>
      <c r="AU2201">
        <v>13551720</v>
      </c>
      <c r="AV2201">
        <v>29.03330197</v>
      </c>
    </row>
    <row r="2202" spans="1:48" x14ac:dyDescent="0.2">
      <c r="A2202" t="s">
        <v>741</v>
      </c>
      <c r="B2202" t="s">
        <v>88</v>
      </c>
      <c r="C2202">
        <v>42678640</v>
      </c>
      <c r="D2202">
        <v>2155560</v>
      </c>
      <c r="E2202">
        <v>2067254</v>
      </c>
      <c r="F2202">
        <v>14423995</v>
      </c>
      <c r="G2202">
        <v>15115261</v>
      </c>
      <c r="H2202">
        <v>-44869121</v>
      </c>
      <c r="I2202">
        <v>-2.3869338793249022</v>
      </c>
      <c r="L2202">
        <v>153173</v>
      </c>
      <c r="M2202">
        <v>3850556</v>
      </c>
      <c r="N2202">
        <v>2869543</v>
      </c>
      <c r="O2202">
        <v>201247552</v>
      </c>
      <c r="P2202">
        <v>16.906568880897488</v>
      </c>
      <c r="Q2202">
        <v>371000</v>
      </c>
      <c r="S2202" t="s">
        <v>63</v>
      </c>
      <c r="T2202" t="s">
        <v>251</v>
      </c>
      <c r="U2202" t="s">
        <v>742</v>
      </c>
      <c r="V2202" t="s">
        <v>743</v>
      </c>
      <c r="W2202" t="s">
        <v>650</v>
      </c>
      <c r="X2202" t="s">
        <v>531</v>
      </c>
      <c r="Y2202" t="s">
        <v>744</v>
      </c>
      <c r="Z2202" t="s">
        <v>652</v>
      </c>
      <c r="AA2202" t="s">
        <v>534</v>
      </c>
      <c r="AB2202" t="s">
        <v>89</v>
      </c>
      <c r="AC2202" t="s">
        <v>745</v>
      </c>
      <c r="AD2202">
        <v>-11.25538676958778</v>
      </c>
      <c r="AE2202">
        <v>-4803646</v>
      </c>
      <c r="AF2202">
        <v>215591198</v>
      </c>
      <c r="AG2202">
        <v>168362298</v>
      </c>
      <c r="AH2202">
        <v>83.659302350172197</v>
      </c>
      <c r="AI2202">
        <v>107.12736421260919</v>
      </c>
      <c r="AK2202">
        <v>4.7916403340362699</v>
      </c>
      <c r="AL2202">
        <v>11577117</v>
      </c>
      <c r="AM2202">
        <v>71516433</v>
      </c>
      <c r="AN2202">
        <v>34024056</v>
      </c>
      <c r="AO2202">
        <v>-9003646</v>
      </c>
      <c r="AP2202">
        <v>-9003646</v>
      </c>
      <c r="AQ2202">
        <v>-15751649</v>
      </c>
      <c r="AR2202">
        <v>2023391</v>
      </c>
      <c r="AS2202">
        <v>19779126</v>
      </c>
      <c r="AU2202">
        <v>47738664</v>
      </c>
      <c r="AV2202">
        <v>79.715309342081795</v>
      </c>
    </row>
    <row r="2203" spans="1:48" x14ac:dyDescent="0.2">
      <c r="A2203" t="s">
        <v>746</v>
      </c>
      <c r="B2203" t="s">
        <v>63</v>
      </c>
      <c r="C2203">
        <v>3475725.41</v>
      </c>
      <c r="D2203">
        <v>0</v>
      </c>
      <c r="E2203">
        <v>0</v>
      </c>
      <c r="F2203">
        <v>3662455.35</v>
      </c>
      <c r="G2203">
        <v>1756197.8</v>
      </c>
      <c r="H2203">
        <v>443236.58</v>
      </c>
      <c r="I2203">
        <v>15.579125176111701</v>
      </c>
      <c r="J2203">
        <v>11974755.689999999</v>
      </c>
      <c r="K2203">
        <v>34.886050985221701</v>
      </c>
      <c r="L2203">
        <v>301002.13</v>
      </c>
      <c r="M2203">
        <v>3310875.28</v>
      </c>
      <c r="N2203">
        <v>17377801.379999999</v>
      </c>
      <c r="O2203">
        <v>34325340.219999999</v>
      </c>
      <c r="P2203">
        <v>41.609619536059498</v>
      </c>
      <c r="Q2203">
        <v>456250.81</v>
      </c>
      <c r="R2203">
        <v>53811.22</v>
      </c>
      <c r="S2203" t="s">
        <v>84</v>
      </c>
      <c r="T2203" t="s">
        <v>369</v>
      </c>
      <c r="U2203" t="s">
        <v>747</v>
      </c>
      <c r="V2203" t="s">
        <v>748</v>
      </c>
      <c r="W2203" t="s">
        <v>650</v>
      </c>
      <c r="X2203" t="s">
        <v>531</v>
      </c>
      <c r="Y2203" t="s">
        <v>749</v>
      </c>
      <c r="Z2203" t="s">
        <v>652</v>
      </c>
      <c r="AA2203" t="s">
        <v>534</v>
      </c>
      <c r="AB2203" t="s">
        <v>58</v>
      </c>
      <c r="AC2203" t="s">
        <v>750</v>
      </c>
      <c r="AD2203">
        <v>153.855298943192</v>
      </c>
      <c r="AE2203">
        <v>5347587.72</v>
      </c>
      <c r="AF2203">
        <v>28977752.5</v>
      </c>
      <c r="AH2203">
        <v>45.694063451295897</v>
      </c>
      <c r="AI2203">
        <v>84.420874823888397</v>
      </c>
      <c r="AJ2203">
        <v>6489927.3899999997</v>
      </c>
      <c r="AK2203">
        <v>215.89005209427501</v>
      </c>
      <c r="AL2203">
        <v>3313293.64</v>
      </c>
      <c r="AM2203">
        <v>14282643.470000001</v>
      </c>
      <c r="AN2203">
        <v>14282643.470000001</v>
      </c>
      <c r="AO2203">
        <v>4778870.49</v>
      </c>
      <c r="AR2203">
        <v>291939.88</v>
      </c>
      <c r="AS2203">
        <v>930340.2</v>
      </c>
      <c r="AU2203">
        <v>16934564.800000001</v>
      </c>
      <c r="AV2203">
        <v>210.38358057616799</v>
      </c>
    </row>
    <row r="2204" spans="1:48" x14ac:dyDescent="0.2">
      <c r="A2204" t="s">
        <v>746</v>
      </c>
      <c r="B2204" t="s">
        <v>85</v>
      </c>
      <c r="C2204">
        <v>3766270</v>
      </c>
      <c r="H2204">
        <v>-8048901</v>
      </c>
      <c r="I2204">
        <v>1.12812706949926</v>
      </c>
      <c r="N2204">
        <v>24029660</v>
      </c>
      <c r="O2204">
        <v>132314616</v>
      </c>
      <c r="P2204">
        <v>12.0156355213244</v>
      </c>
      <c r="S2204" t="s">
        <v>84</v>
      </c>
      <c r="T2204" t="s">
        <v>369</v>
      </c>
      <c r="U2204" t="s">
        <v>747</v>
      </c>
      <c r="V2204" t="s">
        <v>748</v>
      </c>
      <c r="W2204" t="s">
        <v>650</v>
      </c>
      <c r="X2204" t="s">
        <v>531</v>
      </c>
      <c r="Y2204" t="s">
        <v>749</v>
      </c>
      <c r="Z2204" t="s">
        <v>652</v>
      </c>
      <c r="AA2204" t="s">
        <v>534</v>
      </c>
      <c r="AB2204" t="s">
        <v>58</v>
      </c>
      <c r="AC2204" t="s">
        <v>750</v>
      </c>
      <c r="AD2204">
        <v>39.632766636486501</v>
      </c>
      <c r="AE2204">
        <v>1492677</v>
      </c>
      <c r="AF2204">
        <v>129347820</v>
      </c>
      <c r="AH2204">
        <v>85.495185203122205</v>
      </c>
      <c r="AI2204">
        <v>97.757771522384203</v>
      </c>
      <c r="AK2204">
        <v>67</v>
      </c>
      <c r="AN2204">
        <v>15898442</v>
      </c>
      <c r="AO2204">
        <v>554542</v>
      </c>
      <c r="AT2204">
        <v>80.5357077592042</v>
      </c>
      <c r="AU2204">
        <v>32078561</v>
      </c>
      <c r="AV2204">
        <v>89</v>
      </c>
    </row>
    <row r="2205" spans="1:48" x14ac:dyDescent="0.2">
      <c r="A2205" t="s">
        <v>746</v>
      </c>
      <c r="B2205" t="s">
        <v>114</v>
      </c>
      <c r="C2205">
        <v>17307947</v>
      </c>
      <c r="D2205">
        <v>341635</v>
      </c>
      <c r="E2205">
        <v>1509717</v>
      </c>
      <c r="F2205">
        <v>5168104</v>
      </c>
      <c r="G2205">
        <v>8177939</v>
      </c>
      <c r="H2205">
        <v>-17681829</v>
      </c>
      <c r="I2205">
        <v>4.7401527193072397</v>
      </c>
      <c r="L2205">
        <v>31000</v>
      </c>
      <c r="M2205">
        <v>6221065</v>
      </c>
      <c r="N2205">
        <v>27249054</v>
      </c>
      <c r="O2205">
        <v>142912906</v>
      </c>
      <c r="P2205">
        <v>12.0885072479038</v>
      </c>
      <c r="Q2205">
        <v>1455596</v>
      </c>
      <c r="R2205">
        <v>0</v>
      </c>
      <c r="S2205" t="s">
        <v>84</v>
      </c>
      <c r="T2205" t="s">
        <v>369</v>
      </c>
      <c r="U2205" t="s">
        <v>747</v>
      </c>
      <c r="V2205" t="s">
        <v>748</v>
      </c>
      <c r="W2205" t="s">
        <v>650</v>
      </c>
      <c r="X2205" t="s">
        <v>531</v>
      </c>
      <c r="Y2205" t="s">
        <v>749</v>
      </c>
      <c r="Z2205" t="s">
        <v>652</v>
      </c>
      <c r="AA2205" t="s">
        <v>534</v>
      </c>
      <c r="AB2205" t="s">
        <v>58</v>
      </c>
      <c r="AC2205" t="s">
        <v>750</v>
      </c>
      <c r="AD2205">
        <v>39.139766258817403</v>
      </c>
      <c r="AE2205">
        <v>6774290</v>
      </c>
      <c r="AF2205">
        <v>136138616</v>
      </c>
      <c r="AG2205">
        <v>118441707</v>
      </c>
      <c r="AH2205">
        <v>82.8768445867303</v>
      </c>
      <c r="AI2205">
        <v>95.259847280692796</v>
      </c>
      <c r="AK2205">
        <v>72.056406390968405</v>
      </c>
      <c r="AL2205">
        <v>2771359</v>
      </c>
      <c r="AM2205">
        <v>27786017</v>
      </c>
      <c r="AN2205">
        <v>17276037</v>
      </c>
      <c r="AO2205">
        <v>5426771</v>
      </c>
      <c r="AP2205">
        <v>5426771</v>
      </c>
      <c r="AQ2205">
        <v>13385136</v>
      </c>
      <c r="AR2205">
        <v>1881928</v>
      </c>
      <c r="AS2205">
        <v>227674</v>
      </c>
      <c r="AT2205">
        <v>83.064954430893806</v>
      </c>
      <c r="AU2205">
        <v>44930883</v>
      </c>
      <c r="AV2205">
        <v>118.813591288456</v>
      </c>
    </row>
    <row r="2206" spans="1:48" x14ac:dyDescent="0.2">
      <c r="A2206" t="s">
        <v>751</v>
      </c>
      <c r="B2206" t="s">
        <v>62</v>
      </c>
      <c r="C2206">
        <v>507980.98</v>
      </c>
      <c r="D2206">
        <v>0</v>
      </c>
      <c r="E2206">
        <v>0</v>
      </c>
      <c r="F2206">
        <v>258995.73</v>
      </c>
      <c r="I2206">
        <v>7.6352667570000001</v>
      </c>
      <c r="J2206">
        <v>3816637.03</v>
      </c>
      <c r="K2206">
        <v>76.6130146</v>
      </c>
      <c r="L2206">
        <v>246612</v>
      </c>
      <c r="N2206">
        <v>1757997.08</v>
      </c>
      <c r="O2206">
        <v>4981708.46</v>
      </c>
      <c r="P2206">
        <v>24.3591023</v>
      </c>
      <c r="Q2206">
        <v>628662.55000000005</v>
      </c>
      <c r="T2206" t="s">
        <v>369</v>
      </c>
      <c r="U2206" t="s">
        <v>752</v>
      </c>
      <c r="V2206" t="s">
        <v>748</v>
      </c>
      <c r="W2206" t="s">
        <v>650</v>
      </c>
      <c r="X2206" t="s">
        <v>531</v>
      </c>
      <c r="Y2206" t="s">
        <v>749</v>
      </c>
      <c r="Z2206" t="s">
        <v>652</v>
      </c>
      <c r="AA2206" t="s">
        <v>534</v>
      </c>
      <c r="AB2206" t="s">
        <v>58</v>
      </c>
      <c r="AC2206" t="s">
        <v>753</v>
      </c>
      <c r="AD2206">
        <v>74.878144059999997</v>
      </c>
      <c r="AE2206">
        <v>380366.73</v>
      </c>
      <c r="AF2206">
        <v>4601341.7300000004</v>
      </c>
      <c r="AH2206">
        <v>15.36878053</v>
      </c>
      <c r="AI2206">
        <v>92.364733240000007</v>
      </c>
      <c r="AJ2206">
        <v>211255.88</v>
      </c>
      <c r="AK2206">
        <v>137.54226180000001</v>
      </c>
      <c r="AM2206">
        <v>1213499.46</v>
      </c>
      <c r="AN2206">
        <v>1213499.46</v>
      </c>
      <c r="AO2206">
        <v>199327.21</v>
      </c>
      <c r="AU2206">
        <v>1807790.24</v>
      </c>
      <c r="AV2206">
        <v>141.43798150000001</v>
      </c>
    </row>
    <row r="2207" spans="1:48" x14ac:dyDescent="0.2">
      <c r="A2207" t="s">
        <v>751</v>
      </c>
      <c r="B2207" t="s">
        <v>49</v>
      </c>
      <c r="C2207">
        <v>183140.69</v>
      </c>
      <c r="D2207">
        <v>0</v>
      </c>
      <c r="E2207">
        <v>0</v>
      </c>
      <c r="F2207">
        <v>67728.59</v>
      </c>
      <c r="G2207">
        <v>99870.32</v>
      </c>
      <c r="H2207">
        <v>-89488.09</v>
      </c>
      <c r="I2207">
        <v>7.6262920210000003</v>
      </c>
      <c r="J2207">
        <v>3852548.62</v>
      </c>
      <c r="K2207">
        <v>75.455642569999995</v>
      </c>
      <c r="L2207">
        <v>261652.52</v>
      </c>
      <c r="N2207">
        <v>1964232.98</v>
      </c>
      <c r="O2207">
        <v>5105713.09</v>
      </c>
      <c r="P2207">
        <v>21.10512422</v>
      </c>
      <c r="Q2207">
        <v>602812.35</v>
      </c>
      <c r="T2207" t="s">
        <v>369</v>
      </c>
      <c r="U2207" t="s">
        <v>752</v>
      </c>
      <c r="V2207" t="s">
        <v>748</v>
      </c>
      <c r="W2207" t="s">
        <v>650</v>
      </c>
      <c r="X2207" t="s">
        <v>531</v>
      </c>
      <c r="Y2207" t="s">
        <v>749</v>
      </c>
      <c r="Z2207" t="s">
        <v>652</v>
      </c>
      <c r="AA2207" t="s">
        <v>534</v>
      </c>
      <c r="AB2207" t="s">
        <v>58</v>
      </c>
      <c r="AC2207" t="s">
        <v>753</v>
      </c>
      <c r="AD2207">
        <v>212.61063830000001</v>
      </c>
      <c r="AE2207">
        <v>389376.59</v>
      </c>
      <c r="AF2207">
        <v>4713679.5</v>
      </c>
      <c r="AH2207">
        <v>16.138003359999999</v>
      </c>
      <c r="AI2207">
        <v>92.321668239999994</v>
      </c>
      <c r="AJ2207">
        <v>418577.46</v>
      </c>
      <c r="AK2207">
        <v>150.0152636</v>
      </c>
      <c r="AM2207">
        <v>1077567.0900000001</v>
      </c>
      <c r="AN2207">
        <v>1077567.0900000001</v>
      </c>
      <c r="AO2207">
        <v>195037.56</v>
      </c>
      <c r="AU2207">
        <v>2053721.07</v>
      </c>
      <c r="AV2207">
        <v>156.84977839999999</v>
      </c>
    </row>
    <row r="2208" spans="1:48" x14ac:dyDescent="0.2">
      <c r="A2208" t="s">
        <v>751</v>
      </c>
      <c r="B2208" t="s">
        <v>86</v>
      </c>
      <c r="C2208">
        <v>313514</v>
      </c>
      <c r="H2208">
        <v>-34972</v>
      </c>
      <c r="I2208">
        <v>7.5248377778907596</v>
      </c>
      <c r="N2208">
        <v>2575047</v>
      </c>
      <c r="O2208">
        <v>5035072</v>
      </c>
      <c r="P2208">
        <v>18.981595496549001</v>
      </c>
      <c r="T2208" t="s">
        <v>369</v>
      </c>
      <c r="U2208" t="s">
        <v>752</v>
      </c>
      <c r="V2208" t="s">
        <v>748</v>
      </c>
      <c r="W2208" t="s">
        <v>650</v>
      </c>
      <c r="X2208" t="s">
        <v>531</v>
      </c>
      <c r="Y2208" t="s">
        <v>749</v>
      </c>
      <c r="Z2208" t="s">
        <v>652</v>
      </c>
      <c r="AA2208" t="s">
        <v>534</v>
      </c>
      <c r="AB2208" t="s">
        <v>58</v>
      </c>
      <c r="AC2208" t="s">
        <v>753</v>
      </c>
      <c r="AD2208">
        <v>120.8497866124</v>
      </c>
      <c r="AE2208">
        <v>378881</v>
      </c>
      <c r="AH2208">
        <v>15.4384684072045</v>
      </c>
      <c r="AM2208">
        <v>955737</v>
      </c>
      <c r="AN2208">
        <v>955737</v>
      </c>
      <c r="AO2208">
        <v>195764</v>
      </c>
      <c r="AP2208">
        <v>195764</v>
      </c>
      <c r="AU2208">
        <v>2610019</v>
      </c>
    </row>
    <row r="2209" spans="1:48" x14ac:dyDescent="0.2">
      <c r="A2209" t="s">
        <v>751</v>
      </c>
      <c r="B2209" t="s">
        <v>95</v>
      </c>
      <c r="C2209">
        <v>286082</v>
      </c>
      <c r="F2209">
        <v>0</v>
      </c>
      <c r="H2209">
        <v>-110835</v>
      </c>
      <c r="I2209">
        <v>7.2907863664088497</v>
      </c>
      <c r="N2209">
        <v>2678230</v>
      </c>
      <c r="O2209">
        <v>5341454</v>
      </c>
      <c r="P2209">
        <v>16.604505065474701</v>
      </c>
      <c r="T2209" t="s">
        <v>369</v>
      </c>
      <c r="U2209" t="s">
        <v>752</v>
      </c>
      <c r="V2209" t="s">
        <v>748</v>
      </c>
      <c r="W2209" t="s">
        <v>650</v>
      </c>
      <c r="X2209" t="s">
        <v>531</v>
      </c>
      <c r="Y2209" t="s">
        <v>749</v>
      </c>
      <c r="Z2209" t="s">
        <v>652</v>
      </c>
      <c r="AA2209" t="s">
        <v>534</v>
      </c>
      <c r="AB2209" t="s">
        <v>58</v>
      </c>
      <c r="AC2209" t="s">
        <v>753</v>
      </c>
      <c r="AD2209">
        <v>136.12670493075399</v>
      </c>
      <c r="AE2209">
        <v>389434</v>
      </c>
      <c r="AF2209">
        <v>4678047</v>
      </c>
      <c r="AG2209">
        <v>721553</v>
      </c>
      <c r="AH2209">
        <v>13.508550293609201</v>
      </c>
      <c r="AI2209">
        <v>87.580029707267002</v>
      </c>
      <c r="AK2209">
        <v>206.10370096751899</v>
      </c>
      <c r="AM2209">
        <v>443461</v>
      </c>
      <c r="AN2209">
        <v>886922</v>
      </c>
      <c r="AO2209">
        <v>167387</v>
      </c>
      <c r="AP2209">
        <v>167387</v>
      </c>
      <c r="AQ2209">
        <v>155700</v>
      </c>
      <c r="AU2209">
        <v>2789065</v>
      </c>
      <c r="AV2209">
        <v>214.63302955271701</v>
      </c>
    </row>
    <row r="2210" spans="1:48" x14ac:dyDescent="0.2">
      <c r="A2210" t="s">
        <v>751</v>
      </c>
      <c r="B2210" t="s">
        <v>60</v>
      </c>
      <c r="F2210">
        <v>0</v>
      </c>
      <c r="T2210" t="s">
        <v>369</v>
      </c>
      <c r="U2210" t="s">
        <v>752</v>
      </c>
      <c r="V2210" t="s">
        <v>748</v>
      </c>
      <c r="W2210" t="s">
        <v>650</v>
      </c>
      <c r="X2210" t="s">
        <v>531</v>
      </c>
      <c r="Y2210" t="s">
        <v>749</v>
      </c>
      <c r="Z2210" t="s">
        <v>652</v>
      </c>
      <c r="AA2210" t="s">
        <v>534</v>
      </c>
      <c r="AB2210" t="s">
        <v>58</v>
      </c>
      <c r="AC2210" t="s">
        <v>753</v>
      </c>
      <c r="AM2210">
        <v>0</v>
      </c>
    </row>
    <row r="2211" spans="1:48" x14ac:dyDescent="0.2">
      <c r="A2211" t="s">
        <v>751</v>
      </c>
      <c r="B2211" t="s">
        <v>50</v>
      </c>
      <c r="C2211">
        <v>229437</v>
      </c>
      <c r="F2211">
        <v>950449</v>
      </c>
      <c r="H2211">
        <v>-704438</v>
      </c>
      <c r="I2211">
        <v>-4.6884231462494288</v>
      </c>
      <c r="N2211">
        <v>1286216</v>
      </c>
      <c r="O2211">
        <v>5658299</v>
      </c>
      <c r="P2211">
        <v>19.539688517697641</v>
      </c>
      <c r="T2211" t="s">
        <v>369</v>
      </c>
      <c r="U2211" t="s">
        <v>752</v>
      </c>
      <c r="V2211" t="s">
        <v>748</v>
      </c>
      <c r="W2211" t="s">
        <v>650</v>
      </c>
      <c r="X2211" t="s">
        <v>531</v>
      </c>
      <c r="Y2211" t="s">
        <v>749</v>
      </c>
      <c r="Z2211" t="s">
        <v>652</v>
      </c>
      <c r="AA2211" t="s">
        <v>534</v>
      </c>
      <c r="AB2211" t="s">
        <v>58</v>
      </c>
      <c r="AC2211" t="s">
        <v>753</v>
      </c>
      <c r="AD2211">
        <v>-115.6243326054647</v>
      </c>
      <c r="AE2211">
        <v>-265285</v>
      </c>
      <c r="AF2211">
        <v>5922534</v>
      </c>
      <c r="AG2211">
        <v>634434</v>
      </c>
      <c r="AH2211">
        <v>11.21245095036512</v>
      </c>
      <c r="AI2211">
        <v>104.6698663326205</v>
      </c>
      <c r="AK2211">
        <v>78.182372612803903</v>
      </c>
      <c r="AM2211">
        <v>950449</v>
      </c>
      <c r="AN2211">
        <v>1105614</v>
      </c>
      <c r="AO2211">
        <v>-570459</v>
      </c>
      <c r="AP2211">
        <v>-570459</v>
      </c>
      <c r="AQ2211">
        <v>89597</v>
      </c>
      <c r="AU2211">
        <v>1990654</v>
      </c>
      <c r="AV2211">
        <v>121.001490240495</v>
      </c>
    </row>
    <row r="2212" spans="1:48" x14ac:dyDescent="0.2">
      <c r="A2212" t="s">
        <v>754</v>
      </c>
      <c r="B2212" t="s">
        <v>60</v>
      </c>
      <c r="C2212">
        <v>162302994</v>
      </c>
      <c r="F2212">
        <v>23529188</v>
      </c>
      <c r="H2212">
        <v>-36791996</v>
      </c>
      <c r="I2212">
        <v>-56.632327067720603</v>
      </c>
      <c r="N2212">
        <v>26618218</v>
      </c>
      <c r="O2212">
        <v>7532703</v>
      </c>
      <c r="P2212">
        <v>81.148865155044604</v>
      </c>
      <c r="U2212" t="s">
        <v>755</v>
      </c>
      <c r="V2212" t="s">
        <v>756</v>
      </c>
      <c r="W2212" t="s">
        <v>650</v>
      </c>
      <c r="X2212" t="s">
        <v>531</v>
      </c>
      <c r="Y2212" t="s">
        <v>757</v>
      </c>
      <c r="Z2212" t="s">
        <v>652</v>
      </c>
      <c r="AA2212" t="s">
        <v>534</v>
      </c>
      <c r="AB2212" t="s">
        <v>58</v>
      </c>
      <c r="AC2212" t="s">
        <v>758</v>
      </c>
      <c r="AD2212">
        <v>-2.6283834295749302</v>
      </c>
      <c r="AE2212">
        <v>-4265945</v>
      </c>
      <c r="AF2212">
        <v>11798648</v>
      </c>
      <c r="AG2212">
        <v>90992</v>
      </c>
      <c r="AH2212">
        <v>1.20795948014942</v>
      </c>
      <c r="AI2212">
        <v>156.63232706772101</v>
      </c>
      <c r="AK2212">
        <v>812.17428301954601</v>
      </c>
      <c r="AM2212">
        <v>23529188</v>
      </c>
      <c r="AN2212">
        <v>6112703</v>
      </c>
      <c r="AO2212">
        <v>437319</v>
      </c>
      <c r="AP2212">
        <v>437319</v>
      </c>
      <c r="AQ2212">
        <v>-80586244</v>
      </c>
      <c r="AU2212">
        <v>63410214</v>
      </c>
      <c r="AV2212">
        <v>1934.77058049363</v>
      </c>
    </row>
    <row r="2213" spans="1:48" x14ac:dyDescent="0.2">
      <c r="A2213" t="s">
        <v>759</v>
      </c>
      <c r="B2213" t="s">
        <v>62</v>
      </c>
      <c r="C2213">
        <v>2974580.75</v>
      </c>
      <c r="D2213">
        <v>948032.5</v>
      </c>
      <c r="E2213">
        <v>377087.74</v>
      </c>
      <c r="F2213">
        <v>2446428.44</v>
      </c>
      <c r="G2213">
        <v>1709275.25</v>
      </c>
      <c r="I2213">
        <v>4.2835764650000003</v>
      </c>
      <c r="J2213">
        <v>8762694.0800000001</v>
      </c>
      <c r="K2213">
        <v>9.0545481349999992</v>
      </c>
      <c r="L2213">
        <v>2000176.57</v>
      </c>
      <c r="M2213">
        <v>428943.9</v>
      </c>
      <c r="N2213">
        <v>10519367.939999999</v>
      </c>
      <c r="O2213">
        <v>96776713.200000003</v>
      </c>
      <c r="P2213">
        <v>9.7437858019999997</v>
      </c>
      <c r="Q2213">
        <v>175087.63</v>
      </c>
      <c r="R2213">
        <v>5090.05</v>
      </c>
      <c r="S2213" t="s">
        <v>102</v>
      </c>
      <c r="T2213" t="s">
        <v>369</v>
      </c>
      <c r="U2213" t="s">
        <v>760</v>
      </c>
      <c r="V2213" t="s">
        <v>722</v>
      </c>
      <c r="W2213" t="s">
        <v>659</v>
      </c>
      <c r="X2213" t="s">
        <v>531</v>
      </c>
      <c r="Y2213" t="s">
        <v>723</v>
      </c>
      <c r="Z2213" t="s">
        <v>661</v>
      </c>
      <c r="AA2213" t="s">
        <v>534</v>
      </c>
      <c r="AB2213" t="s">
        <v>58</v>
      </c>
      <c r="AC2213" t="s">
        <v>730</v>
      </c>
      <c r="AD2213">
        <v>139.36432919999999</v>
      </c>
      <c r="AE2213">
        <v>4145504.51</v>
      </c>
      <c r="AF2213">
        <v>92597217.310000002</v>
      </c>
      <c r="AH2213">
        <v>85.743296619999995</v>
      </c>
      <c r="AI2213">
        <v>95.681300019999995</v>
      </c>
      <c r="AJ2213">
        <v>4356679.5999999996</v>
      </c>
      <c r="AK2213">
        <v>40.897259859999998</v>
      </c>
      <c r="AL2213">
        <v>377363.73</v>
      </c>
      <c r="AM2213">
        <v>9429715.6400000006</v>
      </c>
      <c r="AN2213">
        <v>9429715.6400000006</v>
      </c>
      <c r="AO2213">
        <v>2008282.17</v>
      </c>
      <c r="AR2213">
        <v>396170.79</v>
      </c>
      <c r="AS2213">
        <v>566059.04</v>
      </c>
      <c r="AT2213">
        <v>88.587234693525204</v>
      </c>
      <c r="AU2213">
        <v>16588267.16</v>
      </c>
      <c r="AV2213">
        <v>64.491961540000005</v>
      </c>
    </row>
    <row r="2214" spans="1:48" x14ac:dyDescent="0.2">
      <c r="A2214" t="s">
        <v>761</v>
      </c>
      <c r="B2214" t="s">
        <v>85</v>
      </c>
      <c r="C2214">
        <v>9633212</v>
      </c>
      <c r="D2214">
        <v>1004600.78</v>
      </c>
      <c r="E2214">
        <v>366630.49</v>
      </c>
      <c r="F2214">
        <v>13450907.699999999</v>
      </c>
      <c r="G2214">
        <v>2167558.62</v>
      </c>
      <c r="H2214">
        <v>-11320196</v>
      </c>
      <c r="I2214">
        <v>3.4872255400331502</v>
      </c>
      <c r="J2214">
        <v>29554122.73</v>
      </c>
      <c r="K2214">
        <v>13.35237107</v>
      </c>
      <c r="L2214">
        <v>4611898.04</v>
      </c>
      <c r="M2214">
        <v>4043947.5</v>
      </c>
      <c r="N2214">
        <v>27145385</v>
      </c>
      <c r="O2214">
        <v>221339885</v>
      </c>
      <c r="P2214">
        <v>15.025048016086201</v>
      </c>
      <c r="Q2214">
        <v>963333.8</v>
      </c>
      <c r="R2214">
        <v>1286.51</v>
      </c>
      <c r="S2214" t="s">
        <v>63</v>
      </c>
      <c r="T2214" t="s">
        <v>369</v>
      </c>
      <c r="U2214" t="s">
        <v>762</v>
      </c>
      <c r="V2214" t="s">
        <v>650</v>
      </c>
      <c r="W2214" t="s">
        <v>650</v>
      </c>
      <c r="X2214" t="s">
        <v>531</v>
      </c>
      <c r="Y2214" t="s">
        <v>763</v>
      </c>
      <c r="Z2214" t="s">
        <v>652</v>
      </c>
      <c r="AA2214" t="s">
        <v>534</v>
      </c>
      <c r="AB2214" t="s">
        <v>58</v>
      </c>
      <c r="AC2214" t="s">
        <v>764</v>
      </c>
      <c r="AD2214">
        <v>80.125102613749206</v>
      </c>
      <c r="AE2214">
        <v>7718621</v>
      </c>
      <c r="AF2214">
        <v>212774923</v>
      </c>
      <c r="AH2214">
        <v>80.663519365251304</v>
      </c>
      <c r="AI2214">
        <v>96.130402796585898</v>
      </c>
      <c r="AJ2214">
        <v>13111453.199999999</v>
      </c>
      <c r="AK2214">
        <v>46</v>
      </c>
      <c r="AL2214">
        <v>5697484.46</v>
      </c>
      <c r="AM2214">
        <v>33256423.98</v>
      </c>
      <c r="AN2214">
        <v>33256424</v>
      </c>
      <c r="AO2214">
        <v>3609675</v>
      </c>
      <c r="AR2214">
        <v>169808.15</v>
      </c>
      <c r="AS2214">
        <v>778967.93</v>
      </c>
      <c r="AT2214">
        <v>84.995044351042395</v>
      </c>
      <c r="AU2214">
        <v>38465581</v>
      </c>
      <c r="AV2214">
        <v>65</v>
      </c>
    </row>
    <row r="2215" spans="1:48" x14ac:dyDescent="0.2">
      <c r="A2215" t="s">
        <v>765</v>
      </c>
      <c r="B2215" t="s">
        <v>63</v>
      </c>
      <c r="C2215">
        <v>4488136.38</v>
      </c>
      <c r="D2215">
        <v>0</v>
      </c>
      <c r="E2215">
        <v>0</v>
      </c>
      <c r="F2215">
        <v>543409.52</v>
      </c>
      <c r="G2215">
        <v>18921.3</v>
      </c>
      <c r="J2215">
        <v>2177397.52</v>
      </c>
      <c r="K2215">
        <v>58.652423031354999</v>
      </c>
      <c r="M2215">
        <v>219255</v>
      </c>
      <c r="N2215">
        <v>8250152.9600000102</v>
      </c>
      <c r="O2215">
        <v>3712374.37</v>
      </c>
      <c r="P2215">
        <v>59.3401712877357</v>
      </c>
      <c r="Q2215">
        <v>241796.58</v>
      </c>
      <c r="T2215" t="s">
        <v>369</v>
      </c>
      <c r="U2215" t="s">
        <v>766</v>
      </c>
      <c r="V2215" t="s">
        <v>767</v>
      </c>
      <c r="W2215" t="s">
        <v>659</v>
      </c>
      <c r="X2215" t="s">
        <v>531</v>
      </c>
      <c r="Y2215" t="s">
        <v>768</v>
      </c>
      <c r="Z2215" t="s">
        <v>661</v>
      </c>
      <c r="AA2215" t="s">
        <v>534</v>
      </c>
      <c r="AB2215" t="s">
        <v>58</v>
      </c>
      <c r="AC2215" t="s">
        <v>769</v>
      </c>
      <c r="AF2215">
        <v>3909818.88</v>
      </c>
      <c r="AH2215">
        <v>44.957586268434497</v>
      </c>
      <c r="AI2215">
        <v>105.31855061805101</v>
      </c>
      <c r="AK2215">
        <v>759.64006434998896</v>
      </c>
      <c r="AL2215">
        <v>518820.3</v>
      </c>
      <c r="AM2215">
        <v>2202929.31</v>
      </c>
      <c r="AN2215">
        <v>2202929.31</v>
      </c>
      <c r="AU2215">
        <v>8323979.1799999997</v>
      </c>
      <c r="AV2215">
        <v>766.43767825889699</v>
      </c>
    </row>
    <row r="2216" spans="1:48" x14ac:dyDescent="0.2">
      <c r="A2216" t="s">
        <v>765</v>
      </c>
      <c r="B2216" t="s">
        <v>62</v>
      </c>
      <c r="N2216">
        <v>8407940.5500000007</v>
      </c>
      <c r="T2216" t="s">
        <v>369</v>
      </c>
      <c r="U2216" t="s">
        <v>766</v>
      </c>
      <c r="V2216" t="s">
        <v>767</v>
      </c>
      <c r="W2216" t="s">
        <v>659</v>
      </c>
      <c r="X2216" t="s">
        <v>531</v>
      </c>
      <c r="Y2216" t="s">
        <v>768</v>
      </c>
      <c r="Z2216" t="s">
        <v>661</v>
      </c>
      <c r="AA2216" t="s">
        <v>534</v>
      </c>
      <c r="AB2216" t="s">
        <v>58</v>
      </c>
      <c r="AC2216" t="s">
        <v>769</v>
      </c>
      <c r="AU2216">
        <v>8731283.0999999996</v>
      </c>
    </row>
    <row r="2217" spans="1:48" x14ac:dyDescent="0.2">
      <c r="A2217" t="s">
        <v>765</v>
      </c>
      <c r="B2217" t="s">
        <v>60</v>
      </c>
      <c r="C2217">
        <v>1003538</v>
      </c>
      <c r="F2217">
        <v>2915629</v>
      </c>
      <c r="H2217">
        <v>273479</v>
      </c>
      <c r="I2217">
        <v>18.381248152220198</v>
      </c>
      <c r="N2217">
        <v>6664983</v>
      </c>
      <c r="O2217">
        <v>5269838</v>
      </c>
      <c r="P2217">
        <v>54.7626131960793</v>
      </c>
      <c r="T2217" t="s">
        <v>369</v>
      </c>
      <c r="U2217" t="s">
        <v>766</v>
      </c>
      <c r="V2217" t="s">
        <v>767</v>
      </c>
      <c r="W2217" t="s">
        <v>659</v>
      </c>
      <c r="X2217" t="s">
        <v>531</v>
      </c>
      <c r="Y2217" t="s">
        <v>768</v>
      </c>
      <c r="Z2217" t="s">
        <v>661</v>
      </c>
      <c r="AA2217" t="s">
        <v>534</v>
      </c>
      <c r="AB2217" t="s">
        <v>58</v>
      </c>
      <c r="AC2217" t="s">
        <v>769</v>
      </c>
      <c r="AD2217">
        <v>96.524695626872102</v>
      </c>
      <c r="AE2217">
        <v>968662</v>
      </c>
      <c r="AF2217">
        <v>4300478</v>
      </c>
      <c r="AG2217">
        <v>1811655</v>
      </c>
      <c r="AH2217">
        <v>34.377811993461698</v>
      </c>
      <c r="AI2217">
        <v>81.605506658838493</v>
      </c>
      <c r="AK2217">
        <v>557.93655495970404</v>
      </c>
      <c r="AM2217">
        <v>2915629</v>
      </c>
      <c r="AN2217">
        <v>2885901</v>
      </c>
      <c r="AO2217">
        <v>379346</v>
      </c>
      <c r="AP2217">
        <v>379346</v>
      </c>
      <c r="AQ2217">
        <v>6391</v>
      </c>
      <c r="AU2217">
        <v>6391504</v>
      </c>
      <c r="AV2217">
        <v>535.043183571687</v>
      </c>
    </row>
    <row r="2218" spans="1:48" x14ac:dyDescent="0.2">
      <c r="A2218" t="s">
        <v>770</v>
      </c>
      <c r="B2218" t="s">
        <v>102</v>
      </c>
      <c r="C2218">
        <v>8853306.4000000004</v>
      </c>
      <c r="D2218">
        <v>0</v>
      </c>
      <c r="E2218">
        <v>0</v>
      </c>
      <c r="F2218">
        <v>2428463.6</v>
      </c>
      <c r="G2218">
        <v>96144.92</v>
      </c>
      <c r="I2218">
        <v>3.0911763292529701</v>
      </c>
      <c r="J2218">
        <v>19510875.07</v>
      </c>
      <c r="K2218">
        <v>14.821288020614199</v>
      </c>
      <c r="L2218">
        <v>3438778.29</v>
      </c>
      <c r="M2218">
        <v>2613484.48</v>
      </c>
      <c r="N2218">
        <v>15605496.92</v>
      </c>
      <c r="O2218">
        <v>131640887.37</v>
      </c>
      <c r="P2218">
        <v>13.597152623022501</v>
      </c>
      <c r="Q2218">
        <v>884153.26</v>
      </c>
      <c r="R2218">
        <v>7507.5</v>
      </c>
      <c r="S2218" t="s">
        <v>67</v>
      </c>
      <c r="T2218" t="s">
        <v>369</v>
      </c>
      <c r="U2218" t="s">
        <v>771</v>
      </c>
      <c r="V2218" t="s">
        <v>767</v>
      </c>
      <c r="W2218" t="s">
        <v>659</v>
      </c>
      <c r="X2218" t="s">
        <v>531</v>
      </c>
      <c r="Y2218" t="s">
        <v>768</v>
      </c>
      <c r="Z2218" t="s">
        <v>661</v>
      </c>
      <c r="AA2218" t="s">
        <v>534</v>
      </c>
      <c r="AB2218" t="s">
        <v>58</v>
      </c>
      <c r="AC2218" t="s">
        <v>772</v>
      </c>
      <c r="AD2218">
        <v>45.963076009658998</v>
      </c>
      <c r="AE2218">
        <v>4069251.95</v>
      </c>
      <c r="AF2218">
        <v>127571635.42</v>
      </c>
      <c r="AH2218">
        <v>79.781266480534498</v>
      </c>
      <c r="AI2218">
        <v>96.908823670746997</v>
      </c>
      <c r="AJ2218">
        <v>6410204.1200000001</v>
      </c>
      <c r="AK2218">
        <v>44.037837037238901</v>
      </c>
      <c r="AL2218">
        <v>1769573.16</v>
      </c>
      <c r="AM2218">
        <v>17899412.370000001</v>
      </c>
      <c r="AN2218">
        <v>17899412.370000001</v>
      </c>
      <c r="AO2218">
        <v>247647.38000000099</v>
      </c>
      <c r="AR2218">
        <v>193585.17</v>
      </c>
      <c r="AS2218">
        <v>301470.36</v>
      </c>
      <c r="AT2218">
        <v>82.087521096003499</v>
      </c>
      <c r="AU2218">
        <v>18738806.09</v>
      </c>
      <c r="AV2218">
        <v>52.879859775964</v>
      </c>
    </row>
    <row r="2219" spans="1:48" x14ac:dyDescent="0.2">
      <c r="A2219" t="s">
        <v>770</v>
      </c>
      <c r="B2219" t="s">
        <v>84</v>
      </c>
      <c r="C2219">
        <v>4185678.22</v>
      </c>
      <c r="D2219">
        <v>0</v>
      </c>
      <c r="E2219">
        <v>0</v>
      </c>
      <c r="F2219">
        <v>1851870.53</v>
      </c>
      <c r="G2219">
        <v>538148.49</v>
      </c>
      <c r="I2219">
        <v>2.5042957270942199</v>
      </c>
      <c r="J2219">
        <v>18294569.460000001</v>
      </c>
      <c r="K2219">
        <v>13.7642811484943</v>
      </c>
      <c r="L2219">
        <v>3427795.03</v>
      </c>
      <c r="M2219">
        <v>2031543.32</v>
      </c>
      <c r="N2219">
        <v>17068099.809999999</v>
      </c>
      <c r="O2219">
        <v>132913366.58</v>
      </c>
      <c r="P2219">
        <v>13.2391588316354</v>
      </c>
      <c r="Q2219">
        <v>764677.64</v>
      </c>
      <c r="R2219">
        <v>2392.69</v>
      </c>
      <c r="S2219" t="s">
        <v>67</v>
      </c>
      <c r="T2219" t="s">
        <v>369</v>
      </c>
      <c r="U2219" t="s">
        <v>771</v>
      </c>
      <c r="V2219" t="s">
        <v>767</v>
      </c>
      <c r="W2219" t="s">
        <v>659</v>
      </c>
      <c r="X2219" t="s">
        <v>531</v>
      </c>
      <c r="Y2219" t="s">
        <v>768</v>
      </c>
      <c r="Z2219" t="s">
        <v>661</v>
      </c>
      <c r="AA2219" t="s">
        <v>534</v>
      </c>
      <c r="AB2219" t="s">
        <v>58</v>
      </c>
      <c r="AC2219" t="s">
        <v>772</v>
      </c>
      <c r="AD2219">
        <v>79.522208470196603</v>
      </c>
      <c r="AE2219">
        <v>3328543.76000001</v>
      </c>
      <c r="AF2219">
        <v>129547160.72</v>
      </c>
      <c r="AH2219">
        <v>81.667164697589897</v>
      </c>
      <c r="AI2219">
        <v>97.467368447120094</v>
      </c>
      <c r="AJ2219">
        <v>5868069.5000000102</v>
      </c>
      <c r="AK2219">
        <v>47.430726365980398</v>
      </c>
      <c r="AL2219">
        <v>3123076.7</v>
      </c>
      <c r="AM2219">
        <v>17596611.710000001</v>
      </c>
      <c r="AN2219">
        <v>17596611.710000001</v>
      </c>
      <c r="AO2219">
        <v>263256.81000001298</v>
      </c>
      <c r="AR2219">
        <v>209364.36</v>
      </c>
      <c r="AS2219">
        <v>297609.81</v>
      </c>
      <c r="AT2219">
        <v>82.307015744194004</v>
      </c>
      <c r="AU2219">
        <v>19084825.239999998</v>
      </c>
      <c r="AV2219">
        <v>53.035026381240499</v>
      </c>
    </row>
    <row r="2220" spans="1:48" x14ac:dyDescent="0.2">
      <c r="A2220" t="s">
        <v>770</v>
      </c>
      <c r="B2220" t="s">
        <v>85</v>
      </c>
      <c r="C2220">
        <v>9640319</v>
      </c>
      <c r="H2220">
        <v>119801</v>
      </c>
      <c r="I2220">
        <v>4.6960249152909901</v>
      </c>
      <c r="N2220">
        <v>17868065</v>
      </c>
      <c r="O2220">
        <v>138799583</v>
      </c>
      <c r="P2220">
        <v>15.0593608051402</v>
      </c>
      <c r="S2220" t="s">
        <v>67</v>
      </c>
      <c r="T2220" t="s">
        <v>369</v>
      </c>
      <c r="U2220" t="s">
        <v>771</v>
      </c>
      <c r="V2220" t="s">
        <v>767</v>
      </c>
      <c r="W2220" t="s">
        <v>659</v>
      </c>
      <c r="X2220" t="s">
        <v>531</v>
      </c>
      <c r="Y2220" t="s">
        <v>768</v>
      </c>
      <c r="Z2220" t="s">
        <v>661</v>
      </c>
      <c r="AA2220" t="s">
        <v>534</v>
      </c>
      <c r="AB2220" t="s">
        <v>58</v>
      </c>
      <c r="AC2220" t="s">
        <v>772</v>
      </c>
      <c r="AD2220">
        <v>67.612524025397903</v>
      </c>
      <c r="AE2220">
        <v>6518063</v>
      </c>
      <c r="AF2220">
        <v>132276009</v>
      </c>
      <c r="AH2220">
        <v>79.875090114643896</v>
      </c>
      <c r="AI2220">
        <v>95.300004611685296</v>
      </c>
      <c r="AK2220">
        <v>49</v>
      </c>
      <c r="AN2220">
        <v>20902330</v>
      </c>
      <c r="AO2220">
        <v>2860024</v>
      </c>
      <c r="AT2220">
        <v>81.743647973260195</v>
      </c>
      <c r="AU2220">
        <v>17748264</v>
      </c>
      <c r="AV2220">
        <v>48</v>
      </c>
    </row>
    <row r="2221" spans="1:48" x14ac:dyDescent="0.2">
      <c r="A2221" t="s">
        <v>773</v>
      </c>
      <c r="B2221" t="s">
        <v>114</v>
      </c>
      <c r="C2221">
        <v>16323533</v>
      </c>
      <c r="D2221">
        <v>1113510</v>
      </c>
      <c r="E2221">
        <v>6931586</v>
      </c>
      <c r="F2221">
        <v>8199653</v>
      </c>
      <c r="G2221">
        <v>10248683</v>
      </c>
      <c r="H2221">
        <v>-40809526</v>
      </c>
      <c r="I2221">
        <v>5.1681978917917499</v>
      </c>
      <c r="L2221">
        <v>0</v>
      </c>
      <c r="M2221">
        <v>7130416</v>
      </c>
      <c r="N2221">
        <v>29799612</v>
      </c>
      <c r="O2221">
        <v>167601090</v>
      </c>
      <c r="P2221">
        <v>22.816663065854801</v>
      </c>
      <c r="Q2221">
        <v>1106878</v>
      </c>
      <c r="R2221">
        <v>1028704</v>
      </c>
      <c r="S2221" t="s">
        <v>60</v>
      </c>
      <c r="T2221" t="s">
        <v>369</v>
      </c>
      <c r="U2221" t="s">
        <v>774</v>
      </c>
      <c r="V2221" t="s">
        <v>767</v>
      </c>
      <c r="W2221" t="s">
        <v>659</v>
      </c>
      <c r="X2221" t="s">
        <v>531</v>
      </c>
      <c r="Y2221" t="s">
        <v>768</v>
      </c>
      <c r="Z2221" t="s">
        <v>661</v>
      </c>
      <c r="AA2221" t="s">
        <v>534</v>
      </c>
      <c r="AB2221" t="s">
        <v>58</v>
      </c>
      <c r="AC2221" t="s">
        <v>775</v>
      </c>
      <c r="AD2221">
        <v>53.064223290386899</v>
      </c>
      <c r="AE2221">
        <v>8661956</v>
      </c>
      <c r="AF2221">
        <v>158939134</v>
      </c>
      <c r="AG2221">
        <v>135957661</v>
      </c>
      <c r="AH2221">
        <v>81.119795223288804</v>
      </c>
      <c r="AI2221">
        <v>94.831802108208194</v>
      </c>
      <c r="AK2221">
        <v>67.496657682808305</v>
      </c>
      <c r="AL2221">
        <v>11431218</v>
      </c>
      <c r="AM2221">
        <v>50107382</v>
      </c>
      <c r="AN2221">
        <v>38240976</v>
      </c>
      <c r="AO2221">
        <v>3420935</v>
      </c>
      <c r="AP2221">
        <v>3420935</v>
      </c>
      <c r="AQ2221">
        <v>12866727</v>
      </c>
      <c r="AR2221">
        <v>2483096</v>
      </c>
      <c r="AS2221">
        <v>433638</v>
      </c>
      <c r="AT2221">
        <v>78.2</v>
      </c>
      <c r="AU2221">
        <v>70609138</v>
      </c>
      <c r="AV2221">
        <v>159.930968794633</v>
      </c>
    </row>
    <row r="2222" spans="1:48" x14ac:dyDescent="0.2">
      <c r="A2222" t="s">
        <v>773</v>
      </c>
      <c r="B2222" t="s">
        <v>50</v>
      </c>
      <c r="C2222">
        <v>15112571</v>
      </c>
      <c r="D2222">
        <v>2284730</v>
      </c>
      <c r="E2222">
        <v>8686068</v>
      </c>
      <c r="F2222">
        <v>4806595</v>
      </c>
      <c r="G2222">
        <v>5453246</v>
      </c>
      <c r="H2222">
        <v>-53969016</v>
      </c>
      <c r="I2222">
        <v>2.4385213187880521</v>
      </c>
      <c r="L2222">
        <v>0</v>
      </c>
      <c r="M2222">
        <v>10384666</v>
      </c>
      <c r="N2222">
        <v>29770518</v>
      </c>
      <c r="O2222">
        <v>202226036</v>
      </c>
      <c r="P2222">
        <v>28.652978195151881</v>
      </c>
      <c r="Q2222">
        <v>1087727</v>
      </c>
      <c r="R2222">
        <v>959131</v>
      </c>
      <c r="S2222" t="s">
        <v>60</v>
      </c>
      <c r="T2222" t="s">
        <v>369</v>
      </c>
      <c r="U2222" t="s">
        <v>774</v>
      </c>
      <c r="V2222" t="s">
        <v>767</v>
      </c>
      <c r="W2222" t="s">
        <v>659</v>
      </c>
      <c r="X2222" t="s">
        <v>531</v>
      </c>
      <c r="Y2222" t="s">
        <v>768</v>
      </c>
      <c r="Z2222" t="s">
        <v>661</v>
      </c>
      <c r="AA2222" t="s">
        <v>534</v>
      </c>
      <c r="AB2222" t="s">
        <v>58</v>
      </c>
      <c r="AC2222" t="s">
        <v>775</v>
      </c>
      <c r="AD2222">
        <v>32.63061592895081</v>
      </c>
      <c r="AE2222">
        <v>4931325</v>
      </c>
      <c r="AF2222">
        <v>197294711</v>
      </c>
      <c r="AG2222">
        <v>157501532</v>
      </c>
      <c r="AH2222">
        <v>77.883904127953144</v>
      </c>
      <c r="AI2222">
        <v>97.561478681211938</v>
      </c>
      <c r="AK2222">
        <v>54.321712050355003</v>
      </c>
      <c r="AL2222">
        <v>21338683</v>
      </c>
      <c r="AM2222">
        <v>58944743</v>
      </c>
      <c r="AN2222">
        <v>57943782</v>
      </c>
      <c r="AO2222">
        <v>-60235</v>
      </c>
      <c r="AP2222">
        <v>-60235</v>
      </c>
      <c r="AQ2222">
        <v>-4247541</v>
      </c>
      <c r="AR2222">
        <v>3269194</v>
      </c>
      <c r="AS2222">
        <v>674703</v>
      </c>
      <c r="AT2222">
        <v>71.940454211379105</v>
      </c>
      <c r="AU2222">
        <v>83739534</v>
      </c>
      <c r="AV2222">
        <v>152.79797459953201</v>
      </c>
    </row>
    <row r="2223" spans="1:48" x14ac:dyDescent="0.2">
      <c r="A2223" t="s">
        <v>776</v>
      </c>
      <c r="B2223" t="s">
        <v>102</v>
      </c>
      <c r="C2223">
        <v>425461.56</v>
      </c>
      <c r="D2223">
        <v>0</v>
      </c>
      <c r="E2223">
        <v>0</v>
      </c>
      <c r="F2223">
        <v>162548.31</v>
      </c>
      <c r="G2223">
        <v>22651</v>
      </c>
      <c r="I2223">
        <v>3.35410636096687</v>
      </c>
      <c r="J2223">
        <v>1453594.22</v>
      </c>
      <c r="K2223">
        <v>25.6101640111834</v>
      </c>
      <c r="N2223">
        <v>1815378.02</v>
      </c>
      <c r="O2223">
        <v>5675848.9299999997</v>
      </c>
      <c r="P2223">
        <v>6.0299161274540802</v>
      </c>
      <c r="R2223">
        <v>157049.62</v>
      </c>
      <c r="U2223" t="s">
        <v>777</v>
      </c>
      <c r="V2223" t="s">
        <v>778</v>
      </c>
      <c r="X2223" t="s">
        <v>779</v>
      </c>
      <c r="Y2223" t="s">
        <v>780</v>
      </c>
      <c r="AA2223" t="s">
        <v>781</v>
      </c>
      <c r="AB2223" t="s">
        <v>58</v>
      </c>
      <c r="AC2223" t="s">
        <v>782</v>
      </c>
      <c r="AD2223">
        <v>44.745290267821197</v>
      </c>
      <c r="AE2223">
        <v>190374.01</v>
      </c>
      <c r="AF2223">
        <v>5445409.0700000003</v>
      </c>
      <c r="AH2223">
        <v>70.175717837507705</v>
      </c>
      <c r="AI2223">
        <v>95.939993068138307</v>
      </c>
      <c r="AJ2223">
        <v>216662.31</v>
      </c>
      <c r="AK2223">
        <v>120.015976540767</v>
      </c>
      <c r="AM2223">
        <v>342248.93</v>
      </c>
      <c r="AN2223">
        <v>342248.93</v>
      </c>
      <c r="AO2223">
        <v>161189.70000000001</v>
      </c>
      <c r="AU2223">
        <v>1884387.74</v>
      </c>
      <c r="AV2223">
        <v>124.578259902887</v>
      </c>
    </row>
    <row r="2224" spans="1:48" x14ac:dyDescent="0.2">
      <c r="A2224" t="s">
        <v>776</v>
      </c>
      <c r="B2224" t="s">
        <v>76</v>
      </c>
      <c r="C2224">
        <v>164676</v>
      </c>
      <c r="H2224">
        <v>-10220</v>
      </c>
      <c r="I2224">
        <v>6.0886314019138297</v>
      </c>
      <c r="N2224">
        <v>2281583</v>
      </c>
      <c r="O2224">
        <v>5489296</v>
      </c>
      <c r="P2224">
        <v>4.1244451018855601</v>
      </c>
      <c r="U2224" t="s">
        <v>777</v>
      </c>
      <c r="V2224" t="s">
        <v>778</v>
      </c>
      <c r="X2224" t="s">
        <v>779</v>
      </c>
      <c r="Y2224" t="s">
        <v>780</v>
      </c>
      <c r="AA2224" t="s">
        <v>781</v>
      </c>
      <c r="AB2224" t="s">
        <v>58</v>
      </c>
      <c r="AC2224" t="s">
        <v>782</v>
      </c>
      <c r="AD2224">
        <v>202.957929510068</v>
      </c>
      <c r="AE2224">
        <v>334223</v>
      </c>
      <c r="AF2224">
        <v>5142447</v>
      </c>
      <c r="AH2224">
        <v>53.519777399506197</v>
      </c>
      <c r="AI2224">
        <v>93.681357317951196</v>
      </c>
      <c r="AK2224">
        <v>159.72354795294899</v>
      </c>
      <c r="AM2224">
        <v>226403</v>
      </c>
      <c r="AN2224">
        <v>226403</v>
      </c>
      <c r="AO2224">
        <v>109766</v>
      </c>
      <c r="AP2224">
        <v>109766</v>
      </c>
      <c r="AQ2224">
        <v>259808</v>
      </c>
      <c r="AU2224">
        <v>2291803</v>
      </c>
      <c r="AV2224">
        <v>160.43900501064999</v>
      </c>
    </row>
    <row r="2225" spans="1:48" x14ac:dyDescent="0.2">
      <c r="A2225" t="s">
        <v>783</v>
      </c>
      <c r="B2225" t="s">
        <v>63</v>
      </c>
      <c r="C2225">
        <v>309664.55</v>
      </c>
      <c r="D2225">
        <v>0</v>
      </c>
      <c r="E2225">
        <v>0</v>
      </c>
      <c r="F2225">
        <v>294238.65000000002</v>
      </c>
      <c r="G2225">
        <v>35200</v>
      </c>
      <c r="J2225">
        <v>2175445.29</v>
      </c>
      <c r="K2225">
        <v>29.9086524712522</v>
      </c>
      <c r="L2225">
        <v>1280</v>
      </c>
      <c r="N2225">
        <v>2549207.2200000002</v>
      </c>
      <c r="O2225">
        <v>7273631.9100000001</v>
      </c>
      <c r="P2225">
        <v>14.8705890452463</v>
      </c>
      <c r="R2225">
        <v>495794.66</v>
      </c>
      <c r="U2225" t="s">
        <v>784</v>
      </c>
      <c r="V2225" t="s">
        <v>785</v>
      </c>
      <c r="X2225" t="s">
        <v>779</v>
      </c>
      <c r="Y2225" t="s">
        <v>786</v>
      </c>
      <c r="AA2225" t="s">
        <v>781</v>
      </c>
      <c r="AB2225" t="s">
        <v>58</v>
      </c>
      <c r="AC2225" t="s">
        <v>787</v>
      </c>
      <c r="AF2225">
        <v>7180485</v>
      </c>
      <c r="AH2225">
        <v>68.323124286337404</v>
      </c>
      <c r="AI2225">
        <v>98.719389279626</v>
      </c>
      <c r="AK2225">
        <v>127.80677060115001</v>
      </c>
      <c r="AM2225">
        <v>1081631.9099999999</v>
      </c>
      <c r="AN2225">
        <v>1081631.9099999999</v>
      </c>
      <c r="AU2225">
        <v>3375674.77</v>
      </c>
      <c r="AV2225">
        <v>169.24245607365</v>
      </c>
    </row>
    <row r="2226" spans="1:48" x14ac:dyDescent="0.2">
      <c r="A2226" t="s">
        <v>783</v>
      </c>
      <c r="B2226" t="s">
        <v>84</v>
      </c>
      <c r="C2226">
        <v>178746.09</v>
      </c>
      <c r="D2226">
        <v>0</v>
      </c>
      <c r="E2226">
        <v>0</v>
      </c>
      <c r="F2226">
        <v>299919.71000000002</v>
      </c>
      <c r="G2226">
        <v>58178.74</v>
      </c>
      <c r="I2226">
        <v>1.2799190761249399</v>
      </c>
      <c r="J2226">
        <v>1511915.77</v>
      </c>
      <c r="K2226">
        <v>22.6107274161986</v>
      </c>
      <c r="L2226">
        <v>11500</v>
      </c>
      <c r="N2226">
        <v>1808758.45</v>
      </c>
      <c r="O2226">
        <v>6686718.8399999999</v>
      </c>
      <c r="P2226">
        <v>8.8190015777603694</v>
      </c>
      <c r="R2226">
        <v>2188.23</v>
      </c>
      <c r="U2226" t="s">
        <v>784</v>
      </c>
      <c r="V2226" t="s">
        <v>785</v>
      </c>
      <c r="X2226" t="s">
        <v>779</v>
      </c>
      <c r="Y2226" t="s">
        <v>786</v>
      </c>
      <c r="AA2226" t="s">
        <v>781</v>
      </c>
      <c r="AB2226" t="s">
        <v>58</v>
      </c>
      <c r="AC2226" t="s">
        <v>787</v>
      </c>
      <c r="AD2226">
        <v>47.880538254011697</v>
      </c>
      <c r="AE2226">
        <v>85584.590000000098</v>
      </c>
      <c r="AF2226">
        <v>6601134.25</v>
      </c>
      <c r="AH2226">
        <v>75.203119950531701</v>
      </c>
      <c r="AI2226">
        <v>98.720080923875102</v>
      </c>
      <c r="AJ2226">
        <v>230718.22</v>
      </c>
      <c r="AK2226">
        <v>98.642599489625596</v>
      </c>
      <c r="AM2226">
        <v>589701.84</v>
      </c>
      <c r="AN2226">
        <v>589701.84</v>
      </c>
      <c r="AU2226">
        <v>2948331.84</v>
      </c>
      <c r="AV2226">
        <v>160.79046754730101</v>
      </c>
    </row>
    <row r="2227" spans="1:48" x14ac:dyDescent="0.2">
      <c r="A2227" t="s">
        <v>788</v>
      </c>
      <c r="B2227" t="s">
        <v>63</v>
      </c>
      <c r="C2227">
        <v>1930815.41</v>
      </c>
      <c r="D2227">
        <v>0</v>
      </c>
      <c r="E2227">
        <v>0</v>
      </c>
      <c r="F2227">
        <v>68189.47</v>
      </c>
      <c r="G2227">
        <v>62453.38</v>
      </c>
      <c r="I2227">
        <v>4.6366762221839801</v>
      </c>
      <c r="J2227">
        <v>1449480.62</v>
      </c>
      <c r="K2227">
        <v>21.817332473651199</v>
      </c>
      <c r="L2227">
        <v>56759.45</v>
      </c>
      <c r="N2227">
        <v>3126417.13</v>
      </c>
      <c r="O2227">
        <v>6643711.4699999997</v>
      </c>
      <c r="P2227">
        <v>4.6918273228382601</v>
      </c>
      <c r="R2227">
        <v>108859.89</v>
      </c>
      <c r="U2227" t="s">
        <v>789</v>
      </c>
      <c r="V2227" t="s">
        <v>790</v>
      </c>
      <c r="X2227" t="s">
        <v>779</v>
      </c>
      <c r="Y2227" t="s">
        <v>791</v>
      </c>
      <c r="AA2227" t="s">
        <v>781</v>
      </c>
      <c r="AB2227" t="s">
        <v>58</v>
      </c>
      <c r="AC2227" t="s">
        <v>792</v>
      </c>
      <c r="AD2227">
        <v>15.954264110622599</v>
      </c>
      <c r="AE2227">
        <v>308047.39</v>
      </c>
      <c r="AF2227">
        <v>6043639.2400000002</v>
      </c>
      <c r="AH2227">
        <v>72.899911470718905</v>
      </c>
      <c r="AI2227">
        <v>90.967816216738896</v>
      </c>
      <c r="AJ2227">
        <v>392699.72</v>
      </c>
      <c r="AK2227">
        <v>186.230534633963</v>
      </c>
      <c r="AM2227">
        <v>311711.46999999997</v>
      </c>
      <c r="AN2227">
        <v>311711.46999999997</v>
      </c>
      <c r="AO2227">
        <v>246047.39</v>
      </c>
      <c r="AU2227">
        <v>5101780.8899999997</v>
      </c>
      <c r="AV2227">
        <v>303.89655097943898</v>
      </c>
    </row>
    <row r="2228" spans="1:48" x14ac:dyDescent="0.2">
      <c r="A2228" t="s">
        <v>788</v>
      </c>
      <c r="B2228" t="s">
        <v>84</v>
      </c>
      <c r="C2228">
        <v>326924.14</v>
      </c>
      <c r="D2228">
        <v>0</v>
      </c>
      <c r="E2228">
        <v>0</v>
      </c>
      <c r="F2228">
        <v>315011.38</v>
      </c>
      <c r="G2228">
        <v>191387.06</v>
      </c>
      <c r="I2228">
        <v>5.6844075049105598</v>
      </c>
      <c r="J2228">
        <v>1412799.1</v>
      </c>
      <c r="K2228">
        <v>19.648307477471899</v>
      </c>
      <c r="L2228">
        <v>6106.4</v>
      </c>
      <c r="N2228">
        <v>1699324.29</v>
      </c>
      <c r="O2228">
        <v>7190436.6399999997</v>
      </c>
      <c r="P2228">
        <v>8.2753199811242606</v>
      </c>
      <c r="R2228">
        <v>74771.73</v>
      </c>
      <c r="U2228" t="s">
        <v>789</v>
      </c>
      <c r="V2228" t="s">
        <v>790</v>
      </c>
      <c r="X2228" t="s">
        <v>779</v>
      </c>
      <c r="Y2228" t="s">
        <v>791</v>
      </c>
      <c r="AA2228" t="s">
        <v>781</v>
      </c>
      <c r="AB2228" t="s">
        <v>58</v>
      </c>
      <c r="AC2228" t="s">
        <v>792</v>
      </c>
      <c r="AD2228">
        <v>125.02402545128599</v>
      </c>
      <c r="AE2228">
        <v>408733.71999999898</v>
      </c>
      <c r="AF2228">
        <v>6763607.1100000003</v>
      </c>
      <c r="AH2228">
        <v>73.102533172449995</v>
      </c>
      <c r="AI2228">
        <v>94.063927528050598</v>
      </c>
      <c r="AJ2228">
        <v>382609.049999999</v>
      </c>
      <c r="AK2228">
        <v>90.448296959105804</v>
      </c>
      <c r="AM2228">
        <v>595031.64</v>
      </c>
      <c r="AN2228">
        <v>595031.64</v>
      </c>
      <c r="AO2228">
        <v>351939.32999999903</v>
      </c>
      <c r="AU2228">
        <v>1785437.24</v>
      </c>
      <c r="AV2228">
        <v>95.031747992825103</v>
      </c>
    </row>
    <row r="2229" spans="1:48" x14ac:dyDescent="0.2">
      <c r="A2229" t="s">
        <v>788</v>
      </c>
      <c r="B2229" t="s">
        <v>86</v>
      </c>
      <c r="C2229">
        <v>209296</v>
      </c>
      <c r="H2229">
        <v>205530</v>
      </c>
      <c r="I2229">
        <v>13.066874431752099</v>
      </c>
      <c r="N2229">
        <v>3652269</v>
      </c>
      <c r="O2229">
        <v>7426336</v>
      </c>
      <c r="P2229">
        <v>13.2141475957996</v>
      </c>
      <c r="U2229" t="s">
        <v>789</v>
      </c>
      <c r="V2229" t="s">
        <v>790</v>
      </c>
      <c r="X2229" t="s">
        <v>779</v>
      </c>
      <c r="Y2229" t="s">
        <v>791</v>
      </c>
      <c r="AA2229" t="s">
        <v>781</v>
      </c>
      <c r="AB2229" t="s">
        <v>58</v>
      </c>
      <c r="AC2229" t="s">
        <v>792</v>
      </c>
      <c r="AD2229">
        <v>463.64479015365799</v>
      </c>
      <c r="AE2229">
        <v>970390</v>
      </c>
      <c r="AF2229">
        <v>6227577</v>
      </c>
      <c r="AH2229">
        <v>67.860611208542096</v>
      </c>
      <c r="AI2229">
        <v>83.858002115713603</v>
      </c>
      <c r="AK2229">
        <v>211.12815466000001</v>
      </c>
      <c r="AM2229">
        <v>981327</v>
      </c>
      <c r="AN2229">
        <v>981327</v>
      </c>
      <c r="AO2229">
        <v>787706</v>
      </c>
      <c r="AP2229">
        <v>787706</v>
      </c>
      <c r="AQ2229">
        <v>715115</v>
      </c>
      <c r="AU2229">
        <v>3446739</v>
      </c>
      <c r="AV2229">
        <v>199.24700088</v>
      </c>
    </row>
    <row r="2230" spans="1:48" x14ac:dyDescent="0.2">
      <c r="A2230" t="s">
        <v>788</v>
      </c>
      <c r="B2230" t="s">
        <v>87</v>
      </c>
      <c r="C2230">
        <v>459904</v>
      </c>
      <c r="D2230">
        <v>109208</v>
      </c>
      <c r="F2230">
        <v>441246</v>
      </c>
      <c r="H2230">
        <v>56832</v>
      </c>
      <c r="I2230">
        <v>11.3116620057893</v>
      </c>
      <c r="N2230">
        <v>4909159</v>
      </c>
      <c r="O2230">
        <v>7133850</v>
      </c>
      <c r="P2230">
        <v>8.0378056729535992</v>
      </c>
      <c r="U2230" t="s">
        <v>789</v>
      </c>
      <c r="V2230" t="s">
        <v>790</v>
      </c>
      <c r="X2230" t="s">
        <v>779</v>
      </c>
      <c r="Y2230" t="s">
        <v>791</v>
      </c>
      <c r="AA2230" t="s">
        <v>781</v>
      </c>
      <c r="AB2230" t="s">
        <v>58</v>
      </c>
      <c r="AC2230" t="s">
        <v>792</v>
      </c>
      <c r="AD2230">
        <v>175.462052950181</v>
      </c>
      <c r="AE2230">
        <v>806957</v>
      </c>
      <c r="AF2230">
        <v>6326893</v>
      </c>
      <c r="AG2230">
        <v>4063830</v>
      </c>
      <c r="AH2230">
        <v>56.965453436783797</v>
      </c>
      <c r="AI2230">
        <v>88.688337994210698</v>
      </c>
      <c r="AK2230">
        <v>279.33098283786398</v>
      </c>
      <c r="AM2230">
        <v>550454</v>
      </c>
      <c r="AN2230">
        <v>573405</v>
      </c>
      <c r="AO2230">
        <v>550607</v>
      </c>
      <c r="AP2230">
        <v>550607</v>
      </c>
      <c r="AQ2230">
        <v>395906</v>
      </c>
      <c r="AU2230">
        <v>4852327</v>
      </c>
      <c r="AV2230">
        <v>276.09724393948198</v>
      </c>
    </row>
    <row r="2231" spans="1:48" x14ac:dyDescent="0.2">
      <c r="A2231" t="s">
        <v>788</v>
      </c>
      <c r="B2231" t="s">
        <v>50</v>
      </c>
      <c r="C2231">
        <v>652448</v>
      </c>
      <c r="F2231">
        <v>364488</v>
      </c>
      <c r="H2231">
        <v>-20783</v>
      </c>
      <c r="I2231">
        <v>10.47864930541318</v>
      </c>
      <c r="N2231">
        <v>5045188</v>
      </c>
      <c r="O2231">
        <v>7413904</v>
      </c>
      <c r="P2231">
        <v>8.7893368999652548</v>
      </c>
      <c r="U2231" t="s">
        <v>789</v>
      </c>
      <c r="V2231" t="s">
        <v>790</v>
      </c>
      <c r="X2231" t="s">
        <v>779</v>
      </c>
      <c r="Y2231" t="s">
        <v>791</v>
      </c>
      <c r="AA2231" t="s">
        <v>781</v>
      </c>
      <c r="AB2231" t="s">
        <v>58</v>
      </c>
      <c r="AC2231" t="s">
        <v>792</v>
      </c>
      <c r="AD2231">
        <v>119.0710983863848</v>
      </c>
      <c r="AE2231">
        <v>776877</v>
      </c>
      <c r="AF2231">
        <v>6637026</v>
      </c>
      <c r="AG2231">
        <v>4228136</v>
      </c>
      <c r="AH2231">
        <v>57.029818567923193</v>
      </c>
      <c r="AI2231">
        <v>89.52133720641649</v>
      </c>
      <c r="AK2231">
        <v>273.656857755266</v>
      </c>
      <c r="AM2231">
        <v>516923</v>
      </c>
      <c r="AN2231">
        <v>651633</v>
      </c>
      <c r="AO2231">
        <v>457389</v>
      </c>
      <c r="AP2231">
        <v>457389</v>
      </c>
      <c r="AQ2231">
        <v>70721</v>
      </c>
      <c r="AR2231">
        <v>152435</v>
      </c>
      <c r="AU2231">
        <v>5065971</v>
      </c>
      <c r="AV2231">
        <v>274.78415181739501</v>
      </c>
    </row>
    <row r="2232" spans="1:48" x14ac:dyDescent="0.2">
      <c r="A2232" t="s">
        <v>798</v>
      </c>
      <c r="B2232" t="s">
        <v>63</v>
      </c>
      <c r="C2232">
        <v>7007888.9400000004</v>
      </c>
      <c r="D2232">
        <v>0</v>
      </c>
      <c r="E2232">
        <v>0</v>
      </c>
      <c r="F2232">
        <v>1751870.84</v>
      </c>
      <c r="G2232">
        <v>589206.6</v>
      </c>
      <c r="I2232">
        <v>4.8663575792987697</v>
      </c>
      <c r="J2232">
        <v>7348504.0899999999</v>
      </c>
      <c r="K2232">
        <v>17.261493392905699</v>
      </c>
      <c r="L2232">
        <v>206225.4</v>
      </c>
      <c r="M2232">
        <v>638902.28</v>
      </c>
      <c r="N2232">
        <v>8538473.5599999893</v>
      </c>
      <c r="O2232">
        <v>42571658.909999996</v>
      </c>
      <c r="P2232">
        <v>24.909924070421901</v>
      </c>
      <c r="Q2232">
        <v>524241.72</v>
      </c>
      <c r="S2232" t="s">
        <v>67</v>
      </c>
      <c r="T2232" t="s">
        <v>51</v>
      </c>
      <c r="U2232" t="s">
        <v>799</v>
      </c>
      <c r="V2232" t="s">
        <v>800</v>
      </c>
      <c r="W2232" t="s">
        <v>801</v>
      </c>
      <c r="X2232" t="s">
        <v>801</v>
      </c>
      <c r="Y2232" t="s">
        <v>802</v>
      </c>
      <c r="Z2232" t="s">
        <v>803</v>
      </c>
      <c r="AA2232" t="s">
        <v>804</v>
      </c>
      <c r="AB2232" t="s">
        <v>58</v>
      </c>
      <c r="AC2232" t="s">
        <v>805</v>
      </c>
      <c r="AD2232">
        <v>29.562242891366399</v>
      </c>
      <c r="AE2232">
        <v>2071689.15</v>
      </c>
      <c r="AF2232">
        <v>40499566.960000001</v>
      </c>
      <c r="AH2232">
        <v>77.067860614408005</v>
      </c>
      <c r="AI2232">
        <v>95.132696251324006</v>
      </c>
      <c r="AJ2232">
        <v>2026938</v>
      </c>
      <c r="AK2232">
        <v>75.898354286995996</v>
      </c>
      <c r="AL2232">
        <v>78009.86</v>
      </c>
      <c r="AM2232">
        <v>10604567.91</v>
      </c>
      <c r="AN2232">
        <v>10604567.91</v>
      </c>
      <c r="AO2232">
        <v>1458086.86</v>
      </c>
      <c r="AR2232">
        <v>511133.84</v>
      </c>
      <c r="AS2232">
        <v>6233536.96</v>
      </c>
      <c r="AU2232">
        <v>10018771.210000001</v>
      </c>
      <c r="AV2232">
        <v>89.056696313870802</v>
      </c>
    </row>
    <row r="2233" spans="1:48" x14ac:dyDescent="0.2">
      <c r="A2233" t="s">
        <v>798</v>
      </c>
      <c r="B2233" t="s">
        <v>84</v>
      </c>
      <c r="C2233">
        <v>3156419.12</v>
      </c>
      <c r="D2233">
        <v>0</v>
      </c>
      <c r="E2233">
        <v>0</v>
      </c>
      <c r="F2233">
        <v>960660.41</v>
      </c>
      <c r="G2233">
        <v>369292.46</v>
      </c>
      <c r="H2233">
        <v>3614194.67</v>
      </c>
      <c r="I2233">
        <v>4.04549707166204</v>
      </c>
      <c r="J2233">
        <v>8355117.9199999999</v>
      </c>
      <c r="K2233">
        <v>18.004717491784099</v>
      </c>
      <c r="L2233">
        <v>199607.02</v>
      </c>
      <c r="M2233">
        <v>536356.59</v>
      </c>
      <c r="N2233">
        <v>15464632.380000001</v>
      </c>
      <c r="O2233">
        <v>46405159.780000001</v>
      </c>
      <c r="P2233">
        <v>25.463564474338298</v>
      </c>
      <c r="Q2233">
        <v>633371.1</v>
      </c>
      <c r="S2233" t="s">
        <v>67</v>
      </c>
      <c r="T2233" t="s">
        <v>51</v>
      </c>
      <c r="U2233" t="s">
        <v>799</v>
      </c>
      <c r="V2233" t="s">
        <v>800</v>
      </c>
      <c r="W2233" t="s">
        <v>801</v>
      </c>
      <c r="X2233" t="s">
        <v>801</v>
      </c>
      <c r="Y2233" t="s">
        <v>802</v>
      </c>
      <c r="Z2233" t="s">
        <v>803</v>
      </c>
      <c r="AA2233" t="s">
        <v>804</v>
      </c>
      <c r="AB2233" t="s">
        <v>58</v>
      </c>
      <c r="AC2233" t="s">
        <v>805</v>
      </c>
      <c r="AD2233">
        <v>59.476239010996501</v>
      </c>
      <c r="AE2233">
        <v>1877319.3799999901</v>
      </c>
      <c r="AF2233">
        <v>44527840.399999999</v>
      </c>
      <c r="AH2233">
        <v>77.264832229826695</v>
      </c>
      <c r="AI2233">
        <v>95.954502928337902</v>
      </c>
      <c r="AJ2233">
        <v>2936316.4199999901</v>
      </c>
      <c r="AK2233">
        <v>125.028916893082</v>
      </c>
      <c r="AL2233">
        <v>93234.02</v>
      </c>
      <c r="AM2233">
        <v>11816407.779999999</v>
      </c>
      <c r="AN2233">
        <v>11816407.779999999</v>
      </c>
      <c r="AO2233">
        <v>1078791.0799999901</v>
      </c>
      <c r="AR2233">
        <v>1406278.42</v>
      </c>
      <c r="AS2233">
        <v>7548878.9500000002</v>
      </c>
      <c r="AT2233">
        <v>78.463603179760995</v>
      </c>
      <c r="AU2233">
        <v>11850437.710000001</v>
      </c>
      <c r="AV2233">
        <v>95.808769014542193</v>
      </c>
    </row>
    <row r="2234" spans="1:48" x14ac:dyDescent="0.2">
      <c r="A2234" t="s">
        <v>798</v>
      </c>
      <c r="B2234" t="s">
        <v>49</v>
      </c>
      <c r="C2234">
        <v>11025613</v>
      </c>
      <c r="H2234">
        <v>17312311</v>
      </c>
      <c r="I2234">
        <v>2.2834884729045899</v>
      </c>
      <c r="N2234">
        <v>19238382</v>
      </c>
      <c r="O2234">
        <v>52123495</v>
      </c>
      <c r="P2234">
        <v>31.702037631973798</v>
      </c>
      <c r="S2234" t="s">
        <v>67</v>
      </c>
      <c r="T2234" t="s">
        <v>51</v>
      </c>
      <c r="U2234" t="s">
        <v>799</v>
      </c>
      <c r="V2234" t="s">
        <v>800</v>
      </c>
      <c r="W2234" t="s">
        <v>801</v>
      </c>
      <c r="X2234" t="s">
        <v>801</v>
      </c>
      <c r="Y2234" t="s">
        <v>802</v>
      </c>
      <c r="Z2234" t="s">
        <v>803</v>
      </c>
      <c r="AA2234" t="s">
        <v>804</v>
      </c>
      <c r="AB2234" t="s">
        <v>58</v>
      </c>
      <c r="AC2234" t="s">
        <v>805</v>
      </c>
      <c r="AD2234">
        <v>10.795173021218901</v>
      </c>
      <c r="AE2234">
        <v>1190234</v>
      </c>
      <c r="AF2234">
        <v>47403485</v>
      </c>
      <c r="AH2234">
        <v>73.663669329925</v>
      </c>
      <c r="AI2234">
        <v>90.944563483319797</v>
      </c>
      <c r="AK2234">
        <v>146</v>
      </c>
      <c r="AN2234">
        <v>16524210</v>
      </c>
      <c r="AO2234">
        <v>841716</v>
      </c>
      <c r="AT2234">
        <v>78.2572083328551</v>
      </c>
      <c r="AU2234">
        <v>1926071</v>
      </c>
      <c r="AV2234">
        <v>15</v>
      </c>
    </row>
    <row r="2235" spans="1:48" x14ac:dyDescent="0.2">
      <c r="A2235" t="s">
        <v>798</v>
      </c>
      <c r="B2235" t="s">
        <v>85</v>
      </c>
      <c r="C2235">
        <v>13342839.25</v>
      </c>
      <c r="D2235">
        <v>0</v>
      </c>
      <c r="E2235">
        <v>0</v>
      </c>
      <c r="F2235">
        <v>2027076.24</v>
      </c>
      <c r="G2235">
        <v>430008.56</v>
      </c>
      <c r="H2235">
        <v>17833325.52</v>
      </c>
      <c r="I2235">
        <v>0.55996106826120895</v>
      </c>
      <c r="J2235">
        <v>8947649.6500000004</v>
      </c>
      <c r="K2235">
        <v>18.31095243</v>
      </c>
      <c r="L2235">
        <v>143162.01</v>
      </c>
      <c r="M2235">
        <v>609631.77</v>
      </c>
      <c r="N2235">
        <v>18840658.199999999</v>
      </c>
      <c r="O2235">
        <v>48865015</v>
      </c>
      <c r="P2235">
        <v>31.083405990973301</v>
      </c>
      <c r="Q2235">
        <v>588766.48</v>
      </c>
      <c r="R2235">
        <v>3311.95</v>
      </c>
      <c r="S2235" t="s">
        <v>67</v>
      </c>
      <c r="T2235" t="s">
        <v>51</v>
      </c>
      <c r="U2235" t="s">
        <v>799</v>
      </c>
      <c r="V2235" t="s">
        <v>800</v>
      </c>
      <c r="W2235" t="s">
        <v>801</v>
      </c>
      <c r="X2235" t="s">
        <v>801</v>
      </c>
      <c r="Y2235" t="s">
        <v>802</v>
      </c>
      <c r="Z2235" t="s">
        <v>803</v>
      </c>
      <c r="AA2235" t="s">
        <v>804</v>
      </c>
      <c r="AB2235" t="s">
        <v>58</v>
      </c>
      <c r="AC2235" t="s">
        <v>805</v>
      </c>
      <c r="AD2235">
        <v>2.0507258977882099</v>
      </c>
      <c r="AE2235">
        <v>273625.06</v>
      </c>
      <c r="AF2235">
        <v>48672127</v>
      </c>
      <c r="AH2235">
        <v>79.780999657935197</v>
      </c>
      <c r="AI2235">
        <v>99.605263602190604</v>
      </c>
      <c r="AJ2235">
        <v>436453.15</v>
      </c>
      <c r="AK2235">
        <v>139</v>
      </c>
      <c r="AL2235">
        <v>224598.82</v>
      </c>
      <c r="AM2235">
        <v>15295670.98</v>
      </c>
      <c r="AN2235">
        <v>15188911</v>
      </c>
      <c r="AO2235">
        <v>74867.97</v>
      </c>
      <c r="AR2235">
        <v>1324372.1200000001</v>
      </c>
      <c r="AS2235">
        <v>9806291.6999999993</v>
      </c>
      <c r="AT2235">
        <v>78.053334973675206</v>
      </c>
      <c r="AU2235">
        <v>1007332.68</v>
      </c>
      <c r="AV2235">
        <v>7</v>
      </c>
    </row>
    <row r="2236" spans="1:48" x14ac:dyDescent="0.2">
      <c r="A2236" t="s">
        <v>798</v>
      </c>
      <c r="B2236" t="s">
        <v>86</v>
      </c>
      <c r="C2236">
        <v>3926528</v>
      </c>
      <c r="H2236">
        <v>-3222668</v>
      </c>
      <c r="I2236">
        <v>4.0220442921800696</v>
      </c>
      <c r="N2236">
        <v>23884388</v>
      </c>
      <c r="O2236">
        <v>50826218</v>
      </c>
      <c r="P2236">
        <v>24.249762199501099</v>
      </c>
      <c r="S2236" t="s">
        <v>67</v>
      </c>
      <c r="T2236" t="s">
        <v>51</v>
      </c>
      <c r="U2236" t="s">
        <v>799</v>
      </c>
      <c r="V2236" t="s">
        <v>800</v>
      </c>
      <c r="W2236" t="s">
        <v>801</v>
      </c>
      <c r="X2236" t="s">
        <v>801</v>
      </c>
      <c r="Y2236" t="s">
        <v>802</v>
      </c>
      <c r="Z2236" t="s">
        <v>803</v>
      </c>
      <c r="AA2236" t="s">
        <v>804</v>
      </c>
      <c r="AB2236" t="s">
        <v>58</v>
      </c>
      <c r="AC2236" t="s">
        <v>805</v>
      </c>
      <c r="AD2236">
        <v>52.062611039574897</v>
      </c>
      <c r="AE2236">
        <v>2044253</v>
      </c>
      <c r="AF2236">
        <v>48766095</v>
      </c>
      <c r="AH2236">
        <v>78.337138915195297</v>
      </c>
      <c r="AI2236">
        <v>95.946731665141797</v>
      </c>
      <c r="AK2236">
        <v>176.31880674000001</v>
      </c>
      <c r="AM2236">
        <v>12325237</v>
      </c>
      <c r="AN2236">
        <v>12325237</v>
      </c>
      <c r="AO2236">
        <v>2229547</v>
      </c>
      <c r="AP2236">
        <v>2229547</v>
      </c>
      <c r="AQ2236">
        <v>7976126</v>
      </c>
      <c r="AT2236">
        <v>79.865524583559406</v>
      </c>
      <c r="AU2236">
        <v>27107056</v>
      </c>
      <c r="AV2236">
        <v>200.10911597</v>
      </c>
    </row>
    <row r="2237" spans="1:48" x14ac:dyDescent="0.2">
      <c r="A2237" t="s">
        <v>798</v>
      </c>
      <c r="B2237" t="s">
        <v>60</v>
      </c>
      <c r="C2237">
        <v>7281715</v>
      </c>
      <c r="D2237">
        <v>23306</v>
      </c>
      <c r="E2237">
        <v>0</v>
      </c>
      <c r="F2237">
        <v>1593615</v>
      </c>
      <c r="G2237">
        <v>2232126</v>
      </c>
      <c r="H2237">
        <v>-1402866</v>
      </c>
      <c r="I2237">
        <v>5.2249925828926198</v>
      </c>
      <c r="L2237">
        <v>53752</v>
      </c>
      <c r="M2237">
        <v>535867</v>
      </c>
      <c r="N2237">
        <v>27780347</v>
      </c>
      <c r="O2237">
        <v>54822585</v>
      </c>
      <c r="P2237">
        <v>27.405117799534601</v>
      </c>
      <c r="Q2237">
        <v>1473738</v>
      </c>
      <c r="R2237">
        <v>1480</v>
      </c>
      <c r="S2237" t="s">
        <v>67</v>
      </c>
      <c r="T2237" t="s">
        <v>51</v>
      </c>
      <c r="U2237" t="s">
        <v>799</v>
      </c>
      <c r="V2237" t="s">
        <v>800</v>
      </c>
      <c r="W2237" t="s">
        <v>801</v>
      </c>
      <c r="X2237" t="s">
        <v>801</v>
      </c>
      <c r="Y2237" t="s">
        <v>802</v>
      </c>
      <c r="Z2237" t="s">
        <v>803</v>
      </c>
      <c r="AA2237" t="s">
        <v>804</v>
      </c>
      <c r="AB2237" t="s">
        <v>58</v>
      </c>
      <c r="AC2237" t="s">
        <v>805</v>
      </c>
      <c r="AD2237">
        <v>39.337930693524797</v>
      </c>
      <c r="AE2237">
        <v>2864476</v>
      </c>
      <c r="AF2237">
        <v>52702215</v>
      </c>
      <c r="AG2237">
        <v>41116778</v>
      </c>
      <c r="AH2237">
        <v>74.999706781429595</v>
      </c>
      <c r="AI2237">
        <v>96.132305691167204</v>
      </c>
      <c r="AK2237">
        <v>189.76289554433299</v>
      </c>
      <c r="AL2237">
        <v>250268</v>
      </c>
      <c r="AM2237">
        <v>22389137</v>
      </c>
      <c r="AN2237">
        <v>15024194</v>
      </c>
      <c r="AO2237">
        <v>2744326</v>
      </c>
      <c r="AP2237">
        <v>2744326</v>
      </c>
      <c r="AQ2237">
        <v>3634866</v>
      </c>
      <c r="AR2237">
        <v>966520</v>
      </c>
      <c r="AS2237">
        <v>15258465</v>
      </c>
      <c r="AT2237">
        <v>77.177822605851901</v>
      </c>
      <c r="AU2237">
        <v>29183213</v>
      </c>
      <c r="AV2237">
        <v>199.345638129251</v>
      </c>
    </row>
    <row r="2238" spans="1:48" x14ac:dyDescent="0.2">
      <c r="A2238" t="s">
        <v>798</v>
      </c>
      <c r="B2238" t="s">
        <v>50</v>
      </c>
      <c r="C2238">
        <v>13516035</v>
      </c>
      <c r="D2238">
        <v>130425</v>
      </c>
      <c r="E2238">
        <v>998095</v>
      </c>
      <c r="F2238">
        <v>1631908</v>
      </c>
      <c r="G2238">
        <v>2210040</v>
      </c>
      <c r="H2238">
        <v>6630038</v>
      </c>
      <c r="I2238">
        <v>7.6445573095235</v>
      </c>
      <c r="L2238">
        <v>683</v>
      </c>
      <c r="M2238">
        <v>443728</v>
      </c>
      <c r="N2238">
        <v>38430584</v>
      </c>
      <c r="O2238">
        <v>67599297</v>
      </c>
      <c r="P2238">
        <v>32.691976071881342</v>
      </c>
      <c r="Q2238">
        <v>156573</v>
      </c>
      <c r="R2238">
        <v>0</v>
      </c>
      <c r="S2238" t="s">
        <v>67</v>
      </c>
      <c r="T2238" t="s">
        <v>51</v>
      </c>
      <c r="U2238" t="s">
        <v>799</v>
      </c>
      <c r="V2238" t="s">
        <v>800</v>
      </c>
      <c r="W2238" t="s">
        <v>801</v>
      </c>
      <c r="X2238" t="s">
        <v>801</v>
      </c>
      <c r="Y2238" t="s">
        <v>802</v>
      </c>
      <c r="Z2238" t="s">
        <v>803</v>
      </c>
      <c r="AA2238" t="s">
        <v>804</v>
      </c>
      <c r="AB2238" t="s">
        <v>58</v>
      </c>
      <c r="AC2238" t="s">
        <v>805</v>
      </c>
      <c r="AD2238">
        <v>38.233601792241593</v>
      </c>
      <c r="AE2238">
        <v>5167667</v>
      </c>
      <c r="AF2238">
        <v>62431631</v>
      </c>
      <c r="AG2238">
        <v>49335380</v>
      </c>
      <c r="AH2238">
        <v>72.982090331501524</v>
      </c>
      <c r="AI2238">
        <v>92.355444169781819</v>
      </c>
      <c r="AK2238">
        <v>221.60257578406001</v>
      </c>
      <c r="AL2238">
        <v>3799650</v>
      </c>
      <c r="AM2238">
        <v>29830339</v>
      </c>
      <c r="AN2238">
        <v>22099546</v>
      </c>
      <c r="AO2238">
        <v>4834773</v>
      </c>
      <c r="AP2238">
        <v>4834773</v>
      </c>
      <c r="AQ2238">
        <v>374599</v>
      </c>
      <c r="AR2238">
        <v>121888</v>
      </c>
      <c r="AS2238">
        <v>20337349</v>
      </c>
      <c r="AT2238">
        <v>78.079218514587495</v>
      </c>
      <c r="AU2238">
        <v>31800546</v>
      </c>
      <c r="AV2238">
        <v>183.371736035536</v>
      </c>
    </row>
    <row r="2239" spans="1:48" x14ac:dyDescent="0.2">
      <c r="A2239" t="s">
        <v>806</v>
      </c>
      <c r="B2239" t="s">
        <v>63</v>
      </c>
      <c r="C2239">
        <v>5894761.6699999999</v>
      </c>
      <c r="D2239">
        <v>0</v>
      </c>
      <c r="E2239">
        <v>0</v>
      </c>
      <c r="F2239">
        <v>342890.49</v>
      </c>
      <c r="G2239">
        <v>1503636.74</v>
      </c>
      <c r="H2239">
        <v>6667031.7699999996</v>
      </c>
      <c r="I2239">
        <v>16.690959646072901</v>
      </c>
      <c r="J2239">
        <v>12504765.9</v>
      </c>
      <c r="K2239">
        <v>46.993411291787602</v>
      </c>
      <c r="L2239">
        <v>110796.81</v>
      </c>
      <c r="M2239">
        <v>1811726</v>
      </c>
      <c r="N2239">
        <v>16516536.99</v>
      </c>
      <c r="O2239">
        <v>26609615.170000002</v>
      </c>
      <c r="P2239">
        <v>42.028913603413102</v>
      </c>
      <c r="Q2239">
        <v>368314.76</v>
      </c>
      <c r="R2239">
        <v>1303</v>
      </c>
      <c r="S2239" t="s">
        <v>62</v>
      </c>
      <c r="U2239" t="s">
        <v>918</v>
      </c>
      <c r="V2239" t="s">
        <v>808</v>
      </c>
      <c r="W2239" t="s">
        <v>809</v>
      </c>
      <c r="X2239" t="s">
        <v>809</v>
      </c>
      <c r="Y2239" t="s">
        <v>810</v>
      </c>
      <c r="Z2239" t="s">
        <v>811</v>
      </c>
      <c r="AA2239" t="s">
        <v>812</v>
      </c>
      <c r="AB2239" t="s">
        <v>58</v>
      </c>
      <c r="AC2239" t="s">
        <v>919</v>
      </c>
      <c r="AD2239">
        <v>75.344863433639105</v>
      </c>
      <c r="AE2239">
        <v>4441400.13</v>
      </c>
      <c r="AF2239">
        <v>22168215.039999999</v>
      </c>
      <c r="AH2239">
        <v>35.199580678490499</v>
      </c>
      <c r="AI2239">
        <v>83.309040353927102</v>
      </c>
      <c r="AJ2239">
        <v>4900792.37</v>
      </c>
      <c r="AK2239">
        <v>268.21975994328801</v>
      </c>
      <c r="AL2239">
        <v>215007.35</v>
      </c>
      <c r="AM2239">
        <v>11183732.17</v>
      </c>
      <c r="AN2239">
        <v>11183732.17</v>
      </c>
      <c r="AO2239">
        <v>134880.30000000101</v>
      </c>
      <c r="AR2239">
        <v>4579327.26</v>
      </c>
      <c r="AS2239">
        <v>1761187.07</v>
      </c>
      <c r="AU2239">
        <v>9849505.2200000007</v>
      </c>
      <c r="AV2239">
        <v>159.95071650116901</v>
      </c>
    </row>
    <row r="2240" spans="1:48" x14ac:dyDescent="0.2">
      <c r="A2240" t="s">
        <v>806</v>
      </c>
      <c r="B2240" t="s">
        <v>49</v>
      </c>
      <c r="C2240">
        <v>5118508</v>
      </c>
      <c r="H2240">
        <v>-1119667</v>
      </c>
      <c r="I2240">
        <v>3.7192925879071201</v>
      </c>
      <c r="N2240">
        <v>14980897</v>
      </c>
      <c r="O2240">
        <v>102056101</v>
      </c>
      <c r="P2240">
        <v>11.0712665771937</v>
      </c>
      <c r="S2240" t="s">
        <v>49</v>
      </c>
      <c r="T2240" t="s">
        <v>103</v>
      </c>
      <c r="U2240" t="s">
        <v>807</v>
      </c>
      <c r="V2240" t="s">
        <v>808</v>
      </c>
      <c r="W2240" t="s">
        <v>809</v>
      </c>
      <c r="X2240" t="s">
        <v>809</v>
      </c>
      <c r="Y2240" t="s">
        <v>810</v>
      </c>
      <c r="Z2240" t="s">
        <v>811</v>
      </c>
      <c r="AA2240" t="s">
        <v>812</v>
      </c>
      <c r="AB2240" t="s">
        <v>58</v>
      </c>
      <c r="AC2240" t="s">
        <v>813</v>
      </c>
      <c r="AD2240">
        <v>74.157645157534205</v>
      </c>
      <c r="AE2240">
        <v>3795765</v>
      </c>
      <c r="AF2240">
        <v>97419676</v>
      </c>
      <c r="AH2240">
        <v>82.328178498608295</v>
      </c>
      <c r="AI2240">
        <v>95.456983997458394</v>
      </c>
      <c r="AK2240">
        <v>55</v>
      </c>
      <c r="AN2240">
        <v>11298903</v>
      </c>
      <c r="AO2240">
        <v>88850</v>
      </c>
      <c r="AT2240">
        <v>84.672726860842701</v>
      </c>
      <c r="AU2240">
        <v>16100564</v>
      </c>
      <c r="AV2240">
        <v>59</v>
      </c>
    </row>
    <row r="2241" spans="1:48" x14ac:dyDescent="0.2">
      <c r="A2241" t="s">
        <v>806</v>
      </c>
      <c r="B2241" t="s">
        <v>85</v>
      </c>
      <c r="C2241">
        <v>2688070</v>
      </c>
      <c r="H2241">
        <v>1148157</v>
      </c>
      <c r="I2241">
        <v>3.6542844310724201</v>
      </c>
      <c r="N2241">
        <v>17885157</v>
      </c>
      <c r="O2241">
        <v>87018158</v>
      </c>
      <c r="P2241">
        <v>9.6905946917423798</v>
      </c>
      <c r="S2241" t="s">
        <v>49</v>
      </c>
      <c r="T2241" t="s">
        <v>103</v>
      </c>
      <c r="U2241" t="s">
        <v>807</v>
      </c>
      <c r="V2241" t="s">
        <v>808</v>
      </c>
      <c r="W2241" t="s">
        <v>809</v>
      </c>
      <c r="X2241" t="s">
        <v>809</v>
      </c>
      <c r="Y2241" t="s">
        <v>810</v>
      </c>
      <c r="Z2241" t="s">
        <v>811</v>
      </c>
      <c r="AA2241" t="s">
        <v>812</v>
      </c>
      <c r="AB2241" t="s">
        <v>58</v>
      </c>
      <c r="AC2241" t="s">
        <v>813</v>
      </c>
      <c r="AD2241">
        <v>118.2964357327</v>
      </c>
      <c r="AE2241">
        <v>3179891</v>
      </c>
      <c r="AF2241">
        <v>84751907</v>
      </c>
      <c r="AH2241">
        <v>82.775529447543605</v>
      </c>
      <c r="AI2241">
        <v>97.395657352342496</v>
      </c>
      <c r="AK2241">
        <v>76</v>
      </c>
      <c r="AN2241">
        <v>8432577</v>
      </c>
      <c r="AO2241">
        <v>143177</v>
      </c>
      <c r="AT2241">
        <v>86.228262405079505</v>
      </c>
      <c r="AU2241">
        <v>16737000</v>
      </c>
      <c r="AV2241">
        <v>71</v>
      </c>
    </row>
    <row r="2242" spans="1:48" x14ac:dyDescent="0.2">
      <c r="A2242" t="s">
        <v>814</v>
      </c>
      <c r="B2242" t="s">
        <v>85</v>
      </c>
      <c r="C2242">
        <v>1176431</v>
      </c>
      <c r="D2242">
        <v>0</v>
      </c>
      <c r="E2242">
        <v>0</v>
      </c>
      <c r="F2242">
        <v>225745.81</v>
      </c>
      <c r="G2242">
        <v>106230.78</v>
      </c>
      <c r="H2242">
        <v>-214634</v>
      </c>
      <c r="I2242">
        <v>6.3896057023136699</v>
      </c>
      <c r="J2242">
        <v>3637009.28</v>
      </c>
      <c r="K2242">
        <v>19.08193674</v>
      </c>
      <c r="M2242">
        <v>282113.98</v>
      </c>
      <c r="N2242">
        <v>1637286</v>
      </c>
      <c r="O2242">
        <v>19084464</v>
      </c>
      <c r="P2242">
        <v>15.033636784349801</v>
      </c>
      <c r="Q2242">
        <v>134144.76999999999</v>
      </c>
      <c r="S2242" t="s">
        <v>85</v>
      </c>
      <c r="T2242" t="s">
        <v>103</v>
      </c>
      <c r="U2242" t="s">
        <v>815</v>
      </c>
      <c r="V2242" t="s">
        <v>816</v>
      </c>
      <c r="W2242" t="s">
        <v>817</v>
      </c>
      <c r="X2242" t="s">
        <v>817</v>
      </c>
      <c r="Y2242" t="s">
        <v>818</v>
      </c>
      <c r="Z2242" t="s">
        <v>819</v>
      </c>
      <c r="AA2242" t="s">
        <v>820</v>
      </c>
      <c r="AB2242" t="s">
        <v>58</v>
      </c>
      <c r="AC2242" t="s">
        <v>821</v>
      </c>
      <c r="AD2242">
        <v>103.65435796914601</v>
      </c>
      <c r="AE2242">
        <v>1219422</v>
      </c>
      <c r="AF2242">
        <v>17840536</v>
      </c>
      <c r="AH2242">
        <v>74.045249581020499</v>
      </c>
      <c r="AI2242">
        <v>93.4819861852028</v>
      </c>
      <c r="AJ2242">
        <v>1272878.67</v>
      </c>
      <c r="AK2242">
        <v>33</v>
      </c>
      <c r="AL2242">
        <v>604376.74</v>
      </c>
      <c r="AM2242">
        <v>2844583.79</v>
      </c>
      <c r="AN2242">
        <v>2869089</v>
      </c>
      <c r="AO2242">
        <v>1129568</v>
      </c>
      <c r="AR2242">
        <v>616892.87</v>
      </c>
      <c r="AS2242">
        <v>714225.52</v>
      </c>
      <c r="AU2242">
        <v>1851920</v>
      </c>
      <c r="AV2242">
        <v>37</v>
      </c>
    </row>
    <row r="2243" spans="1:48" x14ac:dyDescent="0.2">
      <c r="A2243" t="s">
        <v>814</v>
      </c>
      <c r="B2243" t="s">
        <v>87</v>
      </c>
      <c r="F2243">
        <v>669973</v>
      </c>
      <c r="G2243">
        <v>405681</v>
      </c>
      <c r="H2243">
        <v>365651</v>
      </c>
      <c r="I2243">
        <v>4.6015409858354896</v>
      </c>
      <c r="L2243">
        <v>7500</v>
      </c>
      <c r="M2243">
        <v>409230</v>
      </c>
      <c r="N2243">
        <v>1949974</v>
      </c>
      <c r="O2243">
        <v>29542146.949999999</v>
      </c>
      <c r="P2243">
        <v>13.5893371487004</v>
      </c>
      <c r="S2243" t="s">
        <v>85</v>
      </c>
      <c r="T2243" t="s">
        <v>103</v>
      </c>
      <c r="U2243" t="s">
        <v>815</v>
      </c>
      <c r="V2243" t="s">
        <v>816</v>
      </c>
      <c r="W2243" t="s">
        <v>817</v>
      </c>
      <c r="X2243" t="s">
        <v>817</v>
      </c>
      <c r="Y2243" t="s">
        <v>818</v>
      </c>
      <c r="Z2243" t="s">
        <v>819</v>
      </c>
      <c r="AA2243" t="s">
        <v>820</v>
      </c>
      <c r="AB2243" t="s">
        <v>58</v>
      </c>
      <c r="AC2243" t="s">
        <v>821</v>
      </c>
      <c r="AD2243">
        <v>45.212309882295799</v>
      </c>
      <c r="AE2243">
        <v>1359394</v>
      </c>
      <c r="AF2243">
        <v>28182752.670000002</v>
      </c>
      <c r="AG2243">
        <v>22711993.219999999</v>
      </c>
      <c r="AH2243">
        <v>76.879968332836398</v>
      </c>
      <c r="AI2243">
        <v>95.398458066366103</v>
      </c>
      <c r="AK2243">
        <v>24.908519342301702</v>
      </c>
      <c r="AL2243">
        <v>433503</v>
      </c>
      <c r="AM2243">
        <v>3683377.9750000001</v>
      </c>
      <c r="AN2243">
        <v>4014581.95</v>
      </c>
      <c r="AO2243">
        <v>909403</v>
      </c>
      <c r="AP2243">
        <v>909403</v>
      </c>
      <c r="AQ2243">
        <v>-2111805</v>
      </c>
      <c r="AR2243">
        <v>13402</v>
      </c>
      <c r="AS2243">
        <v>1412885</v>
      </c>
      <c r="AT2243">
        <v>0.13589337148700401</v>
      </c>
      <c r="AU2243">
        <v>1584323</v>
      </c>
      <c r="AV2243">
        <v>20.237777575471998</v>
      </c>
    </row>
    <row r="2244" spans="1:48" x14ac:dyDescent="0.2">
      <c r="A2244" t="s">
        <v>814</v>
      </c>
      <c r="B2244" t="s">
        <v>50</v>
      </c>
      <c r="S2244" t="s">
        <v>85</v>
      </c>
      <c r="T2244" t="s">
        <v>103</v>
      </c>
      <c r="U2244" t="s">
        <v>815</v>
      </c>
      <c r="V2244" t="s">
        <v>816</v>
      </c>
      <c r="W2244" t="s">
        <v>817</v>
      </c>
      <c r="X2244" t="s">
        <v>817</v>
      </c>
      <c r="Y2244" t="s">
        <v>818</v>
      </c>
      <c r="Z2244" t="s">
        <v>819</v>
      </c>
      <c r="AA2244" t="s">
        <v>820</v>
      </c>
      <c r="AB2244" t="s">
        <v>58</v>
      </c>
      <c r="AC2244" t="s">
        <v>821</v>
      </c>
      <c r="AT2244">
        <v>71.839904165233605</v>
      </c>
    </row>
    <row r="2245" spans="1:48" x14ac:dyDescent="0.2">
      <c r="A2245" t="s">
        <v>822</v>
      </c>
      <c r="B2245" t="s">
        <v>63</v>
      </c>
      <c r="S2245" t="s">
        <v>84</v>
      </c>
      <c r="T2245" t="s">
        <v>369</v>
      </c>
      <c r="U2245" t="s">
        <v>823</v>
      </c>
      <c r="V2245" t="s">
        <v>748</v>
      </c>
      <c r="W2245" t="s">
        <v>824</v>
      </c>
      <c r="X2245" t="s">
        <v>824</v>
      </c>
      <c r="Y2245" t="s">
        <v>825</v>
      </c>
      <c r="Z2245" t="s">
        <v>826</v>
      </c>
      <c r="AA2245" t="s">
        <v>827</v>
      </c>
      <c r="AB2245" t="s">
        <v>58</v>
      </c>
      <c r="AC2245" t="s">
        <v>828</v>
      </c>
      <c r="AU2245">
        <v>10724422.68</v>
      </c>
    </row>
    <row r="2246" spans="1:48" x14ac:dyDescent="0.2">
      <c r="A2246" t="s">
        <v>822</v>
      </c>
      <c r="B2246" t="s">
        <v>102</v>
      </c>
      <c r="S2246" t="s">
        <v>84</v>
      </c>
      <c r="T2246" t="s">
        <v>369</v>
      </c>
      <c r="U2246" t="s">
        <v>823</v>
      </c>
      <c r="V2246" t="s">
        <v>748</v>
      </c>
      <c r="W2246" t="s">
        <v>824</v>
      </c>
      <c r="X2246" t="s">
        <v>824</v>
      </c>
      <c r="Y2246" t="s">
        <v>825</v>
      </c>
      <c r="Z2246" t="s">
        <v>826</v>
      </c>
      <c r="AA2246" t="s">
        <v>827</v>
      </c>
      <c r="AB2246" t="s">
        <v>58</v>
      </c>
      <c r="AC2246" t="s">
        <v>828</v>
      </c>
      <c r="AU2246">
        <v>9196276.9299999997</v>
      </c>
    </row>
    <row r="2247" spans="1:48" x14ac:dyDescent="0.2">
      <c r="A2247" t="s">
        <v>829</v>
      </c>
      <c r="B2247" t="s">
        <v>88</v>
      </c>
      <c r="C2247">
        <v>1506369</v>
      </c>
      <c r="D2247">
        <v>1004824</v>
      </c>
      <c r="F2247">
        <v>325050</v>
      </c>
      <c r="G2247">
        <v>837779</v>
      </c>
      <c r="H2247">
        <v>-1411245</v>
      </c>
      <c r="I2247">
        <v>21.28295741013288</v>
      </c>
      <c r="M2247">
        <v>287200</v>
      </c>
      <c r="N2247">
        <v>455636</v>
      </c>
      <c r="O2247">
        <v>6412746</v>
      </c>
      <c r="P2247">
        <v>41.040967473216632</v>
      </c>
      <c r="Q2247">
        <v>2000</v>
      </c>
      <c r="T2247" t="s">
        <v>369</v>
      </c>
      <c r="U2247" t="s">
        <v>830</v>
      </c>
      <c r="V2247" t="s">
        <v>831</v>
      </c>
      <c r="W2247" t="s">
        <v>832</v>
      </c>
      <c r="X2247" t="s">
        <v>832</v>
      </c>
      <c r="Y2247" t="s">
        <v>833</v>
      </c>
      <c r="Z2247" t="s">
        <v>834</v>
      </c>
      <c r="AA2247" t="s">
        <v>835</v>
      </c>
      <c r="AB2247" t="s">
        <v>89</v>
      </c>
      <c r="AC2247" t="s">
        <v>836</v>
      </c>
      <c r="AD2247">
        <v>90.603431164608395</v>
      </c>
      <c r="AE2247">
        <v>1364822</v>
      </c>
      <c r="AF2247">
        <v>5047925</v>
      </c>
      <c r="AG2247">
        <v>1711099</v>
      </c>
      <c r="AH2247">
        <v>26.682781448072319</v>
      </c>
      <c r="AI2247">
        <v>78.717058183810806</v>
      </c>
      <c r="AK2247">
        <v>32.494333810427101</v>
      </c>
      <c r="AL2247">
        <v>85000</v>
      </c>
      <c r="AM2247">
        <v>2541853</v>
      </c>
      <c r="AN2247">
        <v>2631853</v>
      </c>
      <c r="AO2247">
        <v>714822</v>
      </c>
      <c r="AP2247">
        <v>714822</v>
      </c>
      <c r="AQ2247">
        <v>-141547</v>
      </c>
      <c r="AU2247">
        <v>1866881</v>
      </c>
      <c r="AV2247">
        <v>133.13929188726101</v>
      </c>
    </row>
    <row r="2248" spans="1:48" x14ac:dyDescent="0.2">
      <c r="A2248" t="s">
        <v>837</v>
      </c>
      <c r="B2248" t="s">
        <v>86</v>
      </c>
      <c r="C2248">
        <v>6046756</v>
      </c>
      <c r="H2248">
        <v>1035495</v>
      </c>
      <c r="I2248">
        <v>13.224014166625</v>
      </c>
      <c r="N2248">
        <v>12711685</v>
      </c>
      <c r="O2248">
        <v>30624090</v>
      </c>
      <c r="P2248">
        <v>15.5994023006071</v>
      </c>
      <c r="S2248" t="s">
        <v>102</v>
      </c>
      <c r="T2248" t="s">
        <v>51</v>
      </c>
      <c r="U2248" t="s">
        <v>838</v>
      </c>
      <c r="V2248" t="s">
        <v>839</v>
      </c>
      <c r="W2248" t="s">
        <v>840</v>
      </c>
      <c r="X2248" t="s">
        <v>841</v>
      </c>
      <c r="Y2248" t="s">
        <v>842</v>
      </c>
      <c r="Z2248" t="s">
        <v>843</v>
      </c>
      <c r="AA2248" t="s">
        <v>844</v>
      </c>
      <c r="AB2248" t="s">
        <v>58</v>
      </c>
      <c r="AC2248" t="s">
        <v>845</v>
      </c>
      <c r="AD2248">
        <v>66.973663233641304</v>
      </c>
      <c r="AE2248">
        <v>4049734</v>
      </c>
      <c r="AF2248">
        <v>26570359</v>
      </c>
      <c r="AH2248">
        <v>71.092146738074504</v>
      </c>
      <c r="AI2248">
        <v>86.762934016978093</v>
      </c>
      <c r="AK2248">
        <v>172.22976173999999</v>
      </c>
      <c r="AM2248">
        <v>4777175</v>
      </c>
      <c r="AN2248">
        <v>4777175</v>
      </c>
      <c r="AO2248">
        <v>1774830</v>
      </c>
      <c r="AP2248">
        <v>1774830</v>
      </c>
      <c r="AQ2248">
        <v>269535</v>
      </c>
      <c r="AU2248">
        <v>11676190</v>
      </c>
      <c r="AV2248">
        <v>158.19990991</v>
      </c>
    </row>
    <row r="2249" spans="1:48" x14ac:dyDescent="0.2">
      <c r="A2249" t="s">
        <v>837</v>
      </c>
      <c r="B2249" t="s">
        <v>50</v>
      </c>
      <c r="C2249">
        <v>3065118</v>
      </c>
      <c r="D2249">
        <v>525608</v>
      </c>
      <c r="E2249">
        <v>675759</v>
      </c>
      <c r="F2249">
        <v>1231734</v>
      </c>
      <c r="G2249">
        <v>1200720</v>
      </c>
      <c r="H2249">
        <v>-1310610</v>
      </c>
      <c r="I2249">
        <v>10.522111135265879</v>
      </c>
      <c r="L2249">
        <v>495066</v>
      </c>
      <c r="M2249">
        <v>380413</v>
      </c>
      <c r="N2249">
        <v>17619599</v>
      </c>
      <c r="O2249">
        <v>37333316</v>
      </c>
      <c r="P2249">
        <v>13.87897072952212</v>
      </c>
      <c r="R2249">
        <v>13300</v>
      </c>
      <c r="S2249" t="s">
        <v>102</v>
      </c>
      <c r="T2249" t="s">
        <v>51</v>
      </c>
      <c r="U2249" t="s">
        <v>838</v>
      </c>
      <c r="V2249" t="s">
        <v>839</v>
      </c>
      <c r="W2249" t="s">
        <v>840</v>
      </c>
      <c r="X2249" t="s">
        <v>841</v>
      </c>
      <c r="Y2249" t="s">
        <v>842</v>
      </c>
      <c r="Z2249" t="s">
        <v>843</v>
      </c>
      <c r="AA2249" t="s">
        <v>844</v>
      </c>
      <c r="AB2249" t="s">
        <v>58</v>
      </c>
      <c r="AC2249" t="s">
        <v>845</v>
      </c>
      <c r="AD2249">
        <v>128.15992728501811</v>
      </c>
      <c r="AE2249">
        <v>3928253</v>
      </c>
      <c r="AF2249">
        <v>33404718</v>
      </c>
      <c r="AG2249">
        <v>26551221</v>
      </c>
      <c r="AH2249">
        <v>71.119374983995527</v>
      </c>
      <c r="AI2249">
        <v>89.476964757162207</v>
      </c>
      <c r="AK2249">
        <v>189.88502282821199</v>
      </c>
      <c r="AL2249">
        <v>366211</v>
      </c>
      <c r="AM2249">
        <v>6346284</v>
      </c>
      <c r="AN2249">
        <v>5181480</v>
      </c>
      <c r="AO2249">
        <v>2493410</v>
      </c>
      <c r="AP2249">
        <v>2493410</v>
      </c>
      <c r="AQ2249">
        <v>1580499</v>
      </c>
      <c r="AR2249">
        <v>265411</v>
      </c>
      <c r="AS2249">
        <v>1192062</v>
      </c>
      <c r="AU2249">
        <v>18930209</v>
      </c>
      <c r="AV2249">
        <v>204.009362988785</v>
      </c>
    </row>
    <row r="2250" spans="1:48" x14ac:dyDescent="0.2">
      <c r="A2250" t="s">
        <v>846</v>
      </c>
      <c r="B2250" t="s">
        <v>62</v>
      </c>
      <c r="C2250">
        <v>782672.35</v>
      </c>
      <c r="D2250">
        <v>3050</v>
      </c>
      <c r="E2250">
        <v>0</v>
      </c>
      <c r="F2250">
        <v>891972.21</v>
      </c>
      <c r="G2250">
        <v>704704.22</v>
      </c>
      <c r="I2250">
        <v>11.864142129999999</v>
      </c>
      <c r="J2250">
        <v>2750146.92</v>
      </c>
      <c r="K2250">
        <v>10.60290477</v>
      </c>
      <c r="L2250">
        <v>39660.559999999998</v>
      </c>
      <c r="M2250">
        <v>440184.43</v>
      </c>
      <c r="N2250">
        <v>8669835.9800000004</v>
      </c>
      <c r="O2250">
        <v>25937674.43</v>
      </c>
      <c r="P2250">
        <v>10.5360113</v>
      </c>
      <c r="S2250" t="s">
        <v>62</v>
      </c>
      <c r="T2250" t="s">
        <v>103</v>
      </c>
      <c r="U2250" t="s">
        <v>847</v>
      </c>
      <c r="V2250" t="s">
        <v>848</v>
      </c>
      <c r="W2250" t="s">
        <v>849</v>
      </c>
      <c r="X2250" t="s">
        <v>841</v>
      </c>
      <c r="Y2250" t="s">
        <v>850</v>
      </c>
      <c r="Z2250" t="s">
        <v>851</v>
      </c>
      <c r="AA2250" t="s">
        <v>844</v>
      </c>
      <c r="AB2250" t="s">
        <v>58</v>
      </c>
      <c r="AC2250" t="s">
        <v>852</v>
      </c>
      <c r="AD2250">
        <v>393.17634770000001</v>
      </c>
      <c r="AE2250">
        <v>3077282.56</v>
      </c>
      <c r="AF2250">
        <v>22836485.140000001</v>
      </c>
      <c r="AH2250">
        <v>73.992215229999999</v>
      </c>
      <c r="AI2250">
        <v>88.04368796</v>
      </c>
      <c r="AJ2250">
        <v>3474440.63</v>
      </c>
      <c r="AK2250">
        <v>136.67343869999999</v>
      </c>
      <c r="AL2250">
        <v>605898.18999999994</v>
      </c>
      <c r="AM2250">
        <v>2732796.31</v>
      </c>
      <c r="AN2250">
        <v>2732796.31</v>
      </c>
      <c r="AO2250">
        <v>2346083.9500000002</v>
      </c>
      <c r="AR2250">
        <v>14799.55</v>
      </c>
      <c r="AS2250">
        <v>12460.75</v>
      </c>
      <c r="AU2250">
        <v>10221880.439999999</v>
      </c>
      <c r="AV2250">
        <v>161.14025150000001</v>
      </c>
    </row>
    <row r="2251" spans="1:48" x14ac:dyDescent="0.2">
      <c r="A2251" t="s">
        <v>846</v>
      </c>
      <c r="B2251" t="s">
        <v>76</v>
      </c>
      <c r="C2251">
        <v>1161325</v>
      </c>
      <c r="H2251">
        <v>-1162789</v>
      </c>
      <c r="I2251">
        <v>7.2057247113223202</v>
      </c>
      <c r="N2251">
        <v>7644500</v>
      </c>
      <c r="O2251">
        <v>27281725</v>
      </c>
      <c r="P2251">
        <v>8.7050800490071705</v>
      </c>
      <c r="S2251" t="s">
        <v>62</v>
      </c>
      <c r="T2251" t="s">
        <v>103</v>
      </c>
      <c r="U2251" t="s">
        <v>847</v>
      </c>
      <c r="V2251" t="s">
        <v>848</v>
      </c>
      <c r="W2251" t="s">
        <v>849</v>
      </c>
      <c r="X2251" t="s">
        <v>841</v>
      </c>
      <c r="Y2251" t="s">
        <v>850</v>
      </c>
      <c r="Z2251" t="s">
        <v>851</v>
      </c>
      <c r="AA2251" t="s">
        <v>844</v>
      </c>
      <c r="AB2251" t="s">
        <v>58</v>
      </c>
      <c r="AC2251" t="s">
        <v>852</v>
      </c>
      <c r="AD2251">
        <v>169.27612856005001</v>
      </c>
      <c r="AE2251">
        <v>1965846</v>
      </c>
      <c r="AF2251">
        <v>25315878</v>
      </c>
      <c r="AH2251">
        <v>79.182976882876702</v>
      </c>
      <c r="AI2251">
        <v>92.794271623220297</v>
      </c>
      <c r="AK2251">
        <v>108.707270591208</v>
      </c>
      <c r="AM2251">
        <v>2374896</v>
      </c>
      <c r="AN2251">
        <v>2374896</v>
      </c>
      <c r="AO2251">
        <v>1606411</v>
      </c>
      <c r="AP2251">
        <v>1606411</v>
      </c>
      <c r="AQ2251">
        <v>681186</v>
      </c>
      <c r="AU2251">
        <v>8807289</v>
      </c>
      <c r="AV2251">
        <v>125.242507488778</v>
      </c>
    </row>
    <row r="2252" spans="1:48" x14ac:dyDescent="0.2">
      <c r="A2252" t="s">
        <v>846</v>
      </c>
      <c r="B2252" t="s">
        <v>60</v>
      </c>
      <c r="C2252">
        <v>2385773</v>
      </c>
      <c r="D2252">
        <v>146104</v>
      </c>
      <c r="F2252">
        <v>591089</v>
      </c>
      <c r="G2252">
        <v>1160734</v>
      </c>
      <c r="H2252">
        <v>-812360</v>
      </c>
      <c r="I2252">
        <v>9.7128947054831904</v>
      </c>
      <c r="L2252">
        <v>613233</v>
      </c>
      <c r="M2252">
        <v>508869</v>
      </c>
      <c r="N2252">
        <v>10261245</v>
      </c>
      <c r="O2252">
        <v>31125201</v>
      </c>
      <c r="P2252">
        <v>13.184840155731001</v>
      </c>
      <c r="S2252" t="s">
        <v>62</v>
      </c>
      <c r="T2252" t="s">
        <v>103</v>
      </c>
      <c r="U2252" t="s">
        <v>847</v>
      </c>
      <c r="V2252" t="s">
        <v>848</v>
      </c>
      <c r="W2252" t="s">
        <v>849</v>
      </c>
      <c r="X2252" t="s">
        <v>841</v>
      </c>
      <c r="Y2252" t="s">
        <v>850</v>
      </c>
      <c r="Z2252" t="s">
        <v>851</v>
      </c>
      <c r="AA2252" t="s">
        <v>844</v>
      </c>
      <c r="AB2252" t="s">
        <v>58</v>
      </c>
      <c r="AC2252" t="s">
        <v>852</v>
      </c>
      <c r="AD2252">
        <v>126.716079023444</v>
      </c>
      <c r="AE2252">
        <v>3023158</v>
      </c>
      <c r="AF2252">
        <v>28100099</v>
      </c>
      <c r="AG2252">
        <v>23595435</v>
      </c>
      <c r="AH2252">
        <v>75.8081369498626</v>
      </c>
      <c r="AI2252">
        <v>90.280859551718194</v>
      </c>
      <c r="AK2252">
        <v>131.460326883546</v>
      </c>
      <c r="AL2252">
        <v>575482</v>
      </c>
      <c r="AM2252">
        <v>3595511</v>
      </c>
      <c r="AN2252">
        <v>4103808</v>
      </c>
      <c r="AO2252">
        <v>2233294</v>
      </c>
      <c r="AP2252">
        <v>2233294</v>
      </c>
      <c r="AQ2252">
        <v>160762</v>
      </c>
      <c r="AU2252">
        <v>11073605</v>
      </c>
      <c r="AV2252">
        <v>141.86774929155899</v>
      </c>
    </row>
    <row r="2253" spans="1:48" x14ac:dyDescent="0.2">
      <c r="A2253" t="s">
        <v>846</v>
      </c>
      <c r="B2253" t="s">
        <v>50</v>
      </c>
      <c r="C2253">
        <v>5518883</v>
      </c>
      <c r="D2253">
        <v>104182</v>
      </c>
      <c r="E2253">
        <v>1676286</v>
      </c>
      <c r="F2253">
        <v>958764</v>
      </c>
      <c r="G2253">
        <v>3389097</v>
      </c>
      <c r="H2253">
        <v>-3672905</v>
      </c>
      <c r="I2253">
        <v>8.1495256063958301</v>
      </c>
      <c r="L2253">
        <v>256737</v>
      </c>
      <c r="M2253">
        <v>350458</v>
      </c>
      <c r="N2253">
        <v>11761468</v>
      </c>
      <c r="O2253">
        <v>35805078</v>
      </c>
      <c r="P2253">
        <v>13.026976229461081</v>
      </c>
      <c r="S2253" t="s">
        <v>62</v>
      </c>
      <c r="T2253" t="s">
        <v>103</v>
      </c>
      <c r="U2253" t="s">
        <v>847</v>
      </c>
      <c r="V2253" t="s">
        <v>848</v>
      </c>
      <c r="W2253" t="s">
        <v>849</v>
      </c>
      <c r="X2253" t="s">
        <v>841</v>
      </c>
      <c r="Y2253" t="s">
        <v>850</v>
      </c>
      <c r="Z2253" t="s">
        <v>851</v>
      </c>
      <c r="AA2253" t="s">
        <v>844</v>
      </c>
      <c r="AB2253" t="s">
        <v>58</v>
      </c>
      <c r="AC2253" t="s">
        <v>852</v>
      </c>
      <c r="AD2253">
        <v>52.872003265878263</v>
      </c>
      <c r="AE2253">
        <v>2917944</v>
      </c>
      <c r="AF2253">
        <v>32018466</v>
      </c>
      <c r="AG2253">
        <v>26674181</v>
      </c>
      <c r="AH2253">
        <v>74.49831836702046</v>
      </c>
      <c r="AI2253">
        <v>89.42437159332539</v>
      </c>
      <c r="AK2253">
        <v>132.24020413720001</v>
      </c>
      <c r="AL2253">
        <v>441468</v>
      </c>
      <c r="AM2253">
        <v>7396765</v>
      </c>
      <c r="AN2253">
        <v>4664319</v>
      </c>
      <c r="AO2253">
        <v>1573498</v>
      </c>
      <c r="AP2253">
        <v>1573498</v>
      </c>
      <c r="AQ2253">
        <v>1521336</v>
      </c>
      <c r="AR2253">
        <v>17600</v>
      </c>
      <c r="AS2253">
        <v>202173</v>
      </c>
      <c r="AU2253">
        <v>15434373</v>
      </c>
      <c r="AV2253">
        <v>173.53655481183901</v>
      </c>
    </row>
    <row r="2254" spans="1:48" x14ac:dyDescent="0.2">
      <c r="A2254" t="s">
        <v>846</v>
      </c>
      <c r="B2254" t="s">
        <v>88</v>
      </c>
      <c r="C2254">
        <v>7576591</v>
      </c>
      <c r="D2254">
        <v>247173</v>
      </c>
      <c r="E2254">
        <v>1197348</v>
      </c>
      <c r="F2254">
        <v>725414</v>
      </c>
      <c r="G2254">
        <v>2057237</v>
      </c>
      <c r="H2254">
        <v>-1433633</v>
      </c>
      <c r="I2254">
        <v>-5.7456015795244897E-2</v>
      </c>
      <c r="M2254">
        <v>1027723</v>
      </c>
      <c r="N2254">
        <v>6410472</v>
      </c>
      <c r="O2254">
        <v>36438308</v>
      </c>
      <c r="P2254">
        <v>15.75743582824976</v>
      </c>
      <c r="S2254" t="s">
        <v>62</v>
      </c>
      <c r="T2254" t="s">
        <v>103</v>
      </c>
      <c r="U2254" t="s">
        <v>847</v>
      </c>
      <c r="V2254" t="s">
        <v>848</v>
      </c>
      <c r="W2254" t="s">
        <v>849</v>
      </c>
      <c r="X2254" t="s">
        <v>841</v>
      </c>
      <c r="Y2254" t="s">
        <v>850</v>
      </c>
      <c r="Z2254" t="s">
        <v>851</v>
      </c>
      <c r="AA2254" t="s">
        <v>844</v>
      </c>
      <c r="AB2254" t="s">
        <v>89</v>
      </c>
      <c r="AC2254" t="s">
        <v>852</v>
      </c>
      <c r="AD2254">
        <v>-0.27632480095599721</v>
      </c>
      <c r="AE2254">
        <v>-20936</v>
      </c>
      <c r="AF2254">
        <v>35604485</v>
      </c>
      <c r="AG2254">
        <v>28730096</v>
      </c>
      <c r="AH2254">
        <v>78.845856399259816</v>
      </c>
      <c r="AI2254">
        <v>97.711685734694356</v>
      </c>
      <c r="AK2254">
        <v>64.816831924404994</v>
      </c>
      <c r="AM2254">
        <v>7109140</v>
      </c>
      <c r="AN2254">
        <v>5741743</v>
      </c>
      <c r="AO2254">
        <v>-1030726</v>
      </c>
      <c r="AP2254">
        <v>-1030726</v>
      </c>
      <c r="AQ2254">
        <v>-5375371</v>
      </c>
      <c r="AR2254">
        <v>29245</v>
      </c>
      <c r="AS2254">
        <v>1825000</v>
      </c>
      <c r="AU2254">
        <v>7844105</v>
      </c>
      <c r="AV2254">
        <v>79.312418084407099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09 2024</vt:lpstr>
      <vt:lpstr>Feuil1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Herve Christofol</cp:lastModifiedBy>
  <dcterms:created xsi:type="dcterms:W3CDTF">2024-11-11T11:20:58Z</dcterms:created>
  <dcterms:modified xsi:type="dcterms:W3CDTF">2024-11-13T12:30:59Z</dcterms:modified>
</cp:coreProperties>
</file>